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_Stats" sheetId="2" state="visible" r:id="rId2"/>
    <sheet xmlns:r="http://schemas.openxmlformats.org/officeDocument/2006/relationships" name="Sources_102" sheetId="3" state="visible" r:id="rId3"/>
    <sheet xmlns:r="http://schemas.openxmlformats.org/officeDocument/2006/relationships" name="MainAxis_101" sheetId="4" state="visible" r:id="rId4"/>
    <sheet xmlns:r="http://schemas.openxmlformats.org/officeDocument/2006/relationships" name="LandmarkAnchor_1" sheetId="5" state="visible" r:id="rId5"/>
    <sheet xmlns:r="http://schemas.openxmlformats.org/officeDocument/2006/relationships" name="BacklogReview_718" sheetId="6" state="visible" r:id="rId6"/>
  </sheets>
  <definedNames>
    <definedName name="_xlnm._FilterDatabase" localSheetId="2" hidden="1">'Sources_102'!$A$3:$M$105</definedName>
    <definedName name="_xlnm._FilterDatabase" localSheetId="3" hidden="1">'MainAxis_101'!$A$1:$AL$102</definedName>
    <definedName name="_xlnm._FilterDatabase" localSheetId="4" hidden="1">'LandmarkAnchor_1'!$A$1:$AL$2</definedName>
    <definedName name="_xlnm._FilterDatabase" localSheetId="5" hidden="1">'BacklogReview_718'!$A$1:$AS$719</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10"/>
    </font>
    <font>
      <name val="Arial"/>
      <sz val="9"/>
    </font>
    <font>
      <name val="Arial"/>
      <b val="1"/>
      <sz val="14"/>
    </font>
    <font>
      <name val="Arial"/>
      <b val="1"/>
      <color rgb="001F4E78"/>
      <sz val="12"/>
    </font>
    <font>
      <name val="Arial"/>
      <i val="1"/>
      <color rgb="00666666"/>
      <sz val="9"/>
    </font>
    <font>
      <name val="Arial"/>
      <sz val="10"/>
    </font>
    <font>
      <name val="Arial"/>
      <b val="1"/>
      <sz val="10"/>
    </font>
    <font>
      <name val="Arial"/>
      <color rgb="00333333"/>
      <sz val="9"/>
    </font>
    <font>
      <name val="Arial"/>
      <i val="1"/>
      <color rgb="007F6000"/>
      <sz val="9"/>
    </font>
  </fonts>
  <fills count="4">
    <fill>
      <patternFill/>
    </fill>
    <fill>
      <patternFill patternType="gray125"/>
    </fill>
    <fill>
      <patternFill patternType="solid">
        <fgColor rgb="001F4E78"/>
        <bgColor rgb="001F4E78"/>
      </patternFill>
    </fill>
    <fill>
      <patternFill patternType="solid">
        <fgColor rgb="00FFF2CC"/>
        <b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vertical="center" wrapText="1"/>
    </xf>
    <xf numFmtId="0" fontId="6" fillId="0" borderId="1" applyAlignment="1" pivotButton="0" quotePrefix="0" xfId="0">
      <alignment horizontal="center" vertical="center"/>
    </xf>
    <xf numFmtId="164" fontId="6" fillId="0" borderId="1" applyAlignment="1" pivotButton="0" quotePrefix="0" xfId="0">
      <alignment horizontal="center" vertical="center"/>
    </xf>
    <xf numFmtId="0" fontId="7" fillId="0" borderId="0" pivotButton="0" quotePrefix="0" xfId="0"/>
    <xf numFmtId="0" fontId="7" fillId="0" borderId="1" applyAlignment="1" pivotButton="0" quotePrefix="0" xfId="0">
      <alignment horizontal="center" vertical="center"/>
    </xf>
    <xf numFmtId="0" fontId="6" fillId="0" borderId="0" pivotButton="0" quotePrefix="0" xfId="0"/>
    <xf numFmtId="0" fontId="6" fillId="0" borderId="0" applyAlignment="1" pivotButton="0" quotePrefix="0" xfId="0">
      <alignment vertical="top" wrapText="1"/>
    </xf>
    <xf numFmtId="0" fontId="8" fillId="0" borderId="0" pivotButton="0" quotePrefix="0" xfId="0"/>
    <xf numFmtId="0" fontId="9" fillId="3" borderId="0" applyAlignment="1" pivotButton="0" quotePrefix="0" xfId="0">
      <alignment vertical="center" wrapText="1"/>
    </xf>
    <xf numFmtId="0" fontId="5" fillId="3"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90" customWidth="1" min="2" max="2"/>
  </cols>
  <sheetData>
    <row r="1">
      <c r="A1" s="4" t="inlineStr">
        <is>
          <t>東アジア歴史認識コーパス — データブック</t>
        </is>
      </c>
    </row>
    <row r="2">
      <c r="A2" s="12" t="inlineStr">
        <is>
          <t>日本・韓国・中国政府の歴史認識関連公式発話 コーディングデータ(2026-09-23時点)</t>
        </is>
      </c>
    </row>
    <row r="3"/>
    <row r="4">
      <c r="A4" s="5" t="inlineStr">
        <is>
          <t>このブックの構成</t>
        </is>
      </c>
    </row>
    <row r="5" ht="30" customHeight="1">
      <c r="A5" s="10" t="inlineStr">
        <is>
          <t>README</t>
        </is>
      </c>
      <c r="B5" s="13" t="inlineStr">
        <is>
          <t>このシート。</t>
        </is>
      </c>
    </row>
    <row r="6" ht="30" customHeight="1">
      <c r="A6" s="10" t="inlineStr">
        <is>
          <t>Summary_Stats</t>
        </is>
      </c>
      <c r="B6" s="13" t="inlineStr">
        <is>
          <t>国別・発話者レベル別の集計(すべてMainAxis_101シートを参照する数式)。データを修正すると自動で再計算される。</t>
        </is>
      </c>
    </row>
    <row r="7" ht="30" customHeight="1">
      <c r="A7" s="10" t="inlineStr">
        <is>
          <t>Sources_102</t>
        </is>
      </c>
      <c r="B7" s="13" t="inlineStr">
        <is>
          <t>主軸101件+歴史的画期1件、計102件それぞれについて、本文を取得した一次資料URL(および代替取得したアーカイブURL)を一覧化。</t>
        </is>
      </c>
    </row>
    <row r="8" ht="30" customHeight="1">
      <c r="A8" s="10" t="inlineStr">
        <is>
          <t>MainAxis_101</t>
        </is>
      </c>
      <c r="B8" s="13" t="inlineStr">
        <is>
          <t>本編の主軸コーパス。2020-2026年、日本41件(首脳HEAD 37+外務大臣級MINISTER 4)・韓国30件・中国30件、計101件。全件、原文を読んだうえで手動コーディング済み(classification_confidence=HIGH/MEDIUM)。</t>
        </is>
      </c>
    </row>
    <row r="9" ht="30" customHeight="1">
      <c r="A9" s="10" t="inlineStr">
        <is>
          <t>LandmarkAnchor_1</t>
        </is>
      </c>
      <c r="B9" s="13" t="inlineStr">
        <is>
          <t>歴史的画期(landmark anchor)として別枠で扱う1995年村山談話。主軸とは異なる目的的サンプリング(時系列分析用ではなく参照点)。</t>
        </is>
      </c>
    </row>
    <row r="10">
      <c r="A10" s="10" t="inlineStr">
        <is>
          <t>BacklogReview_718</t>
        </is>
      </c>
      <c r="B10" s="13" t="inlineStr">
        <is>
          <t>日本側の未採用候補718件の全数レビュー結果。full_review_status列がPROMOTED(7件、MainAxis_101に採用済み)/EXCLUDED(711件、理由をfull_review_reason列に記録)。</t>
        </is>
      </c>
    </row>
    <row r="11"/>
    <row r="12">
      <c r="A12" s="5" t="inlineStr">
        <is>
          <t>元データファイル(リポジトリ toruoga/toruoga)</t>
        </is>
      </c>
    </row>
    <row r="13">
      <c r="A13" s="14" t="inlineStr">
        <is>
          <t>pilot_east_asia_2020_2025.csv</t>
        </is>
      </c>
      <c r="B13" s="13" t="inlineStr">
        <is>
          <t>MainAxis_101 シートの元CSV。</t>
        </is>
      </c>
    </row>
    <row r="14">
      <c r="A14" s="14" t="inlineStr">
        <is>
          <t>landmark_anchors.csv</t>
        </is>
      </c>
      <c r="B14" s="13" t="inlineStr">
        <is>
          <t>LandmarkAnchor_1 シートの元CSV。</t>
        </is>
      </c>
    </row>
    <row r="15">
      <c r="A15" s="14" t="inlineStr">
        <is>
          <t>pilot_manual_review.csv</t>
        </is>
      </c>
      <c r="B15" s="13" t="inlineStr">
        <is>
          <t>BacklogReview_718 シートの元CSV。</t>
        </is>
      </c>
    </row>
    <row r="16">
      <c r="A16" s="14" t="inlineStr">
        <is>
          <t>pilot_japan_2020_2025.csv</t>
        </is>
      </c>
      <c r="B16" s="13" t="inlineStr">
        <is>
          <t>日本のみの主軸データ(pilot_east_asia_2020_2025.csvの日本分と同一内容)。</t>
        </is>
      </c>
    </row>
    <row r="17">
      <c r="A17" s="14" t="inlineStr">
        <is>
          <t>codebook.md</t>
        </is>
      </c>
      <c r="B17" s="13" t="inlineStr">
        <is>
          <t>コーディング基準の全定義(争点区分・発話者レベル・Kingdon三次元・謝罪語彙6項目等)。</t>
        </is>
      </c>
    </row>
    <row r="18">
      <c r="A18" s="14" t="inlineStr">
        <is>
          <t>pilot_coverage_report.md</t>
        </is>
      </c>
      <c r="B18" s="13" t="inlineStr">
        <is>
          <t>収集・コーディング手法、交絡チェックの全過程を記録した作業ログ(このデータブックの元)。</t>
        </is>
      </c>
    </row>
    <row r="19">
      <c r="A19" s="14" t="inlineStr">
        <is>
          <t>draft_paper_ja.md / draft_paper_ja.docx</t>
        </is>
      </c>
      <c r="B19" s="13" t="inlineStr">
        <is>
          <t>本データに基づく論文ドラフト(『法政論叢』投稿用)。</t>
        </is>
      </c>
    </row>
    <row r="20">
      <c r="A20" s="14" t="inlineStr">
        <is>
          <t>scripts/phase2_keyness_analysis.py</t>
        </is>
      </c>
      <c r="B20" s="13" t="inlineStr">
        <is>
          <t>Summary_Statsシートのキーネス分析表を生成したスクリプト。</t>
        </is>
      </c>
    </row>
    <row r="21"/>
    <row r="22" ht="28" customHeight="1">
      <c r="A22" s="5" t="inlineStr">
        <is>
          <t>主要列の定義(codebook.mdより抜粋)</t>
        </is>
      </c>
    </row>
    <row r="23" ht="28" customHeight="1">
      <c r="A23" s="14" t="inlineStr">
        <is>
          <t>record_id</t>
        </is>
      </c>
      <c r="B23" s="13" t="inlineStr">
        <is>
          <t>レコード一意識別子(UUID)。</t>
        </is>
      </c>
    </row>
    <row r="24" ht="28" customHeight="1">
      <c r="A24" s="14" t="inlineStr">
        <is>
          <t>country</t>
        </is>
      </c>
      <c r="B24" s="13" t="inlineStr">
        <is>
          <t>japan / korea / china。</t>
        </is>
      </c>
    </row>
    <row r="25" ht="28" customHeight="1">
      <c r="A25" s="14" t="inlineStr">
        <is>
          <t>speaker_level</t>
        </is>
      </c>
      <c r="B25" s="13" t="inlineStr">
        <is>
          <t>HEAD(首脳:大統領・首相・国家主席)/ MINISTER(外務大臣級)/ OFFICIAL(報道官等の実務レベル)/ UNKNOWN(第三者的報道等)。</t>
        </is>
      </c>
    </row>
    <row r="26" ht="28" customHeight="1">
      <c r="A26" s="14" t="inlineStr">
        <is>
          <t>document_type</t>
        </is>
      </c>
      <c r="B26" s="13" t="inlineStr">
        <is>
          <t>STATEMENT / PRESS_CONFERENCE / SPEECH / JOINT_STATEMENT / WRITTEN_RESPONSE / OTHER。</t>
        </is>
      </c>
    </row>
    <row r="27" ht="28" customHeight="1">
      <c r="A27" s="14" t="inlineStr">
        <is>
          <t>issue_primary</t>
        </is>
      </c>
      <c r="B27" s="13" t="inlineStr">
        <is>
          <t>WAR_GENERAL / AGGRESSION / COLONIAL_RULE / COMFORT_WOMEN / SEXUAL_SLAVERY / NANJING / YASUKUNI / HISTORY_TEXTBOOK / FORCED_LABOR / COMPENSATION_REPARATION / APOLOGY_GENERAL / HISTORICAL_RECOGNITION_GENERAL / OTHER。</t>
        </is>
      </c>
    </row>
    <row r="28" ht="28" customHeight="1">
      <c r="A28" s="14" t="inlineStr">
        <is>
          <t>kingdon_problem / kingdon_policy / kingdon_politics</t>
        </is>
      </c>
      <c r="B28" s="13" t="inlineStr">
        <is>
          <t>Kingdonの政策の窓モデルの三次元。当該発話がその次元に該当するか(0/1)。</t>
        </is>
      </c>
    </row>
    <row r="29" ht="28" customHeight="1">
      <c r="A29" s="14" t="inlineStr">
        <is>
          <t>apology / explanation / remorse / reflection / remedy / pardon_or_forgiveness</t>
        </is>
      </c>
      <c r="B29" s="13" t="inlineStr">
        <is>
          <t>謝罪関連語彙6項目(0/1)。全文読解に基づき判定、キーワード一致のみでは判定しない。</t>
        </is>
      </c>
    </row>
    <row r="30" ht="28" customHeight="1">
      <c r="A30" s="14" t="inlineStr">
        <is>
          <t>responsibility_actor</t>
        </is>
      </c>
      <c r="B30" s="13" t="inlineStr">
        <is>
          <t>STATE / GOVERNMENT / LEADER / MILITARY / PEOPLE_NATION / UNSPECIFIED / OTHER / NA。</t>
        </is>
      </c>
    </row>
    <row r="31" ht="28" customHeight="1">
      <c r="A31" s="14" t="inlineStr">
        <is>
          <t>agency_explicit</t>
        </is>
      </c>
      <c r="B31" s="13" t="inlineStr">
        <is>
          <t>行為主体(誰が加害したか)が明示されているか(0/1、日本に一切言及しない発話はNA)。</t>
        </is>
      </c>
    </row>
    <row r="32" ht="28" customHeight="1">
      <c r="A32" s="14" t="inlineStr">
        <is>
          <t>classification_confidence</t>
        </is>
      </c>
      <c r="B32" s="13" t="inlineStr">
        <is>
          <t>HIGH / MEDIUM / LOW。一次資料への直接アクセスが失敗し通信社報道で代替した記録はMEDIUM。</t>
        </is>
      </c>
    </row>
    <row r="33" ht="28" customHeight="1">
      <c r="A33" s="14" t="inlineStr">
        <is>
          <t>coder_notes</t>
        </is>
      </c>
      <c r="B33" s="13" t="inlineStr">
        <is>
          <t>コーディング根拠・出典・留保事項を記した自由記述(すべての境界事例の判断根拠を含む)。</t>
        </is>
      </c>
    </row>
    <row r="34">
      <c r="A34" s="14" t="inlineStr">
        <is>
          <t>source_url / archive_url</t>
        </is>
      </c>
      <c r="B34" s="13" t="inlineStr">
        <is>
          <t>一次資料のURL。ライブサイトが遮断されている場合はarchive_urlにWayback Machineスナップショットを記録。</t>
        </is>
      </c>
    </row>
    <row r="35"/>
    <row r="36" ht="28" customHeight="1">
      <c r="A36" s="5" t="inlineStr">
        <is>
          <t>コーディング方針の要点</t>
        </is>
      </c>
    </row>
    <row r="37" ht="28" customHeight="1">
      <c r="A37" s="13" t="inlineStr">
        <is>
          <t>・非ハルシネーション原則:実際にダウンロード・全文読解した文書のみを記録。判定不能な項目はUNKNOWN/NAとし、推測で埋めない。</t>
        </is>
      </c>
    </row>
    <row r="38" ht="28" customHeight="1">
      <c r="A38" s="13" t="inlineStr">
        <is>
          <t>・対外発信用の英語公式文書のみを対象(各国国内向け原語言説は対象外)。</t>
        </is>
      </c>
    </row>
    <row r="39" ht="28" customHeight="1">
      <c r="A39" s="13" t="inlineStr">
        <is>
          <t>・日本:首相官邸(kantei.go.jp)アーカイブの網羅的クロール+外務省(mofa.go.jp、ライブ遮断のためWayback Machine経由)のMINISTER級4件。</t>
        </is>
      </c>
    </row>
    <row r="40" ht="28" customHeight="1">
      <c r="A40" s="13" t="inlineStr">
        <is>
          <t>・韓国・中国:サイト構造上の制約(JS動的読み込み、アーカイブの遡及範囲上限等)により、目的的サンプリング(比較政治学の構造化・焦点化比較の枠組みで正当化)。</t>
        </is>
      </c>
    </row>
    <row r="41">
      <c r="A41" s="13" t="inlineStr">
        <is>
          <t>・一部のKorea/China記録は、一次資料への直接アクセスが繰り返し失敗した場合に限り、一次資料を直接引用する通信社報道で代替(classification_confidence=MEDIUMに格下げ、coder_notesに明記)。</t>
        </is>
      </c>
    </row>
  </sheetData>
  <mergeCells count="5">
    <mergeCell ref="A38:F38"/>
    <mergeCell ref="A36:F36"/>
    <mergeCell ref="A37:F37"/>
    <mergeCell ref="A40:F40"/>
    <mergeCell ref="A39:F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20" customWidth="1" min="8" max="8"/>
    <col width="20" customWidth="1" min="9" max="9"/>
  </cols>
  <sheetData>
    <row r="1">
      <c r="A1" s="4" t="inlineStr">
        <is>
          <t>集計サマリー(すべて MainAxis_101 シートを参照する数式。データを追加・修正すると自動再計算される)</t>
        </is>
      </c>
    </row>
    <row r="2" ht="45" customHeight="1">
      <c r="A2" s="15" t="inlineStr">
        <is>
          <t>注:このシートの数式はExcelで開くと自動的に計算されます(この作業環境ではLibreOfficeの自動計算が機能しないため、ここでは事前計算していません)。数式のロジックはpilot_east_asia_2020_2025.csvに対する独立したPython集計と突き合わせて確認済みです(日本agency_explicit=0.0%、韓国71.4%、中国86.7%など、draft_paper_ja.mdの数値と一致)。</t>
        </is>
      </c>
    </row>
    <row r="4">
      <c r="A4" s="5" t="inlineStr">
        <is>
          <t>1. 国別 謝罪関連語彙6項目・行為主体明示率</t>
        </is>
      </c>
    </row>
    <row r="5">
      <c r="A5" s="6" t="inlineStr">
        <is>
          <t>draft_paper_ja.md 6節(三)(四)の表に対応。agency_explicitのみNA(欠損)を分母から除外。</t>
        </is>
      </c>
    </row>
    <row r="6">
      <c r="A6" s="7" t="inlineStr">
        <is>
          <t>国</t>
        </is>
      </c>
      <c r="B6" s="7" t="inlineStr">
        <is>
          <t>n</t>
        </is>
      </c>
      <c r="C6" s="7" t="inlineStr">
        <is>
          <t>apology</t>
        </is>
      </c>
      <c r="D6" s="7" t="inlineStr">
        <is>
          <t>explanation</t>
        </is>
      </c>
      <c r="E6" s="7" t="inlineStr">
        <is>
          <t>remorse</t>
        </is>
      </c>
      <c r="F6" s="7" t="inlineStr">
        <is>
          <t>reflection</t>
        </is>
      </c>
      <c r="G6" s="7" t="inlineStr">
        <is>
          <t>remedy</t>
        </is>
      </c>
      <c r="H6" s="7" t="inlineStr">
        <is>
          <t>pardon_or_forgiveness</t>
        </is>
      </c>
      <c r="I6" s="7" t="inlineStr">
        <is>
          <t>agency_explicit(NA除く)</t>
        </is>
      </c>
    </row>
    <row r="7">
      <c r="A7" s="8" t="inlineStr">
        <is>
          <t>日本</t>
        </is>
      </c>
      <c r="B7" s="8">
        <f>COUNTIF('MainAxis_101'!$B$2:$B$102,"japan")</f>
        <v/>
      </c>
      <c r="C7" s="9">
        <f>COUNTIFS('MainAxis_101'!$B$2:$B$102,"japan",'MainAxis_101'!$T$2:$T$102,"1")/COUNTIF('MainAxis_101'!$B$2:$B$102,"japan")</f>
        <v/>
      </c>
      <c r="D7" s="9">
        <f>COUNTIFS('MainAxis_101'!$B$2:$B$102,"japan",'MainAxis_101'!$U$2:$U$102,"1")/COUNTIF('MainAxis_101'!$B$2:$B$102,"japan")</f>
        <v/>
      </c>
      <c r="E7" s="9">
        <f>COUNTIFS('MainAxis_101'!$B$2:$B$102,"japan",'MainAxis_101'!$V$2:$V$102,"1")/COUNTIF('MainAxis_101'!$B$2:$B$102,"japan")</f>
        <v/>
      </c>
      <c r="F7" s="9">
        <f>COUNTIFS('MainAxis_101'!$B$2:$B$102,"japan",'MainAxis_101'!$W$2:$W$102,"1")/COUNTIF('MainAxis_101'!$B$2:$B$102,"japan")</f>
        <v/>
      </c>
      <c r="G7" s="9">
        <f>COUNTIFS('MainAxis_101'!$B$2:$B$102,"japan",'MainAxis_101'!$X$2:$X$102,"1")/COUNTIF('MainAxis_101'!$B$2:$B$102,"japan")</f>
        <v/>
      </c>
      <c r="H7" s="9">
        <f>COUNTIFS('MainAxis_101'!$B$2:$B$102,"japan",'MainAxis_101'!$Y$2:$Y$102,"1")/COUNTIF('MainAxis_101'!$B$2:$B$102,"japan")</f>
        <v/>
      </c>
      <c r="I7" s="9">
        <f>COUNTIFS('MainAxis_101'!$B$2:$B$102,"japan",'MainAxis_101'!$AA$2:$AA$102,"1")/COUNTIFS('MainAxis_101'!$B$2:$B$102,"japan",'MainAxis_101'!$AA$2:$AA$102,"&lt;&gt;NA")</f>
        <v/>
      </c>
    </row>
    <row r="8">
      <c r="A8" s="8" t="inlineStr">
        <is>
          <t>韓国</t>
        </is>
      </c>
      <c r="B8" s="8">
        <f>COUNTIF('MainAxis_101'!$B$2:$B$102,"korea")</f>
        <v/>
      </c>
      <c r="C8" s="9">
        <f>COUNTIFS('MainAxis_101'!$B$2:$B$102,"korea",'MainAxis_101'!$T$2:$T$102,"1")/COUNTIF('MainAxis_101'!$B$2:$B$102,"korea")</f>
        <v/>
      </c>
      <c r="D8" s="9">
        <f>COUNTIFS('MainAxis_101'!$B$2:$B$102,"korea",'MainAxis_101'!$U$2:$U$102,"1")/COUNTIF('MainAxis_101'!$B$2:$B$102,"korea")</f>
        <v/>
      </c>
      <c r="E8" s="9">
        <f>COUNTIFS('MainAxis_101'!$B$2:$B$102,"korea",'MainAxis_101'!$V$2:$V$102,"1")/COUNTIF('MainAxis_101'!$B$2:$B$102,"korea")</f>
        <v/>
      </c>
      <c r="F8" s="9">
        <f>COUNTIFS('MainAxis_101'!$B$2:$B$102,"korea",'MainAxis_101'!$W$2:$W$102,"1")/COUNTIF('MainAxis_101'!$B$2:$B$102,"korea")</f>
        <v/>
      </c>
      <c r="G8" s="9">
        <f>COUNTIFS('MainAxis_101'!$B$2:$B$102,"korea",'MainAxis_101'!$X$2:$X$102,"1")/COUNTIF('MainAxis_101'!$B$2:$B$102,"korea")</f>
        <v/>
      </c>
      <c r="H8" s="9">
        <f>COUNTIFS('MainAxis_101'!$B$2:$B$102,"korea",'MainAxis_101'!$Y$2:$Y$102,"1")/COUNTIF('MainAxis_101'!$B$2:$B$102,"korea")</f>
        <v/>
      </c>
      <c r="I8" s="9">
        <f>COUNTIFS('MainAxis_101'!$B$2:$B$102,"korea",'MainAxis_101'!$AA$2:$AA$102,"1")/COUNTIFS('MainAxis_101'!$B$2:$B$102,"korea",'MainAxis_101'!$AA$2:$AA$102,"&lt;&gt;NA")</f>
        <v/>
      </c>
    </row>
    <row r="9">
      <c r="A9" s="8" t="inlineStr">
        <is>
          <t>中国</t>
        </is>
      </c>
      <c r="B9" s="8">
        <f>COUNTIF('MainAxis_101'!$B$2:$B$102,"china")</f>
        <v/>
      </c>
      <c r="C9" s="9">
        <f>COUNTIFS('MainAxis_101'!$B$2:$B$102,"china",'MainAxis_101'!$T$2:$T$102,"1")/COUNTIF('MainAxis_101'!$B$2:$B$102,"china")</f>
        <v/>
      </c>
      <c r="D9" s="9">
        <f>COUNTIFS('MainAxis_101'!$B$2:$B$102,"china",'MainAxis_101'!$U$2:$U$102,"1")/COUNTIF('MainAxis_101'!$B$2:$B$102,"china")</f>
        <v/>
      </c>
      <c r="E9" s="9">
        <f>COUNTIFS('MainAxis_101'!$B$2:$B$102,"china",'MainAxis_101'!$V$2:$V$102,"1")/COUNTIF('MainAxis_101'!$B$2:$B$102,"china")</f>
        <v/>
      </c>
      <c r="F9" s="9">
        <f>COUNTIFS('MainAxis_101'!$B$2:$B$102,"china",'MainAxis_101'!$W$2:$W$102,"1")/COUNTIF('MainAxis_101'!$B$2:$B$102,"china")</f>
        <v/>
      </c>
      <c r="G9" s="9">
        <f>COUNTIFS('MainAxis_101'!$B$2:$B$102,"china",'MainAxis_101'!$X$2:$X$102,"1")/COUNTIF('MainAxis_101'!$B$2:$B$102,"china")</f>
        <v/>
      </c>
      <c r="H9" s="9">
        <f>COUNTIFS('MainAxis_101'!$B$2:$B$102,"china",'MainAxis_101'!$Y$2:$Y$102,"1")/COUNTIF('MainAxis_101'!$B$2:$B$102,"china")</f>
        <v/>
      </c>
      <c r="I9" s="9">
        <f>COUNTIFS('MainAxis_101'!$B$2:$B$102,"china",'MainAxis_101'!$AA$2:$AA$102,"1")/COUNTIFS('MainAxis_101'!$B$2:$B$102,"china",'MainAxis_101'!$AA$2:$AA$102,"&lt;&gt;NA")</f>
        <v/>
      </c>
    </row>
    <row r="11">
      <c r="A11" s="5" t="inlineStr">
        <is>
          <t>2. 日本:発話者レベル別(HEAD=首脳 / MINISTER=外務大臣級)</t>
        </is>
      </c>
    </row>
    <row r="12">
      <c r="A12" s="7" t="inlineStr">
        <is>
          <t>speaker_level</t>
        </is>
      </c>
      <c r="B12" s="7" t="inlineStr">
        <is>
          <t>n</t>
        </is>
      </c>
      <c r="C12" s="7" t="inlineStr">
        <is>
          <t>apology</t>
        </is>
      </c>
      <c r="D12" s="7" t="inlineStr">
        <is>
          <t>remorse</t>
        </is>
      </c>
      <c r="E12" s="7" t="inlineStr">
        <is>
          <t>reflection</t>
        </is>
      </c>
      <c r="F12" s="7" t="inlineStr">
        <is>
          <t>remedy</t>
        </is>
      </c>
      <c r="G12" s="7" t="inlineStr">
        <is>
          <t>agency_explicit</t>
        </is>
      </c>
    </row>
    <row r="13">
      <c r="A13" s="8" t="inlineStr">
        <is>
          <t>HEAD</t>
        </is>
      </c>
      <c r="B13" s="8">
        <f>COUNTIFS('MainAxis_101'!$B$2:$B$102,"japan",'MainAxis_101'!$G$2:$G$102,"HEAD")</f>
        <v/>
      </c>
      <c r="C13" s="9">
        <f>COUNTIFS('MainAxis_101'!$B$2:$B$102,"japan",'MainAxis_101'!$G$2:$G$102,"HEAD",'MainAxis_101'!$T$2:$T$102,"1")/COUNTIFS('MainAxis_101'!$B$2:$B$102,"japan",'MainAxis_101'!$G$2:$G$102,"HEAD")</f>
        <v/>
      </c>
      <c r="D13" s="9">
        <f>COUNTIFS('MainAxis_101'!$B$2:$B$102,"japan",'MainAxis_101'!$G$2:$G$102,"HEAD",'MainAxis_101'!$V$2:$V$102,"1")/COUNTIFS('MainAxis_101'!$B$2:$B$102,"japan",'MainAxis_101'!$G$2:$G$102,"HEAD")</f>
        <v/>
      </c>
      <c r="E13" s="9">
        <f>COUNTIFS('MainAxis_101'!$B$2:$B$102,"japan",'MainAxis_101'!$G$2:$G$102,"HEAD",'MainAxis_101'!$W$2:$W$102,"1")/COUNTIFS('MainAxis_101'!$B$2:$B$102,"japan",'MainAxis_101'!$G$2:$G$102,"HEAD")</f>
        <v/>
      </c>
      <c r="F13" s="9">
        <f>COUNTIFS('MainAxis_101'!$B$2:$B$102,"japan",'MainAxis_101'!$G$2:$G$102,"HEAD",'MainAxis_101'!$X$2:$X$102,"1")/COUNTIFS('MainAxis_101'!$B$2:$B$102,"japan",'MainAxis_101'!$G$2:$G$102,"HEAD")</f>
        <v/>
      </c>
      <c r="G13" s="9">
        <f>COUNTIFS('MainAxis_101'!$B$2:$B$102,"japan",'MainAxis_101'!$G$2:$G$102,"HEAD",'MainAxis_101'!$AA$2:$AA$102,"1")/COUNTIFS('MainAxis_101'!$B$2:$B$102,"japan",'MainAxis_101'!$G$2:$G$102,"HEAD")</f>
        <v/>
      </c>
    </row>
    <row r="14">
      <c r="A14" s="8" t="inlineStr">
        <is>
          <t>MINISTER</t>
        </is>
      </c>
      <c r="B14" s="8">
        <f>COUNTIFS('MainAxis_101'!$B$2:$B$102,"japan",'MainAxis_101'!$G$2:$G$102,"MINISTER")</f>
        <v/>
      </c>
      <c r="C14" s="9">
        <f>COUNTIFS('MainAxis_101'!$B$2:$B$102,"japan",'MainAxis_101'!$G$2:$G$102,"MINISTER",'MainAxis_101'!$T$2:$T$102,"1")/COUNTIFS('MainAxis_101'!$B$2:$B$102,"japan",'MainAxis_101'!$G$2:$G$102,"MINISTER")</f>
        <v/>
      </c>
      <c r="D14" s="9">
        <f>COUNTIFS('MainAxis_101'!$B$2:$B$102,"japan",'MainAxis_101'!$G$2:$G$102,"MINISTER",'MainAxis_101'!$V$2:$V$102,"1")/COUNTIFS('MainAxis_101'!$B$2:$B$102,"japan",'MainAxis_101'!$G$2:$G$102,"MINISTER")</f>
        <v/>
      </c>
      <c r="E14" s="9">
        <f>COUNTIFS('MainAxis_101'!$B$2:$B$102,"japan",'MainAxis_101'!$G$2:$G$102,"MINISTER",'MainAxis_101'!$W$2:$W$102,"1")/COUNTIFS('MainAxis_101'!$B$2:$B$102,"japan",'MainAxis_101'!$G$2:$G$102,"MINISTER")</f>
        <v/>
      </c>
      <c r="F14" s="9">
        <f>COUNTIFS('MainAxis_101'!$B$2:$B$102,"japan",'MainAxis_101'!$G$2:$G$102,"MINISTER",'MainAxis_101'!$X$2:$X$102,"1")/COUNTIFS('MainAxis_101'!$B$2:$B$102,"japan",'MainAxis_101'!$G$2:$G$102,"MINISTER")</f>
        <v/>
      </c>
      <c r="G14" s="9">
        <f>COUNTIFS('MainAxis_101'!$B$2:$B$102,"japan",'MainAxis_101'!$G$2:$G$102,"MINISTER",'MainAxis_101'!$AA$2:$AA$102,"1")/COUNTIFS('MainAxis_101'!$B$2:$B$102,"japan",'MainAxis_101'!$G$2:$G$102,"MINISTER")</f>
        <v/>
      </c>
    </row>
    <row r="16">
      <c r="A16" s="5" t="inlineStr">
        <is>
          <t>3. 韓国:発話者レベル別 agency_explicit明示率</t>
        </is>
      </c>
    </row>
    <row r="17">
      <c r="A17" s="7" t="inlineStr">
        <is>
          <t>speaker_level</t>
        </is>
      </c>
      <c r="B17" s="7" t="inlineStr">
        <is>
          <t>n</t>
        </is>
      </c>
      <c r="C17" s="7" t="inlineStr">
        <is>
          <t>agency_explicit</t>
        </is>
      </c>
    </row>
    <row r="18">
      <c r="A18" s="8" t="inlineStr">
        <is>
          <t>HEAD</t>
        </is>
      </c>
      <c r="B18" s="8">
        <f>COUNTIFS('MainAxis_101'!$B$2:$B$102,"korea",'MainAxis_101'!$G$2:$G$102,"HEAD",'MainAxis_101'!$AA$2:$AA$102,"&lt;&gt;NA")</f>
        <v/>
      </c>
      <c r="C18" s="9">
        <f>COUNTIFS('MainAxis_101'!$B$2:$B$102,"korea",'MainAxis_101'!$G$2:$G$102,"HEAD",'MainAxis_101'!$AA$2:$AA$102,"1")/COUNTIFS('MainAxis_101'!$B$2:$B$102,"korea",'MainAxis_101'!$G$2:$G$102,"HEAD",'MainAxis_101'!$AA$2:$AA$102,"&lt;&gt;NA")</f>
        <v/>
      </c>
    </row>
    <row r="19">
      <c r="A19" s="8" t="inlineStr">
        <is>
          <t>OFFICIAL</t>
        </is>
      </c>
      <c r="B19" s="8">
        <f>COUNTIFS('MainAxis_101'!$B$2:$B$102,"korea",'MainAxis_101'!$G$2:$G$102,"OFFICIAL",'MainAxis_101'!$AA$2:$AA$102,"&lt;&gt;NA")</f>
        <v/>
      </c>
      <c r="C19" s="9">
        <f>COUNTIFS('MainAxis_101'!$B$2:$B$102,"korea",'MainAxis_101'!$G$2:$G$102,"OFFICIAL",'MainAxis_101'!$AA$2:$AA$102,"1")/COUNTIFS('MainAxis_101'!$B$2:$B$102,"korea",'MainAxis_101'!$G$2:$G$102,"OFFICIAL",'MainAxis_101'!$AA$2:$AA$102,"&lt;&gt;NA")</f>
        <v/>
      </c>
    </row>
    <row r="21">
      <c r="A21" s="10" t="inlineStr">
        <is>
          <t>3b. 韓国:大統領(HEAD)級 agency_explicit明示率、政権別</t>
        </is>
      </c>
    </row>
    <row r="22">
      <c r="A22" s="7" t="inlineStr">
        <is>
          <t>大統領(政権)</t>
        </is>
      </c>
      <c r="B22" s="7" t="inlineStr">
        <is>
          <t>n(NA除く)</t>
        </is>
      </c>
      <c r="C22" s="7" t="inlineStr">
        <is>
          <t>agency_explicit</t>
        </is>
      </c>
    </row>
    <row r="23">
      <c r="A23" s="8" t="inlineStr">
        <is>
          <t>Moon Jae-in</t>
        </is>
      </c>
      <c r="B23" s="8">
        <f>COUNTIFS('MainAxis_101'!$B$2:$B$102,"korea",'MainAxis_101'!$E$2:$E$102,"Moon Jae-in",'MainAxis_101'!$AA$2:$AA$102,"&lt;&gt;NA")</f>
        <v/>
      </c>
      <c r="C23" s="9">
        <f>COUNTIFS('MainAxis_101'!$B$2:$B$102,"korea",'MainAxis_101'!$E$2:$E$102,"Moon Jae-in",'MainAxis_101'!$AA$2:$AA$102,"1")/COUNTIFS('MainAxis_101'!$B$2:$B$102,"korea",'MainAxis_101'!$E$2:$E$102,"Moon Jae-in",'MainAxis_101'!$AA$2:$AA$102,"&lt;&gt;NA")</f>
        <v/>
      </c>
    </row>
    <row r="24">
      <c r="A24" s="8" t="inlineStr">
        <is>
          <t>Yoon Suk Yeol</t>
        </is>
      </c>
      <c r="B24" s="8">
        <f>COUNTIFS('MainAxis_101'!$B$2:$B$102,"korea",'MainAxis_101'!$E$2:$E$102,"Yoon Suk Yeol",'MainAxis_101'!$AA$2:$AA$102,"&lt;&gt;NA")</f>
        <v/>
      </c>
      <c r="C24" s="9">
        <f>COUNTIFS('MainAxis_101'!$B$2:$B$102,"korea",'MainAxis_101'!$E$2:$E$102,"Yoon Suk Yeol",'MainAxis_101'!$AA$2:$AA$102,"1")/COUNTIFS('MainAxis_101'!$B$2:$B$102,"korea",'MainAxis_101'!$E$2:$E$102,"Yoon Suk Yeol",'MainAxis_101'!$AA$2:$AA$102,"&lt;&gt;NA")</f>
        <v/>
      </c>
    </row>
    <row r="25">
      <c r="A25" s="8" t="inlineStr">
        <is>
          <t>Lee Jae Myung</t>
        </is>
      </c>
      <c r="B25" s="8">
        <f>COUNTIFS('MainAxis_101'!$B$2:$B$102,"korea",'MainAxis_101'!$E$2:$E$102,"Lee Jae Myung",'MainAxis_101'!$AA$2:$AA$102,"&lt;&gt;NA")</f>
        <v/>
      </c>
      <c r="C25" s="9">
        <f>COUNTIFS('MainAxis_101'!$B$2:$B$102,"korea",'MainAxis_101'!$E$2:$E$102,"Lee Jae Myung",'MainAxis_101'!$AA$2:$AA$102,"1")/COUNTIFS('MainAxis_101'!$B$2:$B$102,"korea",'MainAxis_101'!$E$2:$E$102,"Lee Jae Myung",'MainAxis_101'!$AA$2:$AA$102,"&lt;&gt;NA")</f>
        <v/>
      </c>
    </row>
    <row r="27">
      <c r="A27" s="5" t="inlineStr">
        <is>
          <t>4. 中国:発話者レベル別 agency_explicit明示率</t>
        </is>
      </c>
    </row>
    <row r="28">
      <c r="A28" s="7" t="inlineStr">
        <is>
          <t>speaker_level</t>
        </is>
      </c>
      <c r="B28" s="7" t="inlineStr">
        <is>
          <t>n</t>
        </is>
      </c>
      <c r="C28" s="7" t="inlineStr">
        <is>
          <t>agency_explicit</t>
        </is>
      </c>
    </row>
    <row r="29">
      <c r="A29" s="8" t="inlineStr">
        <is>
          <t>HEAD</t>
        </is>
      </c>
      <c r="B29" s="8">
        <f>COUNTIFS('MainAxis_101'!$B$2:$B$102,"china",'MainAxis_101'!$G$2:$G$102,"HEAD")</f>
        <v/>
      </c>
      <c r="C29" s="9">
        <f>COUNTIFS('MainAxis_101'!$B$2:$B$102,"china",'MainAxis_101'!$G$2:$G$102,"HEAD",'MainAxis_101'!$AA$2:$AA$102,"1")/COUNTIFS('MainAxis_101'!$B$2:$B$102,"china",'MainAxis_101'!$G$2:$G$102,"HEAD")</f>
        <v/>
      </c>
    </row>
    <row r="30">
      <c r="A30" s="8" t="inlineStr">
        <is>
          <t>OFFICIAL</t>
        </is>
      </c>
      <c r="B30" s="8">
        <f>COUNTIFS('MainAxis_101'!$B$2:$B$102,"china",'MainAxis_101'!$G$2:$G$102,"OFFICIAL")</f>
        <v/>
      </c>
      <c r="C30" s="9">
        <f>COUNTIFS('MainAxis_101'!$B$2:$B$102,"china",'MainAxis_101'!$G$2:$G$102,"OFFICIAL",'MainAxis_101'!$AA$2:$AA$102,"1")/COUNTIFS('MainAxis_101'!$B$2:$B$102,"china",'MainAxis_101'!$G$2:$G$102,"OFFICIAL")</f>
        <v/>
      </c>
    </row>
    <row r="31">
      <c r="A31" s="8" t="inlineStr">
        <is>
          <t>UNKNOWN</t>
        </is>
      </c>
      <c r="B31" s="8">
        <f>COUNTIFS('MainAxis_101'!$B$2:$B$102,"china",'MainAxis_101'!$G$2:$G$102,"UNKNOWN")</f>
        <v/>
      </c>
      <c r="C31" s="9">
        <f>COUNTIFS('MainAxis_101'!$B$2:$B$102,"china",'MainAxis_101'!$G$2:$G$102,"UNKNOWN",'MainAxis_101'!$AA$2:$AA$102,"1")/COUNTIFS('MainAxis_101'!$B$2:$B$102,"china",'MainAxis_101'!$G$2:$G$102,"UNKNOWN")</f>
        <v/>
      </c>
    </row>
    <row r="33">
      <c r="A33" s="5" t="inlineStr">
        <is>
          <t>5. Kingdon三次元(問題・政策・政治)への該当率、国別</t>
        </is>
      </c>
    </row>
    <row r="34">
      <c r="A34" s="7" t="inlineStr">
        <is>
          <t>国</t>
        </is>
      </c>
      <c r="B34" s="7" t="inlineStr">
        <is>
          <t>n</t>
        </is>
      </c>
      <c r="C34" s="7" t="inlineStr">
        <is>
          <t>kingdon_problem</t>
        </is>
      </c>
      <c r="D34" s="7" t="inlineStr">
        <is>
          <t>kingdon_policy</t>
        </is>
      </c>
      <c r="E34" s="7" t="inlineStr">
        <is>
          <t>kingdon_politics</t>
        </is>
      </c>
    </row>
    <row r="35">
      <c r="A35" s="8" t="inlineStr">
        <is>
          <t>日本</t>
        </is>
      </c>
      <c r="B35" s="8">
        <f>COUNTIF('MainAxis_101'!$B$2:$B$102,"japan")</f>
        <v/>
      </c>
      <c r="C35" s="9">
        <f>COUNTIFS('MainAxis_101'!$B$2:$B$102,"japan",'MainAxis_101'!$P$2:$P$102,"1")/COUNTIF('MainAxis_101'!$B$2:$B$102,"japan")</f>
        <v/>
      </c>
      <c r="D35" s="9">
        <f>COUNTIFS('MainAxis_101'!$B$2:$B$102,"japan",'MainAxis_101'!$Q$2:$Q$102,"1")/COUNTIF('MainAxis_101'!$B$2:$B$102,"japan")</f>
        <v/>
      </c>
      <c r="E35" s="9">
        <f>COUNTIFS('MainAxis_101'!$B$2:$B$102,"japan",'MainAxis_101'!$R$2:$R$102,"1")/COUNTIF('MainAxis_101'!$B$2:$B$102,"japan")</f>
        <v/>
      </c>
    </row>
    <row r="36">
      <c r="A36" s="8" t="inlineStr">
        <is>
          <t>韓国</t>
        </is>
      </c>
      <c r="B36" s="8">
        <f>COUNTIF('MainAxis_101'!$B$2:$B$102,"korea")</f>
        <v/>
      </c>
      <c r="C36" s="9">
        <f>COUNTIFS('MainAxis_101'!$B$2:$B$102,"korea",'MainAxis_101'!$P$2:$P$102,"1")/COUNTIF('MainAxis_101'!$B$2:$B$102,"korea")</f>
        <v/>
      </c>
      <c r="D36" s="9">
        <f>COUNTIFS('MainAxis_101'!$B$2:$B$102,"korea",'MainAxis_101'!$Q$2:$Q$102,"1")/COUNTIF('MainAxis_101'!$B$2:$B$102,"korea")</f>
        <v/>
      </c>
      <c r="E36" s="9">
        <f>COUNTIFS('MainAxis_101'!$B$2:$B$102,"korea",'MainAxis_101'!$R$2:$R$102,"1")/COUNTIF('MainAxis_101'!$B$2:$B$102,"korea")</f>
        <v/>
      </c>
    </row>
    <row r="37">
      <c r="A37" s="8" t="inlineStr">
        <is>
          <t>中国</t>
        </is>
      </c>
      <c r="B37" s="8">
        <f>COUNTIF('MainAxis_101'!$B$2:$B$102,"china")</f>
        <v/>
      </c>
      <c r="C37" s="9">
        <f>COUNTIFS('MainAxis_101'!$B$2:$B$102,"china",'MainAxis_101'!$P$2:$P$102,"1")/COUNTIF('MainAxis_101'!$B$2:$B$102,"china")</f>
        <v/>
      </c>
      <c r="D37" s="9">
        <f>COUNTIFS('MainAxis_101'!$B$2:$B$102,"china",'MainAxis_101'!$Q$2:$Q$102,"1")/COUNTIF('MainAxis_101'!$B$2:$B$102,"china")</f>
        <v/>
      </c>
      <c r="E37" s="9">
        <f>COUNTIFS('MainAxis_101'!$B$2:$B$102,"china",'MainAxis_101'!$R$2:$R$102,"1")/COUNTIF('MainAxis_101'!$B$2:$B$102,"china")</f>
        <v/>
      </c>
    </row>
    <row r="39">
      <c r="A39" s="5" t="inlineStr">
        <is>
          <t>6. issue_primary(争点)分布、国別</t>
        </is>
      </c>
    </row>
    <row r="40">
      <c r="A40" s="7" t="inlineStr">
        <is>
          <t>issue_primary</t>
        </is>
      </c>
      <c r="B40" s="7" t="inlineStr">
        <is>
          <t>日本</t>
        </is>
      </c>
      <c r="C40" s="7" t="inlineStr">
        <is>
          <t>韓国</t>
        </is>
      </c>
      <c r="D40" s="7" t="inlineStr">
        <is>
          <t>中国</t>
        </is>
      </c>
    </row>
    <row r="41">
      <c r="A41" s="8" t="inlineStr">
        <is>
          <t>WAR_GENERAL</t>
        </is>
      </c>
      <c r="B41" s="8">
        <f>COUNTIFS('MainAxis_101'!$B$2:$B$102,"japan",'MainAxis_101'!$N$2:$N$102,"WAR_GENERAL")</f>
        <v/>
      </c>
      <c r="C41" s="8">
        <f>COUNTIFS('MainAxis_101'!$B$2:$B$102,"korea",'MainAxis_101'!$N$2:$N$102,"WAR_GENERAL")</f>
        <v/>
      </c>
      <c r="D41" s="8">
        <f>COUNTIFS('MainAxis_101'!$B$2:$B$102,"china",'MainAxis_101'!$N$2:$N$102,"WAR_GENERAL")</f>
        <v/>
      </c>
    </row>
    <row r="42">
      <c r="A42" s="8" t="inlineStr">
        <is>
          <t>AGGRESSION</t>
        </is>
      </c>
      <c r="B42" s="8">
        <f>COUNTIFS('MainAxis_101'!$B$2:$B$102,"japan",'MainAxis_101'!$N$2:$N$102,"AGGRESSION")</f>
        <v/>
      </c>
      <c r="C42" s="8">
        <f>COUNTIFS('MainAxis_101'!$B$2:$B$102,"korea",'MainAxis_101'!$N$2:$N$102,"AGGRESSION")</f>
        <v/>
      </c>
      <c r="D42" s="8">
        <f>COUNTIFS('MainAxis_101'!$B$2:$B$102,"china",'MainAxis_101'!$N$2:$N$102,"AGGRESSION")</f>
        <v/>
      </c>
    </row>
    <row r="43">
      <c r="A43" s="8" t="inlineStr">
        <is>
          <t>COLONIAL_RULE</t>
        </is>
      </c>
      <c r="B43" s="8">
        <f>COUNTIFS('MainAxis_101'!$B$2:$B$102,"japan",'MainAxis_101'!$N$2:$N$102,"COLONIAL_RULE")</f>
        <v/>
      </c>
      <c r="C43" s="8">
        <f>COUNTIFS('MainAxis_101'!$B$2:$B$102,"korea",'MainAxis_101'!$N$2:$N$102,"COLONIAL_RULE")</f>
        <v/>
      </c>
      <c r="D43" s="8">
        <f>COUNTIFS('MainAxis_101'!$B$2:$B$102,"china",'MainAxis_101'!$N$2:$N$102,"COLONIAL_RULE")</f>
        <v/>
      </c>
    </row>
    <row r="44">
      <c r="A44" s="8" t="inlineStr">
        <is>
          <t>COMFORT_WOMEN</t>
        </is>
      </c>
      <c r="B44" s="8">
        <f>COUNTIFS('MainAxis_101'!$B$2:$B$102,"japan",'MainAxis_101'!$N$2:$N$102,"COMFORT_WOMEN")</f>
        <v/>
      </c>
      <c r="C44" s="8">
        <f>COUNTIFS('MainAxis_101'!$B$2:$B$102,"korea",'MainAxis_101'!$N$2:$N$102,"COMFORT_WOMEN")</f>
        <v/>
      </c>
      <c r="D44" s="8">
        <f>COUNTIFS('MainAxis_101'!$B$2:$B$102,"china",'MainAxis_101'!$N$2:$N$102,"COMFORT_WOMEN")</f>
        <v/>
      </c>
    </row>
    <row r="45">
      <c r="A45" s="8" t="inlineStr">
        <is>
          <t>SEXUAL_SLAVERY</t>
        </is>
      </c>
      <c r="B45" s="8">
        <f>COUNTIFS('MainAxis_101'!$B$2:$B$102,"japan",'MainAxis_101'!$N$2:$N$102,"SEXUAL_SLAVERY")</f>
        <v/>
      </c>
      <c r="C45" s="8">
        <f>COUNTIFS('MainAxis_101'!$B$2:$B$102,"korea",'MainAxis_101'!$N$2:$N$102,"SEXUAL_SLAVERY")</f>
        <v/>
      </c>
      <c r="D45" s="8">
        <f>COUNTIFS('MainAxis_101'!$B$2:$B$102,"china",'MainAxis_101'!$N$2:$N$102,"SEXUAL_SLAVERY")</f>
        <v/>
      </c>
    </row>
    <row r="46">
      <c r="A46" s="8" t="inlineStr">
        <is>
          <t>NANJING</t>
        </is>
      </c>
      <c r="B46" s="8">
        <f>COUNTIFS('MainAxis_101'!$B$2:$B$102,"japan",'MainAxis_101'!$N$2:$N$102,"NANJING")</f>
        <v/>
      </c>
      <c r="C46" s="8">
        <f>COUNTIFS('MainAxis_101'!$B$2:$B$102,"korea",'MainAxis_101'!$N$2:$N$102,"NANJING")</f>
        <v/>
      </c>
      <c r="D46" s="8">
        <f>COUNTIFS('MainAxis_101'!$B$2:$B$102,"china",'MainAxis_101'!$N$2:$N$102,"NANJING")</f>
        <v/>
      </c>
    </row>
    <row r="47">
      <c r="A47" s="8" t="inlineStr">
        <is>
          <t>YASUKUNI</t>
        </is>
      </c>
      <c r="B47" s="8">
        <f>COUNTIFS('MainAxis_101'!$B$2:$B$102,"japan",'MainAxis_101'!$N$2:$N$102,"YASUKUNI")</f>
        <v/>
      </c>
      <c r="C47" s="8">
        <f>COUNTIFS('MainAxis_101'!$B$2:$B$102,"korea",'MainAxis_101'!$N$2:$N$102,"YASUKUNI")</f>
        <v/>
      </c>
      <c r="D47" s="8">
        <f>COUNTIFS('MainAxis_101'!$B$2:$B$102,"china",'MainAxis_101'!$N$2:$N$102,"YASUKUNI")</f>
        <v/>
      </c>
    </row>
    <row r="48">
      <c r="A48" s="8" t="inlineStr">
        <is>
          <t>HISTORY_TEXTBOOK</t>
        </is>
      </c>
      <c r="B48" s="8">
        <f>COUNTIFS('MainAxis_101'!$B$2:$B$102,"japan",'MainAxis_101'!$N$2:$N$102,"HISTORY_TEXTBOOK")</f>
        <v/>
      </c>
      <c r="C48" s="8">
        <f>COUNTIFS('MainAxis_101'!$B$2:$B$102,"korea",'MainAxis_101'!$N$2:$N$102,"HISTORY_TEXTBOOK")</f>
        <v/>
      </c>
      <c r="D48" s="8">
        <f>COUNTIFS('MainAxis_101'!$B$2:$B$102,"china",'MainAxis_101'!$N$2:$N$102,"HISTORY_TEXTBOOK")</f>
        <v/>
      </c>
    </row>
    <row r="49">
      <c r="A49" s="8" t="inlineStr">
        <is>
          <t>FORCED_LABOR</t>
        </is>
      </c>
      <c r="B49" s="8">
        <f>COUNTIFS('MainAxis_101'!$B$2:$B$102,"japan",'MainAxis_101'!$N$2:$N$102,"FORCED_LABOR")</f>
        <v/>
      </c>
      <c r="C49" s="8">
        <f>COUNTIFS('MainAxis_101'!$B$2:$B$102,"korea",'MainAxis_101'!$N$2:$N$102,"FORCED_LABOR")</f>
        <v/>
      </c>
      <c r="D49" s="8">
        <f>COUNTIFS('MainAxis_101'!$B$2:$B$102,"china",'MainAxis_101'!$N$2:$N$102,"FORCED_LABOR")</f>
        <v/>
      </c>
    </row>
    <row r="50">
      <c r="A50" s="8" t="inlineStr">
        <is>
          <t>COMPENSATION_REPARATION</t>
        </is>
      </c>
      <c r="B50" s="8">
        <f>COUNTIFS('MainAxis_101'!$B$2:$B$102,"japan",'MainAxis_101'!$N$2:$N$102,"COMPENSATION_REPARATION")</f>
        <v/>
      </c>
      <c r="C50" s="8">
        <f>COUNTIFS('MainAxis_101'!$B$2:$B$102,"korea",'MainAxis_101'!$N$2:$N$102,"COMPENSATION_REPARATION")</f>
        <v/>
      </c>
      <c r="D50" s="8">
        <f>COUNTIFS('MainAxis_101'!$B$2:$B$102,"china",'MainAxis_101'!$N$2:$N$102,"COMPENSATION_REPARATION")</f>
        <v/>
      </c>
    </row>
    <row r="51">
      <c r="A51" s="8" t="inlineStr">
        <is>
          <t>APOLOGY_GENERAL</t>
        </is>
      </c>
      <c r="B51" s="8">
        <f>COUNTIFS('MainAxis_101'!$B$2:$B$102,"japan",'MainAxis_101'!$N$2:$N$102,"APOLOGY_GENERAL")</f>
        <v/>
      </c>
      <c r="C51" s="8">
        <f>COUNTIFS('MainAxis_101'!$B$2:$B$102,"korea",'MainAxis_101'!$N$2:$N$102,"APOLOGY_GENERAL")</f>
        <v/>
      </c>
      <c r="D51" s="8">
        <f>COUNTIFS('MainAxis_101'!$B$2:$B$102,"china",'MainAxis_101'!$N$2:$N$102,"APOLOGY_GENERAL")</f>
        <v/>
      </c>
    </row>
    <row r="52">
      <c r="A52" s="8" t="inlineStr">
        <is>
          <t>HISTORICAL_RECOGNITION_GENERAL</t>
        </is>
      </c>
      <c r="B52" s="8">
        <f>COUNTIFS('MainAxis_101'!$B$2:$B$102,"japan",'MainAxis_101'!$N$2:$N$102,"HISTORICAL_RECOGNITION_GENERAL")</f>
        <v/>
      </c>
      <c r="C52" s="8">
        <f>COUNTIFS('MainAxis_101'!$B$2:$B$102,"korea",'MainAxis_101'!$N$2:$N$102,"HISTORICAL_RECOGNITION_GENERAL")</f>
        <v/>
      </c>
      <c r="D52" s="8">
        <f>COUNTIFS('MainAxis_101'!$B$2:$B$102,"china",'MainAxis_101'!$N$2:$N$102,"HISTORICAL_RECOGNITION_GENERAL")</f>
        <v/>
      </c>
    </row>
    <row r="53">
      <c r="A53" s="8" t="inlineStr">
        <is>
          <t>OTHER</t>
        </is>
      </c>
      <c r="B53" s="8">
        <f>COUNTIFS('MainAxis_101'!$B$2:$B$102,"japan",'MainAxis_101'!$N$2:$N$102,"OTHER")</f>
        <v/>
      </c>
      <c r="C53" s="8">
        <f>COUNTIFS('MainAxis_101'!$B$2:$B$102,"korea",'MainAxis_101'!$N$2:$N$102,"OTHER")</f>
        <v/>
      </c>
      <c r="D53" s="8">
        <f>COUNTIFS('MainAxis_101'!$B$2:$B$102,"china",'MainAxis_101'!$N$2:$N$102,"OTHER")</f>
        <v/>
      </c>
    </row>
    <row r="54">
      <c r="A54" s="11" t="inlineStr">
        <is>
          <t>合計</t>
        </is>
      </c>
      <c r="B54" s="11">
        <f>COUNTIF('MainAxis_101'!$B$2:$B$102,"japan")</f>
        <v/>
      </c>
      <c r="C54" s="11">
        <f>COUNTIF('MainAxis_101'!$B$2:$B$102,"korea")</f>
        <v/>
      </c>
      <c r="D54" s="11">
        <f>COUNTIF('MainAxis_101'!$B$2:$B$102,"china")</f>
        <v/>
      </c>
    </row>
    <row r="56">
      <c r="A56" s="5" t="inlineStr">
        <is>
          <t>7. キーネス分析(対数尤度比 LL)上位10語、国別</t>
        </is>
      </c>
    </row>
    <row r="57">
      <c r="A57" s="6" t="inlineStr">
        <is>
          <t>注:この表はスプレッドシート数式では再現できない(全文トークン化+対数尤度比計算が必要)。scripts/phase2_keyness_analysis.py を pilot_east_asia_2020_2025.csv(101件)+landmark_anchors.csv(1件)に対して2026-09-23に再実行した結果を、確認済みの固定値としてここに転記したもの。再現するには同スクリプトを再実行すること。</t>
        </is>
      </c>
    </row>
    <row r="58">
      <c r="A58" s="7" t="inlineStr">
        <is>
          <t>順位</t>
        </is>
      </c>
      <c r="B58" s="7" t="inlineStr">
        <is>
          <t>日本(総語数9,413)</t>
        </is>
      </c>
      <c r="C58" s="7" t="inlineStr">
        <is>
          <t>LL</t>
        </is>
      </c>
      <c r="D58" s="7" t="inlineStr">
        <is>
          <t>韓国(総語数9,392)</t>
        </is>
      </c>
      <c r="E58" s="7" t="inlineStr">
        <is>
          <t>LL</t>
        </is>
      </c>
      <c r="F58" s="7" t="inlineStr">
        <is>
          <t>中国(総語数3,836)</t>
        </is>
      </c>
      <c r="G58" s="7" t="inlineStr">
        <is>
          <t>LL</t>
        </is>
      </c>
    </row>
    <row r="59">
      <c r="A59" s="8" t="n">
        <v>1</v>
      </c>
      <c r="B59" s="8" t="inlineStr">
        <is>
          <t>atomic</t>
        </is>
      </c>
      <c r="C59" s="8" t="n">
        <v>273.3</v>
      </c>
      <c r="D59" s="8" t="inlineStr">
        <is>
          <t>korea</t>
        </is>
      </c>
      <c r="E59" s="8" t="n">
        <v>199.3</v>
      </c>
      <c r="F59" s="8" t="inlineStr">
        <is>
          <t>china</t>
        </is>
      </c>
      <c r="G59" s="8" t="n">
        <v>217</v>
      </c>
    </row>
    <row r="60">
      <c r="A60" s="8" t="n">
        <v>2</v>
      </c>
      <c r="B60" s="8" t="inlineStr">
        <is>
          <t>nuclear</t>
        </is>
      </c>
      <c r="C60" s="8" t="n">
        <v>248.7</v>
      </c>
      <c r="D60" s="8" t="inlineStr">
        <is>
          <t>freedom</t>
        </is>
      </c>
      <c r="E60" s="8" t="n">
        <v>148.4</v>
      </c>
      <c r="F60" s="8" t="inlineStr">
        <is>
          <t>chinese</t>
        </is>
      </c>
      <c r="G60" s="8" t="n">
        <v>213</v>
      </c>
    </row>
    <row r="61">
      <c r="A61" s="8" t="n">
        <v>3</v>
      </c>
      <c r="B61" s="8" t="inlineStr">
        <is>
          <t>bomb</t>
        </is>
      </c>
      <c r="C61" s="8" t="n">
        <v>175.5</v>
      </c>
      <c r="D61" s="8" t="inlineStr">
        <is>
          <t>independence</t>
        </is>
      </c>
      <c r="E61" s="8" t="n">
        <v>105.1</v>
      </c>
      <c r="F61" s="8" t="inlineStr">
        <is>
          <t>aggression</t>
        </is>
      </c>
      <c r="G61" s="8" t="n">
        <v>149.2</v>
      </c>
    </row>
    <row r="62">
      <c r="A62" s="8" t="n">
        <v>4</v>
      </c>
      <c r="B62" s="8" t="inlineStr">
        <is>
          <t>weapons</t>
        </is>
      </c>
      <c r="C62" s="8" t="n">
        <v>139.2</v>
      </c>
      <c r="D62" s="8" t="inlineStr">
        <is>
          <t>korean</t>
        </is>
      </c>
      <c r="E62" s="8" t="n">
        <v>79.59999999999999</v>
      </c>
      <c r="F62" s="8" t="inlineStr">
        <is>
          <t>nanjing</t>
        </is>
      </c>
      <c r="G62" s="8" t="n">
        <v>127.8</v>
      </c>
    </row>
    <row r="63">
      <c r="A63" s="8" t="n">
        <v>5</v>
      </c>
      <c r="B63" s="8" t="inlineStr">
        <is>
          <t>prime</t>
        </is>
      </c>
      <c r="C63" s="8" t="n">
        <v>132.6</v>
      </c>
      <c r="D63" s="8" t="inlineStr">
        <is>
          <t>liberation</t>
        </is>
      </c>
      <c r="E63" s="8" t="n">
        <v>68.90000000000001</v>
      </c>
      <c r="F63" s="8" t="inlineStr">
        <is>
          <t>japanese</t>
        </is>
      </c>
      <c r="G63" s="8" t="n">
        <v>115.6</v>
      </c>
    </row>
    <row r="64">
      <c r="A64" s="8" t="n">
        <v>6</v>
      </c>
      <c r="B64" s="8" t="inlineStr">
        <is>
          <t>hiroshima</t>
        </is>
      </c>
      <c r="C64" s="8" t="n">
        <v>101.4</v>
      </c>
      <c r="D64" s="8" t="inlineStr">
        <is>
          <t>koreans</t>
        </is>
      </c>
      <c r="E64" s="8" t="n">
        <v>67.2</v>
      </c>
      <c r="F64" s="8" t="inlineStr">
        <is>
          <t>war</t>
        </is>
      </c>
      <c r="G64" s="8" t="n">
        <v>93.90000000000001</v>
      </c>
    </row>
    <row r="65">
      <c r="A65" s="8" t="n">
        <v>7</v>
      </c>
      <c r="B65" s="8" t="inlineStr">
        <is>
          <t>nagasaki</t>
        </is>
      </c>
      <c r="C65" s="8" t="n">
        <v>98.3</v>
      </c>
      <c r="D65" s="8" t="inlineStr">
        <is>
          <t>government</t>
        </is>
      </c>
      <c r="E65" s="8" t="n">
        <v>57.6</v>
      </c>
      <c r="F65" s="8" t="inlineStr">
        <is>
          <t>massacre</t>
        </is>
      </c>
      <c r="G65" s="8" t="n">
        <v>95.90000000000001</v>
      </c>
    </row>
    <row r="66">
      <c r="A66" s="8" t="n">
        <v>8</v>
      </c>
      <c r="B66" s="8" t="inlineStr">
        <is>
          <t>minister</t>
        </is>
      </c>
      <c r="C66" s="8" t="n">
        <v>95.90000000000001</v>
      </c>
      <c r="D66" s="8" t="inlineStr">
        <is>
          <t>movement</t>
        </is>
      </c>
      <c r="E66" s="8" t="n">
        <v>54.6</v>
      </c>
      <c r="F66" s="8" t="inlineStr">
        <is>
          <t>shrine</t>
        </is>
      </c>
      <c r="G66" s="8" t="n">
        <v>90.90000000000001</v>
      </c>
    </row>
    <row r="67">
      <c r="A67" s="8" t="n">
        <v>9</v>
      </c>
      <c r="B67" s="8" t="inlineStr">
        <is>
          <t>dead</t>
        </is>
      </c>
      <c r="C67" s="8" t="n">
        <v>84.2</v>
      </c>
      <c r="D67" s="8" t="inlineStr">
        <is>
          <t>north</t>
        </is>
      </c>
      <c r="E67" s="8" t="n">
        <v>48.7</v>
      </c>
      <c r="F67" s="8" t="inlineStr">
        <is>
          <t>resistance</t>
        </is>
      </c>
      <c r="G67" s="8" t="n">
        <v>77.2</v>
      </c>
    </row>
    <row r="68">
      <c r="A68" s="8" t="n">
        <v>10</v>
      </c>
      <c r="B68" s="8" t="inlineStr">
        <is>
          <t>heartfelt</t>
        </is>
      </c>
      <c r="C68" s="8" t="n">
        <v>79</v>
      </c>
      <c r="D68" s="8" t="inlineStr">
        <is>
          <t>fellow</t>
        </is>
      </c>
      <c r="E68" s="8" t="n">
        <v>48.4</v>
      </c>
      <c r="F68" s="8" t="inlineStr">
        <is>
          <t>yasukuni</t>
        </is>
      </c>
      <c r="G68" s="8" t="n">
        <v>67.5</v>
      </c>
    </row>
    <row r="70">
      <c r="A70" s="6" t="inlineStr">
        <is>
          <t>出典・関連ファイル: pilot_coverage_report.md(手法の全文)、draft_paper_ja.md 6節(この表の解釈)。</t>
        </is>
      </c>
    </row>
  </sheetData>
  <mergeCells count="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5"/>
  <sheetViews>
    <sheetView workbookViewId="0">
      <pane ySplit="3" topLeftCell="A4" activePane="bottomLeft" state="frozen"/>
      <selection pane="bottomLeft" activeCell="A1" sqref="A1"/>
    </sheetView>
  </sheetViews>
  <sheetFormatPr baseColWidth="8" defaultRowHeight="15"/>
  <cols>
    <col width="5" customWidth="1" min="1" max="1"/>
    <col width="6" customWidth="1" min="2" max="2"/>
    <col width="11" customWidth="1" min="3" max="3"/>
    <col width="20" customWidth="1" min="4" max="4"/>
    <col width="12" customWidth="1" min="5" max="5"/>
    <col width="14" customWidth="1" min="6" max="6"/>
    <col width="45" customWidth="1" min="7" max="7"/>
    <col width="45" customWidth="1" min="8" max="8"/>
    <col width="45" customWidth="1" min="9" max="9"/>
    <col width="11" customWidth="1" min="10" max="10"/>
    <col width="22" customWidth="1" min="11" max="11"/>
    <col width="8" customWidth="1" min="12" max="12"/>
    <col width="10" customWidth="1" min="13" max="13"/>
  </cols>
  <sheetData>
    <row r="1" ht="45" customHeight="1">
      <c r="A1" s="16" t="inlineStr">
        <is>
          <t>この一覧は、主軸コーパス101件+歴史的画期1件、計102件それぞれについて、本文を取得した一次資料URL(および、ライブサイト遮断時にWayback Machine等で代替取得した場合はそのアーカイブURL)を記載したもの。個々のレコードの詳細(response_text全文・coder_notes等)は MainAxis_101 / LandmarkAnchor_1 シートを参照。</t>
        </is>
      </c>
    </row>
    <row r="3" ht="28" customHeight="1">
      <c r="A3" s="17" t="inlineStr">
        <is>
          <t>No.</t>
        </is>
      </c>
      <c r="B3" s="17" t="inlineStr">
        <is>
          <t>国</t>
        </is>
      </c>
      <c r="C3" s="17" t="inlineStr">
        <is>
          <t>日付</t>
        </is>
      </c>
      <c r="D3" s="17" t="inlineStr">
        <is>
          <t>発話者</t>
        </is>
      </c>
      <c r="E3" s="17" t="inlineStr">
        <is>
          <t>発話者レベル</t>
        </is>
      </c>
      <c r="F3" s="17" t="inlineStr">
        <is>
          <t>文書種別</t>
        </is>
      </c>
      <c r="G3" s="17" t="inlineStr">
        <is>
          <t>文書タイトル</t>
        </is>
      </c>
      <c r="H3" s="17" t="inlineStr">
        <is>
          <t>一次資料URL</t>
        </is>
      </c>
      <c r="I3" s="17" t="inlineStr">
        <is>
          <t>アーカイブURL(Wayback等)</t>
        </is>
      </c>
      <c r="J3" s="17" t="inlineStr">
        <is>
          <t>取得日</t>
        </is>
      </c>
      <c r="K3" s="17" t="inlineStr">
        <is>
          <t>収集方法</t>
        </is>
      </c>
      <c r="L3" s="17" t="inlineStr">
        <is>
          <t>確度</t>
        </is>
      </c>
      <c r="M3" s="17" t="inlineStr">
        <is>
          <t>区分</t>
        </is>
      </c>
    </row>
    <row r="4">
      <c r="A4" s="18" t="n">
        <v>1</v>
      </c>
      <c r="B4" s="18" t="inlineStr">
        <is>
          <t>中国</t>
        </is>
      </c>
      <c r="C4" s="18" t="inlineStr">
        <is>
          <t>2020-09-18</t>
        </is>
      </c>
      <c r="D4" s="18" t="inlineStr">
        <is>
          <t>UNKNOWN</t>
        </is>
      </c>
      <c r="E4" s="18" t="inlineStr">
        <is>
          <t>UNKNOWN</t>
        </is>
      </c>
      <c r="F4" s="3" t="inlineStr">
        <is>
          <t>OTHER</t>
        </is>
      </c>
      <c r="G4" s="18" t="inlineStr">
        <is>
          <t>China commemorates 89th anniversary of the September 18 Incident</t>
        </is>
      </c>
      <c r="H4" s="18" t="inlineStr">
        <is>
          <t>https://news.cgtn.com/news/2020-09-18/Shenyang-commemorates-89th-anniversary-of-September-18-Incident--TSGXoRLqhy/index.html</t>
        </is>
      </c>
      <c r="I4" s="18" t="inlineStr"/>
      <c r="J4" s="18" t="inlineStr">
        <is>
          <t>2026-09-22</t>
        </is>
      </c>
      <c r="K4" s="18" t="inlineStr">
        <is>
          <t>GOVCN_NEWS_ARCHIVE_WEB_SEARCH</t>
        </is>
      </c>
      <c r="L4" s="18" t="inlineStr">
        <is>
          <t>HIGH</t>
        </is>
      </c>
      <c r="M4" s="18" t="inlineStr"/>
    </row>
    <row r="5">
      <c r="A5" s="18" t="n">
        <v>2</v>
      </c>
      <c r="B5" s="18" t="inlineStr">
        <is>
          <t>中国</t>
        </is>
      </c>
      <c r="C5" s="18" t="inlineStr">
        <is>
          <t>2021-07-07</t>
        </is>
      </c>
      <c r="D5" s="18" t="inlineStr">
        <is>
          <t>UNKNOWN</t>
        </is>
      </c>
      <c r="E5" s="18" t="inlineStr">
        <is>
          <t>UNKNOWN</t>
        </is>
      </c>
      <c r="F5" s="3" t="inlineStr">
        <is>
          <t>OTHER</t>
        </is>
      </c>
      <c r="G5" s="18" t="inlineStr">
        <is>
          <t>China commemorates 84th anniversary of the Lugou (Marco Polo) Bridge Incident</t>
        </is>
      </c>
      <c r="H5" s="18" t="inlineStr">
        <is>
          <t>https://www.globaltimes.cn/page/202107/1228040.shtml</t>
        </is>
      </c>
      <c r="I5" s="18" t="inlineStr"/>
      <c r="J5" s="18" t="inlineStr">
        <is>
          <t>2026-09-22</t>
        </is>
      </c>
      <c r="K5" s="18" t="inlineStr">
        <is>
          <t>GOVCN_NEWS_ARCHIVE_WEB_SEARCH</t>
        </is>
      </c>
      <c r="L5" s="18" t="inlineStr">
        <is>
          <t>HIGH</t>
        </is>
      </c>
      <c r="M5" s="18" t="inlineStr"/>
    </row>
    <row r="6">
      <c r="A6" s="18" t="n">
        <v>3</v>
      </c>
      <c r="B6" s="18" t="inlineStr">
        <is>
          <t>中国</t>
        </is>
      </c>
      <c r="C6" s="18" t="inlineStr">
        <is>
          <t>2021-08-15</t>
        </is>
      </c>
      <c r="D6" s="18" t="inlineStr">
        <is>
          <t>Hua Chunying</t>
        </is>
      </c>
      <c r="E6" s="18" t="inlineStr">
        <is>
          <t>OFFICIAL</t>
        </is>
      </c>
      <c r="F6" s="3" t="inlineStr">
        <is>
          <t>PRESS_CONFERENCE</t>
        </is>
      </c>
      <c r="G6" s="18" t="inlineStr">
        <is>
          <t>Foreign Ministry Spokesperson Hua Chunying's Remarks on Yasukuni Shrine</t>
        </is>
      </c>
      <c r="H6" s="18" t="inlineStr">
        <is>
          <t>https://tl.china-embassy.gov.cn/eng/fyrth/202108/t20210815_8909776.htm</t>
        </is>
      </c>
      <c r="I6" s="18" t="inlineStr"/>
      <c r="J6" s="18" t="inlineStr">
        <is>
          <t>2026-09-22</t>
        </is>
      </c>
      <c r="K6" s="18" t="inlineStr">
        <is>
          <t>MFA_CHINA_DIRECT_FETCH_WEB_SEARCH</t>
        </is>
      </c>
      <c r="L6" s="18" t="inlineStr">
        <is>
          <t>HIGH</t>
        </is>
      </c>
      <c r="M6" s="18" t="inlineStr"/>
    </row>
    <row r="7">
      <c r="A7" s="18" t="n">
        <v>4</v>
      </c>
      <c r="B7" s="18" t="inlineStr">
        <is>
          <t>中国</t>
        </is>
      </c>
      <c r="C7" s="18" t="inlineStr">
        <is>
          <t>2021-12-13</t>
        </is>
      </c>
      <c r="D7" s="18" t="inlineStr">
        <is>
          <t>UNKNOWN</t>
        </is>
      </c>
      <c r="E7" s="18" t="inlineStr">
        <is>
          <t>UNKNOWN</t>
        </is>
      </c>
      <c r="F7" s="3" t="inlineStr">
        <is>
          <t>OTHER</t>
        </is>
      </c>
      <c r="G7" s="18" t="inlineStr">
        <is>
          <t>China holds national memorial ceremony for Nanjing Massacre victims (eighth)</t>
        </is>
      </c>
      <c r="H7" s="18" t="inlineStr">
        <is>
          <t>https://english.www.gov.cn/news/topnews/202112/13/content_WS61b6e2c1c6d09c94e48a2271.html</t>
        </is>
      </c>
      <c r="I7" s="18" t="inlineStr"/>
      <c r="J7" s="18" t="inlineStr">
        <is>
          <t>2026-09-22</t>
        </is>
      </c>
      <c r="K7" s="18" t="inlineStr">
        <is>
          <t>GOVCN_NEWS_ARCHIVE_WEB_SEARCH</t>
        </is>
      </c>
      <c r="L7" s="18" t="inlineStr">
        <is>
          <t>HIGH</t>
        </is>
      </c>
      <c r="M7" s="18" t="inlineStr"/>
    </row>
    <row r="8">
      <c r="A8" s="18" t="n">
        <v>5</v>
      </c>
      <c r="B8" s="18" t="inlineStr">
        <is>
          <t>中国</t>
        </is>
      </c>
      <c r="C8" s="18" t="inlineStr">
        <is>
          <t>2022-08-14</t>
        </is>
      </c>
      <c r="D8" s="18" t="inlineStr">
        <is>
          <t>Wang Wenbin</t>
        </is>
      </c>
      <c r="E8" s="18" t="inlineStr">
        <is>
          <t>OFFICIAL</t>
        </is>
      </c>
      <c r="F8" s="3" t="inlineStr">
        <is>
          <t>PRESS_CONFERENCE</t>
        </is>
      </c>
      <c r="G8" s="18" t="inlineStr">
        <is>
          <t>Foreign Ministry Spokesperson Wang Wenbin's Remarks on Yasukuni Shrine</t>
        </is>
      </c>
      <c r="H8" s="18" t="inlineStr">
        <is>
          <t>https://www.fmprc.gov.cn/eng./xw/fyrbt/fyrbt/202405/t20240530_11349753.html</t>
        </is>
      </c>
      <c r="I8" s="18" t="inlineStr"/>
      <c r="J8" s="18" t="inlineStr">
        <is>
          <t>2026-09-22</t>
        </is>
      </c>
      <c r="K8" s="18" t="inlineStr">
        <is>
          <t>MFA_CHINA_DIRECT_FETCH_WEB_SEARCH</t>
        </is>
      </c>
      <c r="L8" s="18" t="inlineStr">
        <is>
          <t>HIGH</t>
        </is>
      </c>
      <c r="M8" s="18" t="inlineStr"/>
    </row>
    <row r="9">
      <c r="A9" s="18" t="n">
        <v>6</v>
      </c>
      <c r="B9" s="18" t="inlineStr">
        <is>
          <t>中国</t>
        </is>
      </c>
      <c r="C9" s="18" t="inlineStr">
        <is>
          <t>2022-08-15</t>
        </is>
      </c>
      <c r="D9" s="18" t="inlineStr">
        <is>
          <t>Wang Wenbin</t>
        </is>
      </c>
      <c r="E9" s="18" t="inlineStr">
        <is>
          <t>OFFICIAL</t>
        </is>
      </c>
      <c r="F9" s="3" t="inlineStr">
        <is>
          <t>PRESS_CONFERENCE</t>
        </is>
      </c>
      <c r="G9" s="18" t="inlineStr">
        <is>
          <t>Foreign Ministry Spokesperson Wang Wenbin's Regular Press Conference on August 15, 2022</t>
        </is>
      </c>
      <c r="H9" s="18" t="inlineStr">
        <is>
          <t>https://www.mfa.gov.cn/eng/xw/fyrbt/lxjzh/202405/t20240530_11347346.html</t>
        </is>
      </c>
      <c r="I9" s="18" t="inlineStr"/>
      <c r="J9" s="18" t="inlineStr">
        <is>
          <t>2026-09-22</t>
        </is>
      </c>
      <c r="K9" s="18" t="inlineStr">
        <is>
          <t>MANUAL_TARGETED_DATE_SEARCH</t>
        </is>
      </c>
      <c r="L9" s="18" t="inlineStr">
        <is>
          <t>HIGH</t>
        </is>
      </c>
      <c r="M9" s="18" t="inlineStr"/>
    </row>
    <row r="10">
      <c r="A10" s="18" t="n">
        <v>7</v>
      </c>
      <c r="B10" s="18" t="inlineStr">
        <is>
          <t>中国</t>
        </is>
      </c>
      <c r="C10" s="18" t="inlineStr">
        <is>
          <t>2022-11-17</t>
        </is>
      </c>
      <c r="D10" s="18" t="inlineStr">
        <is>
          <t>Xi Jinping</t>
        </is>
      </c>
      <c r="E10" s="18" t="inlineStr">
        <is>
          <t>HEAD</t>
        </is>
      </c>
      <c r="F10" s="3" t="inlineStr">
        <is>
          <t>OTHER</t>
        </is>
      </c>
      <c r="G10" s="18" t="inlineStr">
        <is>
          <t>President Xi Jinping Meets with Japanese Prime Minister Fumio Kishida (Bangkok, APEC)</t>
        </is>
      </c>
      <c r="H10" s="18" t="inlineStr">
        <is>
          <t>https://www.fmprc.gov.cn/mfa_eng/zy/jj/2022/cxesgjtytjhtg/202211/t20221118_10977309.html</t>
        </is>
      </c>
      <c r="I10" s="18" t="inlineStr"/>
      <c r="J10" s="18" t="inlineStr">
        <is>
          <t>2026-09-22</t>
        </is>
      </c>
      <c r="K10" s="18" t="inlineStr">
        <is>
          <t>MFA_CHINA_DIRECT_FETCH_WEB_SEARCH</t>
        </is>
      </c>
      <c r="L10" s="18" t="inlineStr">
        <is>
          <t>MEDIUM</t>
        </is>
      </c>
      <c r="M10" s="18" t="inlineStr"/>
    </row>
    <row r="11">
      <c r="A11" s="18" t="n">
        <v>8</v>
      </c>
      <c r="B11" s="18" t="inlineStr">
        <is>
          <t>中国</t>
        </is>
      </c>
      <c r="C11" s="18" t="inlineStr">
        <is>
          <t>2022-12-13</t>
        </is>
      </c>
      <c r="D11" s="18" t="inlineStr">
        <is>
          <t>UNKNOWN</t>
        </is>
      </c>
      <c r="E11" s="18" t="inlineStr">
        <is>
          <t>UNKNOWN</t>
        </is>
      </c>
      <c r="F11" s="3" t="inlineStr">
        <is>
          <t>OTHER</t>
        </is>
      </c>
      <c r="G11" s="18" t="inlineStr">
        <is>
          <t>China holds national memorial ceremony for Nanjing Massacre victims (ninth)</t>
        </is>
      </c>
      <c r="H11" s="18" t="inlineStr">
        <is>
          <t>https://english.www.gov.cn/news/topnews/202212/13/content_WS6397f285c6d0a757729e467f.html</t>
        </is>
      </c>
      <c r="I11" s="18" t="inlineStr"/>
      <c r="J11" s="18" t="inlineStr">
        <is>
          <t>2026-09-22</t>
        </is>
      </c>
      <c r="K11" s="18" t="inlineStr">
        <is>
          <t>GOVCN_NEWS_ARCHIVE_WEB_SEARCH</t>
        </is>
      </c>
      <c r="L11" s="18" t="inlineStr">
        <is>
          <t>HIGH</t>
        </is>
      </c>
      <c r="M11" s="18" t="inlineStr"/>
    </row>
    <row r="12">
      <c r="A12" s="18" t="n">
        <v>9</v>
      </c>
      <c r="B12" s="18" t="inlineStr">
        <is>
          <t>中国</t>
        </is>
      </c>
      <c r="C12" s="18" t="inlineStr">
        <is>
          <t>2023-07-07</t>
        </is>
      </c>
      <c r="D12" s="18" t="inlineStr">
        <is>
          <t>UNKNOWN</t>
        </is>
      </c>
      <c r="E12" s="18" t="inlineStr">
        <is>
          <t>UNKNOWN</t>
        </is>
      </c>
      <c r="F12" s="3" t="inlineStr">
        <is>
          <t>OTHER</t>
        </is>
      </c>
      <c r="G12" s="18" t="inlineStr">
        <is>
          <t>China commemorates 86th anniversary of the Lugou (Marco Polo) Bridge Incident</t>
        </is>
      </c>
      <c r="H12" s="18" t="inlineStr">
        <is>
          <t>https://news.cgtn.com/news/2023-07-07/Remembering-Lugou-Bridge-Incident-and-Japan-s-war-crimes-1lfs1zncJTa/index.html</t>
        </is>
      </c>
      <c r="I12" s="18" t="inlineStr"/>
      <c r="J12" s="18" t="inlineStr">
        <is>
          <t>2026-09-22</t>
        </is>
      </c>
      <c r="K12" s="18" t="inlineStr">
        <is>
          <t>GOVCN_NEWS_ARCHIVE_WEB_SEARCH</t>
        </is>
      </c>
      <c r="L12" s="18" t="inlineStr">
        <is>
          <t>HIGH</t>
        </is>
      </c>
      <c r="M12" s="18" t="inlineStr"/>
    </row>
    <row r="13">
      <c r="A13" s="18" t="n">
        <v>10</v>
      </c>
      <c r="B13" s="18" t="inlineStr">
        <is>
          <t>中国</t>
        </is>
      </c>
      <c r="C13" s="18" t="inlineStr">
        <is>
          <t>2023-09-18</t>
        </is>
      </c>
      <c r="D13" s="18" t="inlineStr">
        <is>
          <t>UNKNOWN</t>
        </is>
      </c>
      <c r="E13" s="18" t="inlineStr">
        <is>
          <t>UNKNOWN</t>
        </is>
      </c>
      <c r="F13" s="3" t="inlineStr">
        <is>
          <t>OTHER</t>
        </is>
      </c>
      <c r="G13" s="18" t="inlineStr">
        <is>
          <t>China commemorates 92nd anniversary of the September 18 Incident</t>
        </is>
      </c>
      <c r="H13" s="18" t="inlineStr">
        <is>
          <t>https://english.www.gov.cn/news/202309/18/content_WS65090967c6d0868f4e8df8f7.html</t>
        </is>
      </c>
      <c r="I13" s="18" t="inlineStr"/>
      <c r="J13" s="18" t="inlineStr">
        <is>
          <t>2026-09-22</t>
        </is>
      </c>
      <c r="K13" s="18" t="inlineStr">
        <is>
          <t>GOVCN_NEWS_ARCHIVE_WEB_SEARCH</t>
        </is>
      </c>
      <c r="L13" s="18" t="inlineStr">
        <is>
          <t>HIGH</t>
        </is>
      </c>
      <c r="M13" s="18" t="inlineStr"/>
    </row>
    <row r="14">
      <c r="A14" s="18" t="n">
        <v>11</v>
      </c>
      <c r="B14" s="18" t="inlineStr">
        <is>
          <t>中国</t>
        </is>
      </c>
      <c r="C14" s="18" t="inlineStr">
        <is>
          <t>2023-10-17</t>
        </is>
      </c>
      <c r="D14" s="18" t="inlineStr">
        <is>
          <t>Mao Ning</t>
        </is>
      </c>
      <c r="E14" s="18" t="inlineStr">
        <is>
          <t>OFFICIAL</t>
        </is>
      </c>
      <c r="F14" s="3" t="inlineStr">
        <is>
          <t>PRESS_CONFERENCE</t>
        </is>
      </c>
      <c r="G14" s="18" t="inlineStr">
        <is>
          <t>Foreign Ministry Spokesperson Mao Ning’s Regular Press Conference on October 17, 2023_Ministry of Foreign Affairs of the People's Republic of China</t>
        </is>
      </c>
      <c r="H14" s="18" t="inlineStr">
        <is>
          <t>https://www.mfa.gov.cn/eng/xw/fyrbt/lxjzh/202405/t20240530_11347616.html</t>
        </is>
      </c>
      <c r="I14" s="18" t="inlineStr"/>
      <c r="J14" s="18" t="inlineStr">
        <is>
          <t>NA</t>
        </is>
      </c>
      <c r="K14" s="18" t="inlineStr">
        <is>
          <t>(直接クロール、パイプライン01-09段階)</t>
        </is>
      </c>
      <c r="L14" s="18" t="inlineStr">
        <is>
          <t>HIGH</t>
        </is>
      </c>
      <c r="M14" s="18" t="inlineStr"/>
    </row>
    <row r="15">
      <c r="A15" s="18" t="n">
        <v>12</v>
      </c>
      <c r="B15" s="18" t="inlineStr">
        <is>
          <t>中国</t>
        </is>
      </c>
      <c r="C15" s="18" t="inlineStr">
        <is>
          <t>2023-11-16</t>
        </is>
      </c>
      <c r="D15" s="18" t="inlineStr">
        <is>
          <t>Xi Jinping</t>
        </is>
      </c>
      <c r="E15" s="18" t="inlineStr">
        <is>
          <t>HEAD</t>
        </is>
      </c>
      <c r="F15" s="3" t="inlineStr">
        <is>
          <t>OTHER</t>
        </is>
      </c>
      <c r="G15" s="18" t="inlineStr">
        <is>
          <t>Xi meets Kishida, reaffirming strategic and mutually beneficial relations (San Francisco, APEC)</t>
        </is>
      </c>
      <c r="H15" s="18" t="inlineStr">
        <is>
          <t>https://www.globaltimes.cn/page/202311/1302045.shtml</t>
        </is>
      </c>
      <c r="I15" s="18" t="inlineStr"/>
      <c r="J15" s="18" t="inlineStr">
        <is>
          <t>2026-09-22</t>
        </is>
      </c>
      <c r="K15" s="18" t="inlineStr">
        <is>
          <t>MFA_CHINA_DIRECT_FETCH_WEB_SEARCH</t>
        </is>
      </c>
      <c r="L15" s="18" t="inlineStr">
        <is>
          <t>MEDIUM</t>
        </is>
      </c>
      <c r="M15" s="18" t="inlineStr"/>
    </row>
    <row r="16">
      <c r="A16" s="18" t="n">
        <v>13</v>
      </c>
      <c r="B16" s="18" t="inlineStr">
        <is>
          <t>中国</t>
        </is>
      </c>
      <c r="C16" s="18" t="inlineStr">
        <is>
          <t>2023-12-13</t>
        </is>
      </c>
      <c r="D16" s="18" t="inlineStr">
        <is>
          <t>UNKNOWN</t>
        </is>
      </c>
      <c r="E16" s="18" t="inlineStr">
        <is>
          <t>UNKNOWN</t>
        </is>
      </c>
      <c r="F16" s="3" t="inlineStr">
        <is>
          <t>OTHER</t>
        </is>
      </c>
      <c r="G16" s="18" t="inlineStr">
        <is>
          <t>China holds national memorial ceremony for Nanjing Massacre victims (10th)</t>
        </is>
      </c>
      <c r="H16" s="18" t="inlineStr">
        <is>
          <t>https://english.www.gov.cn/news/202312/13/content_WS65794b02c6d0868f4e8e21fd.html</t>
        </is>
      </c>
      <c r="I16" s="18" t="inlineStr"/>
      <c r="J16" s="18" t="inlineStr">
        <is>
          <t>2026-09-22</t>
        </is>
      </c>
      <c r="K16" s="18" t="inlineStr">
        <is>
          <t>GOVCN_NEWS_ARCHIVE_WEB_SEARCH</t>
        </is>
      </c>
      <c r="L16" s="18" t="inlineStr">
        <is>
          <t>HIGH</t>
        </is>
      </c>
      <c r="M16" s="18" t="inlineStr"/>
    </row>
    <row r="17">
      <c r="A17" s="18" t="n">
        <v>14</v>
      </c>
      <c r="B17" s="18" t="inlineStr">
        <is>
          <t>中国</t>
        </is>
      </c>
      <c r="C17" s="18" t="inlineStr">
        <is>
          <t>2024-04-22</t>
        </is>
      </c>
      <c r="D17" s="18" t="inlineStr">
        <is>
          <t>Wang Wenbin</t>
        </is>
      </c>
      <c r="E17" s="18" t="inlineStr">
        <is>
          <t>OFFICIAL</t>
        </is>
      </c>
      <c r="F17" s="3" t="inlineStr">
        <is>
          <t>PRESS_CONFERENCE</t>
        </is>
      </c>
      <c r="G17" s="18" t="inlineStr">
        <is>
          <t>Foreign Ministry Spokesperson Wang Wenbin’s Regular Press Conference on April 22, 2024_Ministry of Foreign Affairs of the People's Republic of China</t>
        </is>
      </c>
      <c r="H17" s="18" t="inlineStr">
        <is>
          <t>https://www.mfa.gov.cn/eng/xw/fyrbt/lxjzh/202405/t20240530_11347742.html</t>
        </is>
      </c>
      <c r="I17" s="18" t="inlineStr"/>
      <c r="J17" s="18" t="inlineStr">
        <is>
          <t>NA</t>
        </is>
      </c>
      <c r="K17" s="18" t="inlineStr">
        <is>
          <t>(直接クロール、パイプライン01-09段階)</t>
        </is>
      </c>
      <c r="L17" s="18" t="inlineStr">
        <is>
          <t>HIGH</t>
        </is>
      </c>
      <c r="M17" s="18" t="inlineStr"/>
    </row>
    <row r="18">
      <c r="A18" s="18" t="n">
        <v>15</v>
      </c>
      <c r="B18" s="18" t="inlineStr">
        <is>
          <t>中国</t>
        </is>
      </c>
      <c r="C18" s="18" t="inlineStr">
        <is>
          <t>2024-07-07</t>
        </is>
      </c>
      <c r="D18" s="18" t="inlineStr">
        <is>
          <t>UNKNOWN</t>
        </is>
      </c>
      <c r="E18" s="18" t="inlineStr">
        <is>
          <t>UNKNOWN</t>
        </is>
      </c>
      <c r="F18" s="3" t="inlineStr">
        <is>
          <t>OTHER</t>
        </is>
      </c>
      <c r="G18" s="18" t="inlineStr">
        <is>
          <t>China commemorates 87th anniversary of the Lugou (Marco Polo) Bridge Incident</t>
        </is>
      </c>
      <c r="H18" s="18" t="inlineStr">
        <is>
          <t>https://english.www.gov.cn/news/202407/08/content_WS668b1c0fc6d0868f4e8e8f8c.html</t>
        </is>
      </c>
      <c r="I18" s="18" t="inlineStr"/>
      <c r="J18" s="18" t="inlineStr">
        <is>
          <t>2026-09-22</t>
        </is>
      </c>
      <c r="K18" s="18" t="inlineStr">
        <is>
          <t>GOVCN_NEWS_ARCHIVE_WEB_SEARCH</t>
        </is>
      </c>
      <c r="L18" s="18" t="inlineStr">
        <is>
          <t>MEDIUM</t>
        </is>
      </c>
      <c r="M18" s="18" t="inlineStr"/>
    </row>
    <row r="19">
      <c r="A19" s="18" t="n">
        <v>16</v>
      </c>
      <c r="B19" s="18" t="inlineStr">
        <is>
          <t>中国</t>
        </is>
      </c>
      <c r="C19" s="18" t="inlineStr">
        <is>
          <t>2024-09-03</t>
        </is>
      </c>
      <c r="D19" s="18" t="inlineStr">
        <is>
          <t>UNKNOWN</t>
        </is>
      </c>
      <c r="E19" s="18" t="inlineStr">
        <is>
          <t>UNKNOWN</t>
        </is>
      </c>
      <c r="F19" s="3" t="inlineStr">
        <is>
          <t>OTHER</t>
        </is>
      </c>
      <c r="G19" s="18" t="inlineStr">
        <is>
          <t>China unveils list of 2,590 American anti-Japanese aviation martyrs from WWII</t>
        </is>
      </c>
      <c r="H19" s="18" t="inlineStr">
        <is>
          <t>https://english.www.gov.cn/news/202409/03/content_WS66d6ae1fc6d0868f4e8ea84c.html</t>
        </is>
      </c>
      <c r="I19" s="18" t="inlineStr"/>
      <c r="J19" s="18" t="inlineStr">
        <is>
          <t>2026-09-22</t>
        </is>
      </c>
      <c r="K19" s="18" t="inlineStr">
        <is>
          <t>GOVCN_NEWS_ARCHIVE_KEYWORD_REVIEW</t>
        </is>
      </c>
      <c r="L19" s="18" t="inlineStr">
        <is>
          <t>MEDIUM</t>
        </is>
      </c>
      <c r="M19" s="18" t="inlineStr"/>
    </row>
    <row r="20">
      <c r="A20" s="18" t="n">
        <v>17</v>
      </c>
      <c r="B20" s="18" t="inlineStr">
        <is>
          <t>中国</t>
        </is>
      </c>
      <c r="C20" s="18" t="inlineStr">
        <is>
          <t>2024-09-18</t>
        </is>
      </c>
      <c r="D20" s="18" t="inlineStr">
        <is>
          <t>UNKNOWN</t>
        </is>
      </c>
      <c r="E20" s="18" t="inlineStr">
        <is>
          <t>UNKNOWN</t>
        </is>
      </c>
      <c r="F20" s="3" t="inlineStr">
        <is>
          <t>OTHER</t>
        </is>
      </c>
      <c r="G20" s="18" t="inlineStr">
        <is>
          <t>China commemorates 93rd anniversary of the September 18 Incident</t>
        </is>
      </c>
      <c r="H20" s="18" t="inlineStr">
        <is>
          <t>https://english.www.gov.cn/news/202409/18/content_WS66eacc54c6d0868f4e8eb0f9.html</t>
        </is>
      </c>
      <c r="I20" s="18" t="inlineStr"/>
      <c r="J20" s="18" t="inlineStr">
        <is>
          <t>2026-09-22</t>
        </is>
      </c>
      <c r="K20" s="18" t="inlineStr">
        <is>
          <t>GOVCN_NEWS_ARCHIVE_WEB_SEARCH</t>
        </is>
      </c>
      <c r="L20" s="18" t="inlineStr">
        <is>
          <t>HIGH</t>
        </is>
      </c>
      <c r="M20" s="18" t="inlineStr"/>
    </row>
    <row r="21">
      <c r="A21" s="18" t="n">
        <v>18</v>
      </c>
      <c r="B21" s="18" t="inlineStr">
        <is>
          <t>中国</t>
        </is>
      </c>
      <c r="C21" s="18" t="inlineStr">
        <is>
          <t>2024-10-17</t>
        </is>
      </c>
      <c r="D21" s="18" t="inlineStr">
        <is>
          <t>Mao Ning</t>
        </is>
      </c>
      <c r="E21" s="18" t="inlineStr">
        <is>
          <t>OFFICIAL</t>
        </is>
      </c>
      <c r="F21" s="3" t="inlineStr">
        <is>
          <t>PRESS_CONFERENCE</t>
        </is>
      </c>
      <c r="G21" s="18" t="inlineStr">
        <is>
          <t>Foreign Ministry Spokesperson Mao Ning’s Regular Press Conference on October 17, 2024_Ministry of Foreign Affairs of the People's Republic of China</t>
        </is>
      </c>
      <c r="H21" s="18" t="inlineStr">
        <is>
          <t>https://www.mfa.gov.cn/eng/xw/fyrbt/202410/t20241017_11509439.html</t>
        </is>
      </c>
      <c r="I21" s="18" t="inlineStr"/>
      <c r="J21" s="18" t="inlineStr">
        <is>
          <t>NA</t>
        </is>
      </c>
      <c r="K21" s="18" t="inlineStr">
        <is>
          <t>(直接クロール、パイプライン01-09段階)</t>
        </is>
      </c>
      <c r="L21" s="18" t="inlineStr">
        <is>
          <t>HIGH</t>
        </is>
      </c>
      <c r="M21" s="18" t="inlineStr"/>
    </row>
    <row r="22">
      <c r="A22" s="18" t="n">
        <v>19</v>
      </c>
      <c r="B22" s="18" t="inlineStr">
        <is>
          <t>中国</t>
        </is>
      </c>
      <c r="C22" s="18" t="inlineStr">
        <is>
          <t>2024-11-15</t>
        </is>
      </c>
      <c r="D22" s="18" t="inlineStr">
        <is>
          <t>Xi Jinping</t>
        </is>
      </c>
      <c r="E22" s="18" t="inlineStr">
        <is>
          <t>HEAD</t>
        </is>
      </c>
      <c r="F22" s="3" t="inlineStr">
        <is>
          <t>OTHER</t>
        </is>
      </c>
      <c r="G22" s="18" t="inlineStr">
        <is>
          <t>Xi Jinping Meets with Japanese Prime Minister Shigeru Ishiba (Lima, APEC)</t>
        </is>
      </c>
      <c r="H22" s="18" t="inlineStr">
        <is>
          <t>https://www.fmprc.gov.cn/eng/zy/jj/xjpcxapecg20/202411/t20241118_11528447.html</t>
        </is>
      </c>
      <c r="I22" s="18" t="inlineStr"/>
      <c r="J22" s="18" t="inlineStr">
        <is>
          <t>2026-09-22</t>
        </is>
      </c>
      <c r="K22" s="18" t="inlineStr">
        <is>
          <t>MFA_CHINA_DIRECT_FETCH_WEB_SEARCH</t>
        </is>
      </c>
      <c r="L22" s="18" t="inlineStr">
        <is>
          <t>MEDIUM</t>
        </is>
      </c>
      <c r="M22" s="18" t="inlineStr"/>
    </row>
    <row r="23">
      <c r="A23" s="18" t="n">
        <v>20</v>
      </c>
      <c r="B23" s="18" t="inlineStr">
        <is>
          <t>中国</t>
        </is>
      </c>
      <c r="C23" s="18" t="inlineStr">
        <is>
          <t>2024-12-13</t>
        </is>
      </c>
      <c r="D23" s="18" t="inlineStr">
        <is>
          <t>UNKNOWN</t>
        </is>
      </c>
      <c r="E23" s="18" t="inlineStr">
        <is>
          <t>UNKNOWN</t>
        </is>
      </c>
      <c r="F23" s="3" t="inlineStr">
        <is>
          <t>OTHER</t>
        </is>
      </c>
      <c r="G23" s="18" t="inlineStr">
        <is>
          <t>China holds national memorial ceremony for Nanjing Massacre victims (11th)</t>
        </is>
      </c>
      <c r="H23" s="18" t="inlineStr">
        <is>
          <t>https://english.www.gov.cn/news/202412/13/content_WS675bd237c6d0868f4e8edeb6.html</t>
        </is>
      </c>
      <c r="I23" s="18" t="inlineStr"/>
      <c r="J23" s="18" t="inlineStr">
        <is>
          <t>2026-09-22</t>
        </is>
      </c>
      <c r="K23" s="18" t="inlineStr">
        <is>
          <t>GOVCN_NEWS_ARCHIVE_WEB_SEARCH</t>
        </is>
      </c>
      <c r="L23" s="18" t="inlineStr">
        <is>
          <t>HIGH</t>
        </is>
      </c>
      <c r="M23" s="18" t="inlineStr"/>
    </row>
    <row r="24">
      <c r="A24" s="18" t="n">
        <v>21</v>
      </c>
      <c r="B24" s="18" t="inlineStr">
        <is>
          <t>中国</t>
        </is>
      </c>
      <c r="C24" s="18" t="inlineStr">
        <is>
          <t>2025-04-30</t>
        </is>
      </c>
      <c r="D24" s="18" t="inlineStr">
        <is>
          <t>Guo Jiakun</t>
        </is>
      </c>
      <c r="E24" s="18" t="inlineStr">
        <is>
          <t>OFFICIAL</t>
        </is>
      </c>
      <c r="F24" s="3" t="inlineStr">
        <is>
          <t>PRESS_CONFERENCE</t>
        </is>
      </c>
      <c r="G24" s="18" t="inlineStr">
        <is>
          <t>Foreign Ministry Spokesperson Guo Jiakun's Regular Press Conference on April 30, 2025</t>
        </is>
      </c>
      <c r="H24" s="18" t="inlineStr">
        <is>
          <t>https://www.mfa.gov.cn/eng/xw/fyrbt/lxjzh/202504/t20250430_11614172.html</t>
        </is>
      </c>
      <c r="I24" s="18" t="inlineStr"/>
      <c r="J24" s="18" t="inlineStr">
        <is>
          <t>2026-09-22</t>
        </is>
      </c>
      <c r="K24" s="18" t="inlineStr">
        <is>
          <t>MANUAL_TARGETED_DATE_SEARCH</t>
        </is>
      </c>
      <c r="L24" s="18" t="inlineStr">
        <is>
          <t>HIGH</t>
        </is>
      </c>
      <c r="M24" s="18" t="inlineStr"/>
    </row>
    <row r="25">
      <c r="A25" s="18" t="n">
        <v>22</v>
      </c>
      <c r="B25" s="18" t="inlineStr">
        <is>
          <t>中国</t>
        </is>
      </c>
      <c r="C25" s="18" t="inlineStr">
        <is>
          <t>2025-08-15</t>
        </is>
      </c>
      <c r="D25" s="18" t="inlineStr">
        <is>
          <t>Foreign Ministry Spokesperson</t>
        </is>
      </c>
      <c r="E25" s="18" t="inlineStr">
        <is>
          <t>OFFICIAL</t>
        </is>
      </c>
      <c r="F25" s="3" t="inlineStr">
        <is>
          <t>PRESS_CONFERENCE</t>
        </is>
      </c>
      <c r="G25" s="18" t="inlineStr">
        <is>
          <t>Foreign Ministry Spokesperson's Remarks on Japanese Politicians Paying Respects to the Yasukuni Shrine</t>
        </is>
      </c>
      <c r="H25" s="18" t="inlineStr">
        <is>
          <t>https://www.fmprc.gov.cn/mfa_eng/xw/fyrbt/202508/t20250816_11691187.html</t>
        </is>
      </c>
      <c r="I25" s="18" t="inlineStr"/>
      <c r="J25" s="18" t="inlineStr">
        <is>
          <t>2026-09-22</t>
        </is>
      </c>
      <c r="K25" s="18" t="inlineStr">
        <is>
          <t>MFA_CHINA_DIRECT_FETCH_WEB_SEARCH</t>
        </is>
      </c>
      <c r="L25" s="18" t="inlineStr">
        <is>
          <t>HIGH</t>
        </is>
      </c>
      <c r="M25" s="18" t="inlineStr"/>
    </row>
    <row r="26">
      <c r="A26" s="18" t="n">
        <v>23</v>
      </c>
      <c r="B26" s="18" t="inlineStr">
        <is>
          <t>中国</t>
        </is>
      </c>
      <c r="C26" s="18" t="inlineStr">
        <is>
          <t>2025-09-03</t>
        </is>
      </c>
      <c r="D26" s="18" t="inlineStr">
        <is>
          <t>Xi Jinping</t>
        </is>
      </c>
      <c r="E26" s="18" t="inlineStr">
        <is>
          <t>HEAD</t>
        </is>
      </c>
      <c r="F26" s="3" t="inlineStr">
        <is>
          <t>SPEECH</t>
        </is>
      </c>
      <c r="G26" s="18" t="inlineStr">
        <is>
          <t>Xi calls on nations to prevent historical tragedies from recurring</t>
        </is>
      </c>
      <c r="H26" s="18" t="inlineStr">
        <is>
          <t>https://english.www.gov.cn/news/202509/03/content_WS68b7aea2c6d0868f4e8f54cf.html</t>
        </is>
      </c>
      <c r="I26" s="18" t="inlineStr"/>
      <c r="J26" s="18" t="inlineStr">
        <is>
          <t>2026-09-22</t>
        </is>
      </c>
      <c r="K26" s="18" t="inlineStr">
        <is>
          <t>STATE_COUNCIL_ARCHIVE_TARGETED_DATE</t>
        </is>
      </c>
      <c r="L26" s="18" t="inlineStr">
        <is>
          <t>HIGH</t>
        </is>
      </c>
      <c r="M26" s="18" t="inlineStr"/>
    </row>
    <row r="27">
      <c r="A27" s="18" t="n">
        <v>24</v>
      </c>
      <c r="B27" s="18" t="inlineStr">
        <is>
          <t>中国</t>
        </is>
      </c>
      <c r="C27" s="18" t="inlineStr">
        <is>
          <t>2025-09-03</t>
        </is>
      </c>
      <c r="D27" s="18" t="inlineStr">
        <is>
          <t>Xi Jinping</t>
        </is>
      </c>
      <c r="E27" s="18" t="inlineStr">
        <is>
          <t>HEAD</t>
        </is>
      </c>
      <c r="F27" s="3" t="inlineStr">
        <is>
          <t>SPEECH</t>
        </is>
      </c>
      <c r="G27" s="18" t="inlineStr">
        <is>
          <t>Resistance war against Japanese aggression marks China's first complete victory against foreign aggression: Xi</t>
        </is>
      </c>
      <c r="H27" s="18" t="inlineStr">
        <is>
          <t>https://english.www.gov.cn/news/202509/03/content_WS68b7ae30c6d0868f4e8f54cd.html</t>
        </is>
      </c>
      <c r="I27" s="18" t="inlineStr"/>
      <c r="J27" s="18" t="inlineStr">
        <is>
          <t>2026-09-22</t>
        </is>
      </c>
      <c r="K27" s="18" t="inlineStr">
        <is>
          <t>STATE_COUNCIL_ARCHIVE_TARGETED_DATE</t>
        </is>
      </c>
      <c r="L27" s="18" t="inlineStr">
        <is>
          <t>HIGH</t>
        </is>
      </c>
      <c r="M27" s="18" t="inlineStr"/>
    </row>
    <row r="28">
      <c r="A28" s="18" t="n">
        <v>25</v>
      </c>
      <c r="B28" s="18" t="inlineStr">
        <is>
          <t>中国</t>
        </is>
      </c>
      <c r="C28" s="18" t="inlineStr">
        <is>
          <t>2025-09-17</t>
        </is>
      </c>
      <c r="D28" s="18" t="inlineStr">
        <is>
          <t>Qiu Xuejun</t>
        </is>
      </c>
      <c r="E28" s="18" t="inlineStr">
        <is>
          <t>OFFICIAL</t>
        </is>
      </c>
      <c r="F28" s="3" t="inlineStr">
        <is>
          <t>SPEECH</t>
        </is>
      </c>
      <c r="G28" s="18" t="inlineStr">
        <is>
          <t>Keynote Speech by Chinese Consul General in Munich Qiu Xuejun on Seminar for all Walks of Life in Bavaria Commemorating the 80th Anniversary of the Victory in the Chinese People's War of Resistance Against Japanese Aggression and the World Anti-Fascist War_Ministry of Foreign Affairs of the People's Republic of China</t>
        </is>
      </c>
      <c r="H28" s="18" t="inlineStr">
        <is>
          <t>https://www.mfa.gov.cn/eng/xw/zwbd/202509/t20250922_11712999.html</t>
        </is>
      </c>
      <c r="I28" s="18" t="inlineStr"/>
      <c r="J28" s="18" t="inlineStr">
        <is>
          <t>NA</t>
        </is>
      </c>
      <c r="K28" s="18" t="inlineStr">
        <is>
          <t>(直接クロール、パイプライン01-09段階)</t>
        </is>
      </c>
      <c r="L28" s="18" t="inlineStr">
        <is>
          <t>HIGH</t>
        </is>
      </c>
      <c r="M28" s="18" t="inlineStr"/>
    </row>
    <row r="29">
      <c r="A29" s="18" t="n">
        <v>26</v>
      </c>
      <c r="B29" s="18" t="inlineStr">
        <is>
          <t>中国</t>
        </is>
      </c>
      <c r="C29" s="18" t="inlineStr">
        <is>
          <t>2025-10-17</t>
        </is>
      </c>
      <c r="D29" s="18" t="inlineStr">
        <is>
          <t>Lin Jian</t>
        </is>
      </c>
      <c r="E29" s="18" t="inlineStr">
        <is>
          <t>OFFICIAL</t>
        </is>
      </c>
      <c r="F29" s="3" t="inlineStr">
        <is>
          <t>PRESS_CONFERENCE</t>
        </is>
      </c>
      <c r="G29" s="18" t="inlineStr">
        <is>
          <t>Foreign Ministry Spokesperson Lin Jian's Regular Press Conference on October 17, 2025</t>
        </is>
      </c>
      <c r="H29" s="18" t="inlineStr">
        <is>
          <t>https://www.mfa.gov.cn/eng/xw/fyrbt/lxjzh/202510/t20251017_11735636.html</t>
        </is>
      </c>
      <c r="I29" s="18" t="inlineStr"/>
      <c r="J29" s="18" t="inlineStr">
        <is>
          <t>2026-09-22</t>
        </is>
      </c>
      <c r="K29" s="18" t="inlineStr">
        <is>
          <t>MANUAL_TARGETED_DATE_SEARCH</t>
        </is>
      </c>
      <c r="L29" s="18" t="inlineStr">
        <is>
          <t>HIGH</t>
        </is>
      </c>
      <c r="M29" s="18" t="inlineStr"/>
    </row>
    <row r="30">
      <c r="A30" s="18" t="n">
        <v>27</v>
      </c>
      <c r="B30" s="18" t="inlineStr">
        <is>
          <t>中国</t>
        </is>
      </c>
      <c r="C30" s="18" t="inlineStr">
        <is>
          <t>2025-10-17</t>
        </is>
      </c>
      <c r="D30" s="18" t="inlineStr">
        <is>
          <t>Lin Jian</t>
        </is>
      </c>
      <c r="E30" s="18" t="inlineStr">
        <is>
          <t>OFFICIAL</t>
        </is>
      </c>
      <c r="F30" s="3" t="inlineStr">
        <is>
          <t>PRESS_CONFERENCE</t>
        </is>
      </c>
      <c r="G30" s="18" t="inlineStr">
        <is>
          <t>Foreign Ministry Spokesperson Lin Jian's Regular Press Conference on October 17, 2025</t>
        </is>
      </c>
      <c r="H30" s="18" t="inlineStr">
        <is>
          <t>https://www.mfa.gov.cn/eng/xw/fyrbt/lxjzh/202510/t20251017_11735636.html</t>
        </is>
      </c>
      <c r="I30" s="18" t="inlineStr"/>
      <c r="J30" s="18" t="inlineStr">
        <is>
          <t>2026-09-22</t>
        </is>
      </c>
      <c r="K30" s="18" t="inlineStr">
        <is>
          <t>MANUAL_TARGETED_DATE_SEARCH</t>
        </is>
      </c>
      <c r="L30" s="18" t="inlineStr">
        <is>
          <t>HIGH</t>
        </is>
      </c>
      <c r="M30" s="18" t="inlineStr"/>
    </row>
    <row r="31">
      <c r="A31" s="18" t="n">
        <v>28</v>
      </c>
      <c r="B31" s="18" t="inlineStr">
        <is>
          <t>中国</t>
        </is>
      </c>
      <c r="C31" s="18" t="inlineStr">
        <is>
          <t>2025-12-13</t>
        </is>
      </c>
      <c r="D31" s="18" t="inlineStr">
        <is>
          <t>UNKNOWN</t>
        </is>
      </c>
      <c r="E31" s="18" t="inlineStr">
        <is>
          <t>UNKNOWN</t>
        </is>
      </c>
      <c r="F31" s="3" t="inlineStr">
        <is>
          <t>OTHER</t>
        </is>
      </c>
      <c r="G31" s="18" t="inlineStr">
        <is>
          <t>China holds national memorial for Nanjing Massacre victims, calling for remembrance of history</t>
        </is>
      </c>
      <c r="H31" s="18" t="inlineStr">
        <is>
          <t>https://english.www.gov.cn/news/202512/13/content_WS693d2193c6d00ca5f9a08107.html</t>
        </is>
      </c>
      <c r="I31" s="18" t="inlineStr"/>
      <c r="J31" s="18" t="inlineStr">
        <is>
          <t>2026-09-22</t>
        </is>
      </c>
      <c r="K31" s="18" t="inlineStr">
        <is>
          <t>STATE_COUNCIL_ARCHIVE_TARGETED_DATE</t>
        </is>
      </c>
      <c r="L31" s="18" t="inlineStr">
        <is>
          <t>MEDIUM</t>
        </is>
      </c>
      <c r="M31" s="18" t="inlineStr"/>
    </row>
    <row r="32">
      <c r="A32" s="18" t="n">
        <v>29</v>
      </c>
      <c r="B32" s="18" t="inlineStr">
        <is>
          <t>中国</t>
        </is>
      </c>
      <c r="C32" s="18" t="inlineStr">
        <is>
          <t>2026-04-22</t>
        </is>
      </c>
      <c r="D32" s="18" t="inlineStr">
        <is>
          <t>Guo Jiakun</t>
        </is>
      </c>
      <c r="E32" s="18" t="inlineStr">
        <is>
          <t>OFFICIAL</t>
        </is>
      </c>
      <c r="F32" s="3" t="inlineStr">
        <is>
          <t>PRESS_CONFERENCE</t>
        </is>
      </c>
      <c r="G32" s="18" t="inlineStr">
        <is>
          <t>Foreign Ministry Spokesperson Guo Jiakun's Remarks on Yasukuni Shrine</t>
        </is>
      </c>
      <c r="H32" s="18" t="inlineStr">
        <is>
          <t>https://www.fmprc.gov.cn/eng/xw/fyrbt/lxjzh/202604/t20260422_11897589.html</t>
        </is>
      </c>
      <c r="I32" s="18" t="inlineStr"/>
      <c r="J32" s="18" t="inlineStr">
        <is>
          <t>2026-09-22</t>
        </is>
      </c>
      <c r="K32" s="18" t="inlineStr">
        <is>
          <t>MFA_CHINA_DIRECT_FETCH_WEB_SEARCH</t>
        </is>
      </c>
      <c r="L32" s="18" t="inlineStr">
        <is>
          <t>HIGH</t>
        </is>
      </c>
      <c r="M32" s="18" t="inlineStr"/>
    </row>
    <row r="33">
      <c r="A33" s="18" t="n">
        <v>30</v>
      </c>
      <c r="B33" s="18" t="inlineStr">
        <is>
          <t>中国</t>
        </is>
      </c>
      <c r="C33" s="18" t="inlineStr">
        <is>
          <t>2026-08-15</t>
        </is>
      </c>
      <c r="D33" s="18" t="inlineStr">
        <is>
          <t>MOFA Spokesperson</t>
        </is>
      </c>
      <c r="E33" s="18" t="inlineStr">
        <is>
          <t>OFFICIAL</t>
        </is>
      </c>
      <c r="F33" s="3" t="inlineStr">
        <is>
          <t>OTHER</t>
        </is>
      </c>
      <c r="G33" s="18" t="inlineStr">
        <is>
          <t>Explainer: Yasukuni is a shrine for Japanese war criminals (Xinhua, quoting MOFA reaction to Aug 2026 visits)</t>
        </is>
      </c>
      <c r="H33" s="18" t="inlineStr">
        <is>
          <t>https://english.news.cn/20260819/ccc6afb34e874620bf95fd1bf57c8d7f/c.html</t>
        </is>
      </c>
      <c r="I33" s="18" t="inlineStr"/>
      <c r="J33" s="18" t="inlineStr">
        <is>
          <t>2026-09-22</t>
        </is>
      </c>
      <c r="K33" s="18" t="inlineStr">
        <is>
          <t>WIRE_SERVICE_QUOTE_WEB_SEARCH</t>
        </is>
      </c>
      <c r="L33" s="18" t="inlineStr">
        <is>
          <t>MEDIUM</t>
        </is>
      </c>
      <c r="M33" s="18" t="inlineStr"/>
    </row>
    <row r="34">
      <c r="A34" s="18" t="n">
        <v>31</v>
      </c>
      <c r="B34" s="18" t="inlineStr">
        <is>
          <t>日本</t>
        </is>
      </c>
      <c r="C34" s="18" t="inlineStr">
        <is>
          <t>1995-08-15</t>
        </is>
      </c>
      <c r="D34" s="18" t="inlineStr">
        <is>
          <t>MURAYAMA Tomiichi</t>
        </is>
      </c>
      <c r="E34" s="18" t="inlineStr">
        <is>
          <t>HEAD</t>
        </is>
      </c>
      <c r="F34" s="3" t="inlineStr">
        <is>
          <t>STATEMENT</t>
        </is>
      </c>
      <c r="G34" s="18" t="inlineStr">
        <is>
          <t>Statement by Prime Minister Tomiichi Murayama "On the occasion of the 50th anniversary of the war's end" (15 August 1995)</t>
        </is>
      </c>
      <c r="H34" s="18" t="inlineStr">
        <is>
          <t>https://www.mofa.go.jp/announce/press/pm/murayama/9508.html</t>
        </is>
      </c>
      <c r="I34" s="18" t="inlineStr">
        <is>
          <t>https://web.archive.org/web/20260905165251/https://www.mofa.go.jp/announce/press/pm/murayama/9508.html</t>
        </is>
      </c>
      <c r="J34" s="18" t="inlineStr">
        <is>
          <t>2026-09-22</t>
        </is>
      </c>
      <c r="K34" s="18" t="inlineStr">
        <is>
          <t>WAYBACK_MANUAL_LANDMARK_ANCHOR</t>
        </is>
      </c>
      <c r="L34" s="18" t="inlineStr">
        <is>
          <t>HIGH</t>
        </is>
      </c>
      <c r="M34" s="18" t="inlineStr">
        <is>
          <t>歴史的画期</t>
        </is>
      </c>
    </row>
    <row r="35">
      <c r="A35" s="18" t="n">
        <v>32</v>
      </c>
      <c r="B35" s="18" t="inlineStr">
        <is>
          <t>日本</t>
        </is>
      </c>
      <c r="C35" s="18" t="inlineStr">
        <is>
          <t>2020-05-19</t>
        </is>
      </c>
      <c r="D35" s="18" t="inlineStr">
        <is>
          <t>MOTEGI Toshimitsu</t>
        </is>
      </c>
      <c r="E35" s="18" t="inlineStr">
        <is>
          <t>MINISTER</t>
        </is>
      </c>
      <c r="F35" s="3" t="inlineStr">
        <is>
          <t>PRESS_CONFERENCE</t>
        </is>
      </c>
      <c r="G35" s="18" t="inlineStr">
        <is>
          <t>Press Conference by Foreign Minister MOTEGI Toshimitsu (May 19, 2020)</t>
        </is>
      </c>
      <c r="H35" s="18" t="inlineStr">
        <is>
          <t>https://www.mofa.go.jp/press/kaiken/kaiken4e_000798.html</t>
        </is>
      </c>
      <c r="I35" s="18" t="inlineStr">
        <is>
          <t>https://web.archive.org/web/20251108125333id_/https://www.mofa.go.jp/press/kaiken/kaiken4e_000798.html</t>
        </is>
      </c>
      <c r="J35" s="18" t="inlineStr">
        <is>
          <t>2026-09-22</t>
        </is>
      </c>
      <c r="K35" s="18" t="inlineStr">
        <is>
          <t>MOFA_JAPAN_WAYBACK_MACHINE_FETCH</t>
        </is>
      </c>
      <c r="L35" s="18" t="inlineStr">
        <is>
          <t>HIGH</t>
        </is>
      </c>
      <c r="M35" s="18" t="inlineStr"/>
    </row>
    <row r="36">
      <c r="A36" s="18" t="n">
        <v>33</v>
      </c>
      <c r="B36" s="18" t="inlineStr">
        <is>
          <t>日本</t>
        </is>
      </c>
      <c r="C36" s="18" t="inlineStr">
        <is>
          <t>2020-06-23</t>
        </is>
      </c>
      <c r="D36" s="18" t="inlineStr">
        <is>
          <t>ABE Shinzo</t>
        </is>
      </c>
      <c r="E36" s="18" t="inlineStr">
        <is>
          <t>HEAD</t>
        </is>
      </c>
      <c r="F36" s="3" t="inlineStr">
        <is>
          <t>SPEECH</t>
        </is>
      </c>
      <c r="G36" s="18" t="inlineStr">
        <is>
          <t>Address by the Prime Minister for the Memorial Ceremony to Commemorate the Fallen on the 75th Anniversary of the End of the Battle of Okinawa</t>
        </is>
      </c>
      <c r="H36" s="18" t="inlineStr">
        <is>
          <t>https://japan.kantei.go.jp/98_abe/statement/201906/_00005.html</t>
        </is>
      </c>
      <c r="I36" s="18" t="inlineStr"/>
      <c r="J36" s="18" t="inlineStr">
        <is>
          <t>2026-09-22</t>
        </is>
      </c>
      <c r="K36" s="18" t="inlineStr">
        <is>
          <t>MANUAL_REVIEW_BACKLOG</t>
        </is>
      </c>
      <c r="L36" s="18" t="inlineStr">
        <is>
          <t>HIGH</t>
        </is>
      </c>
      <c r="M36" s="18" t="inlineStr"/>
    </row>
    <row r="37">
      <c r="A37" s="18" t="n">
        <v>34</v>
      </c>
      <c r="B37" s="18" t="inlineStr">
        <is>
          <t>日本</t>
        </is>
      </c>
      <c r="C37" s="18" t="inlineStr">
        <is>
          <t>2020-08-06</t>
        </is>
      </c>
      <c r="D37" s="18" t="inlineStr">
        <is>
          <t>ABE Shinzo</t>
        </is>
      </c>
      <c r="E37" s="18" t="inlineStr">
        <is>
          <t>HEAD</t>
        </is>
      </c>
      <c r="F37" s="3" t="inlineStr">
        <is>
          <t>SPEECH</t>
        </is>
      </c>
      <c r="G37" s="18" t="inlineStr">
        <is>
          <t>Address by the Prime Minister at the Hiroshima Peace Memorial Ceremony</t>
        </is>
      </c>
      <c r="H37" s="18" t="inlineStr">
        <is>
          <t>https://japan.kantei.go.jp/98_abe/statement/202008/_00001.html</t>
        </is>
      </c>
      <c r="I37" s="18" t="inlineStr"/>
      <c r="J37" s="18" t="inlineStr">
        <is>
          <t>2026-09-22</t>
        </is>
      </c>
      <c r="K37" s="18" t="inlineStr">
        <is>
          <t>KANTEI_ARCHIVE_KEYWORD_BACKLOG_REVIEW</t>
        </is>
      </c>
      <c r="L37" s="18" t="inlineStr">
        <is>
          <t>HIGH</t>
        </is>
      </c>
      <c r="M37" s="18" t="inlineStr"/>
    </row>
    <row r="38">
      <c r="A38" s="18" t="n">
        <v>35</v>
      </c>
      <c r="B38" s="18" t="inlineStr">
        <is>
          <t>日本</t>
        </is>
      </c>
      <c r="C38" s="18" t="inlineStr">
        <is>
          <t>2020-08-09</t>
        </is>
      </c>
      <c r="D38" s="18" t="inlineStr">
        <is>
          <t>ABE Shinzo</t>
        </is>
      </c>
      <c r="E38" s="18" t="inlineStr">
        <is>
          <t>HEAD</t>
        </is>
      </c>
      <c r="F38" s="3" t="inlineStr">
        <is>
          <t>SPEECH</t>
        </is>
      </c>
      <c r="G38" s="18" t="inlineStr">
        <is>
          <t>Address by the Prime Minister at the Nagasaki Peace Memorial Ceremony</t>
        </is>
      </c>
      <c r="H38" s="18" t="inlineStr">
        <is>
          <t>https://japan.kantei.go.jp/98_abe/statement/202008/_00002.html</t>
        </is>
      </c>
      <c r="I38" s="18" t="inlineStr"/>
      <c r="J38" s="18" t="inlineStr">
        <is>
          <t>2026-09-22</t>
        </is>
      </c>
      <c r="K38" s="18" t="inlineStr">
        <is>
          <t>KANTEI_ARCHIVE_KEYWORD_BACKLOG_REVIEW</t>
        </is>
      </c>
      <c r="L38" s="18" t="inlineStr">
        <is>
          <t>HIGH</t>
        </is>
      </c>
      <c r="M38" s="18" t="inlineStr"/>
    </row>
    <row r="39">
      <c r="A39" s="18" t="n">
        <v>36</v>
      </c>
      <c r="B39" s="18" t="inlineStr">
        <is>
          <t>日本</t>
        </is>
      </c>
      <c r="C39" s="18" t="inlineStr">
        <is>
          <t>2020-08-15</t>
        </is>
      </c>
      <c r="D39" s="18" t="inlineStr">
        <is>
          <t>ABE Shinzo</t>
        </is>
      </c>
      <c r="E39" s="18" t="inlineStr">
        <is>
          <t>HEAD</t>
        </is>
      </c>
      <c r="F39" s="3" t="inlineStr">
        <is>
          <t>SPEECH</t>
        </is>
      </c>
      <c r="G39" s="18" t="inlineStr">
        <is>
          <t>Address by the Prime Minister at the Seventy-Fifth National Memorial Ceremony for the War Dead (Speeches and Statements by the Prime Minister) | Prime Minister of Japan and His Cabinet</t>
        </is>
      </c>
      <c r="H39" s="18" t="inlineStr">
        <is>
          <t>https://japan.kantei.go.jp/98_abe/statement/202008/_00003.html</t>
        </is>
      </c>
      <c r="I39" s="18" t="inlineStr"/>
      <c r="J39" s="18" t="inlineStr">
        <is>
          <t>NA</t>
        </is>
      </c>
      <c r="K39" s="18" t="inlineStr">
        <is>
          <t>(直接クロール、パイプライン01-09段階)</t>
        </is>
      </c>
      <c r="L39" s="18" t="inlineStr">
        <is>
          <t>MEDIUM</t>
        </is>
      </c>
      <c r="M39" s="18" t="inlineStr"/>
    </row>
    <row r="40">
      <c r="A40" s="18" t="n">
        <v>37</v>
      </c>
      <c r="B40" s="18" t="inlineStr">
        <is>
          <t>日本</t>
        </is>
      </c>
      <c r="C40" s="18" t="inlineStr">
        <is>
          <t>2021-01-08</t>
        </is>
      </c>
      <c r="D40" s="18" t="inlineStr">
        <is>
          <t>SUGA Yoshihide</t>
        </is>
      </c>
      <c r="E40" s="18" t="inlineStr">
        <is>
          <t>HEAD</t>
        </is>
      </c>
      <c r="F40" s="3" t="inlineStr">
        <is>
          <t>PRESS_CONFERENCE</t>
        </is>
      </c>
      <c r="G40" s="18" t="inlineStr">
        <is>
          <t>Press Conference by the Prime Minister on the court case brought by a group of former comfort women (Speeches and Statements by the Prime Minister) | Prime Minister of Japan and His Cabinet</t>
        </is>
      </c>
      <c r="H40" s="18" t="inlineStr">
        <is>
          <t>https://japan.kantei.go.jp/99_suga/statement/202101/_00004.html</t>
        </is>
      </c>
      <c r="I40" s="18" t="inlineStr"/>
      <c r="J40" s="18" t="inlineStr">
        <is>
          <t>NA</t>
        </is>
      </c>
      <c r="K40" s="18" t="inlineStr">
        <is>
          <t>(直接クロール、パイプライン01-09段階)</t>
        </is>
      </c>
      <c r="L40" s="18" t="inlineStr">
        <is>
          <t>HIGH</t>
        </is>
      </c>
      <c r="M40" s="18" t="inlineStr"/>
    </row>
    <row r="41">
      <c r="A41" s="18" t="n">
        <v>38</v>
      </c>
      <c r="B41" s="18" t="inlineStr">
        <is>
          <t>日本</t>
        </is>
      </c>
      <c r="C41" s="18" t="inlineStr">
        <is>
          <t>2021-06-23</t>
        </is>
      </c>
      <c r="D41" s="18" t="inlineStr">
        <is>
          <t>SUGA Yoshihide</t>
        </is>
      </c>
      <c r="E41" s="18" t="inlineStr">
        <is>
          <t>HEAD</t>
        </is>
      </c>
      <c r="F41" s="3" t="inlineStr">
        <is>
          <t>SPEECH</t>
        </is>
      </c>
      <c r="G41" s="18" t="inlineStr">
        <is>
          <t>Address by the Prime Minister for the Memorial Ceremony to Commemorate the Fallen on the 76th Anniversary of the End of the Battle of Okinawa</t>
        </is>
      </c>
      <c r="H41" s="18" t="inlineStr">
        <is>
          <t>https://japan.kantei.go.jp/99_suga/statement/202106/_00010.html</t>
        </is>
      </c>
      <c r="I41" s="18" t="inlineStr"/>
      <c r="J41" s="18" t="inlineStr">
        <is>
          <t>2026-09-22</t>
        </is>
      </c>
      <c r="K41" s="18" t="inlineStr">
        <is>
          <t>MANUAL_REVIEW_BACKLOG</t>
        </is>
      </c>
      <c r="L41" s="18" t="inlineStr">
        <is>
          <t>HIGH</t>
        </is>
      </c>
      <c r="M41" s="18" t="inlineStr"/>
    </row>
    <row r="42">
      <c r="A42" s="18" t="n">
        <v>39</v>
      </c>
      <c r="B42" s="18" t="inlineStr">
        <is>
          <t>日本</t>
        </is>
      </c>
      <c r="C42" s="18" t="inlineStr">
        <is>
          <t>2021-08-06</t>
        </is>
      </c>
      <c r="D42" s="18" t="inlineStr">
        <is>
          <t>SUGA Yoshihide</t>
        </is>
      </c>
      <c r="E42" s="18" t="inlineStr">
        <is>
          <t>HEAD</t>
        </is>
      </c>
      <c r="F42" s="3" t="inlineStr">
        <is>
          <t>SPEECH</t>
        </is>
      </c>
      <c r="G42" s="18" t="inlineStr">
        <is>
          <t>Address by the Prime Minister at the Hiroshima Peace Memorial Ceremony</t>
        </is>
      </c>
      <c r="H42" s="18" t="inlineStr">
        <is>
          <t>https://japan.kantei.go.jp/99_suga/statement/202108/_00003.html</t>
        </is>
      </c>
      <c r="I42" s="18" t="inlineStr"/>
      <c r="J42" s="18" t="inlineStr">
        <is>
          <t>2026-09-22</t>
        </is>
      </c>
      <c r="K42" s="18" t="inlineStr">
        <is>
          <t>KANTEI_ARCHIVE_KEYWORD_BACKLOG_REVIEW</t>
        </is>
      </c>
      <c r="L42" s="18" t="inlineStr">
        <is>
          <t>HIGH</t>
        </is>
      </c>
      <c r="M42" s="18" t="inlineStr"/>
    </row>
    <row r="43">
      <c r="A43" s="18" t="n">
        <v>40</v>
      </c>
      <c r="B43" s="18" t="inlineStr">
        <is>
          <t>日本</t>
        </is>
      </c>
      <c r="C43" s="18" t="inlineStr">
        <is>
          <t>2021-08-09</t>
        </is>
      </c>
      <c r="D43" s="18" t="inlineStr">
        <is>
          <t>SUGA Yoshihide</t>
        </is>
      </c>
      <c r="E43" s="18" t="inlineStr">
        <is>
          <t>HEAD</t>
        </is>
      </c>
      <c r="F43" s="3" t="inlineStr">
        <is>
          <t>SPEECH</t>
        </is>
      </c>
      <c r="G43" s="18" t="inlineStr">
        <is>
          <t>Address by the Prime Minister at the Nagasaki Peace Memorial Ceremony</t>
        </is>
      </c>
      <c r="H43" s="18" t="inlineStr">
        <is>
          <t>https://japan.kantei.go.jp/99_suga/statement/202108/_00004.html</t>
        </is>
      </c>
      <c r="I43" s="18" t="inlineStr"/>
      <c r="J43" s="18" t="inlineStr">
        <is>
          <t>2026-09-22</t>
        </is>
      </c>
      <c r="K43" s="18" t="inlineStr">
        <is>
          <t>KANTEI_ARCHIVE_KEYWORD_BACKLOG_REVIEW</t>
        </is>
      </c>
      <c r="L43" s="18" t="inlineStr">
        <is>
          <t>HIGH</t>
        </is>
      </c>
      <c r="M43" s="18" t="inlineStr"/>
    </row>
    <row r="44">
      <c r="A44" s="18" t="n">
        <v>41</v>
      </c>
      <c r="B44" s="18" t="inlineStr">
        <is>
          <t>日本</t>
        </is>
      </c>
      <c r="C44" s="18" t="inlineStr">
        <is>
          <t>2021-08-15</t>
        </is>
      </c>
      <c r="D44" s="18" t="inlineStr">
        <is>
          <t>SUGA Yoshihide</t>
        </is>
      </c>
      <c r="E44" s="18" t="inlineStr">
        <is>
          <t>HEAD</t>
        </is>
      </c>
      <c r="F44" s="3" t="inlineStr">
        <is>
          <t>SPEECH</t>
        </is>
      </c>
      <c r="G44" s="18" t="inlineStr">
        <is>
          <t>Address by the Prime Minister at the Seventy-Sixth National Memorial Ceremony for the War Dead (Speeches and Statements by the Prime Minister) | Prime Minister of Japan and His Cabinet</t>
        </is>
      </c>
      <c r="H44" s="18" t="inlineStr">
        <is>
          <t>https://japan.kantei.go.jp/99_suga/statement/202108/_00006.html</t>
        </is>
      </c>
      <c r="I44" s="18" t="inlineStr"/>
      <c r="J44" s="18" t="inlineStr">
        <is>
          <t>NA</t>
        </is>
      </c>
      <c r="K44" s="18" t="inlineStr">
        <is>
          <t>(直接クロール、パイプライン01-09段階)</t>
        </is>
      </c>
      <c r="L44" s="18" t="inlineStr">
        <is>
          <t>MEDIUM</t>
        </is>
      </c>
      <c r="M44" s="18" t="inlineStr"/>
    </row>
    <row r="45">
      <c r="A45" s="18" t="n">
        <v>42</v>
      </c>
      <c r="B45" s="18" t="inlineStr">
        <is>
          <t>日本</t>
        </is>
      </c>
      <c r="C45" s="18" t="inlineStr">
        <is>
          <t>2021-10-15</t>
        </is>
      </c>
      <c r="D45" s="18" t="inlineStr">
        <is>
          <t>KISHIDA Fumio</t>
        </is>
      </c>
      <c r="E45" s="18" t="inlineStr">
        <is>
          <t>HEAD</t>
        </is>
      </c>
      <c r="F45" s="3" t="inlineStr">
        <is>
          <t>PRESS_CONFERENCE</t>
        </is>
      </c>
      <c r="G45" s="18" t="inlineStr">
        <is>
          <t>Press Conference by the Prime Minister regarding Japan-ROK Telephone Summit Talks</t>
        </is>
      </c>
      <c r="H45" s="18" t="inlineStr">
        <is>
          <t>https://japan.kantei.go.jp/100_kishida/statement/202110/_00013.html</t>
        </is>
      </c>
      <c r="I45" s="18" t="inlineStr"/>
      <c r="J45" s="18" t="inlineStr">
        <is>
          <t>2026-09-22</t>
        </is>
      </c>
      <c r="K45" s="18" t="inlineStr">
        <is>
          <t>MANUAL_REVIEW_BACKLOG</t>
        </is>
      </c>
      <c r="L45" s="18" t="inlineStr">
        <is>
          <t>HIGH</t>
        </is>
      </c>
      <c r="M45" s="18" t="inlineStr"/>
    </row>
    <row r="46">
      <c r="A46" s="18" t="n">
        <v>43</v>
      </c>
      <c r="B46" s="18" t="inlineStr">
        <is>
          <t>日本</t>
        </is>
      </c>
      <c r="C46" s="18" t="inlineStr">
        <is>
          <t>2022-01-28</t>
        </is>
      </c>
      <c r="D46" s="18" t="inlineStr">
        <is>
          <t>KISHIDA Fumio</t>
        </is>
      </c>
      <c r="E46" s="18" t="inlineStr">
        <is>
          <t>HEAD</t>
        </is>
      </c>
      <c r="F46" s="3" t="inlineStr">
        <is>
          <t>PRESS_CONFERENCE</t>
        </is>
      </c>
      <c r="G46" s="18" t="inlineStr">
        <is>
          <t>Press Conference by the Prime Minister regarding the Status of Consideration toward the Inscription on the World Cultural Heritage List of the Sado Complex of Heritage Mines, Primarily Gold Mines</t>
        </is>
      </c>
      <c r="H46" s="18" t="inlineStr">
        <is>
          <t>https://japan.kantei.go.jp/101_kishida/statement/202201/_00015.html</t>
        </is>
      </c>
      <c r="I46" s="18" t="inlineStr"/>
      <c r="J46" s="18" t="inlineStr">
        <is>
          <t>2026-09-22</t>
        </is>
      </c>
      <c r="K46" s="18" t="inlineStr">
        <is>
          <t>MANUAL_REVIEW_BACKLOG</t>
        </is>
      </c>
      <c r="L46" s="18" t="inlineStr">
        <is>
          <t>HIGH</t>
        </is>
      </c>
      <c r="M46" s="18" t="inlineStr"/>
    </row>
    <row r="47">
      <c r="A47" s="18" t="n">
        <v>44</v>
      </c>
      <c r="B47" s="18" t="inlineStr">
        <is>
          <t>日本</t>
        </is>
      </c>
      <c r="C47" s="18" t="inlineStr">
        <is>
          <t>2022-03-11</t>
        </is>
      </c>
      <c r="D47" s="18" t="inlineStr">
        <is>
          <t>KISHIDA Fumio</t>
        </is>
      </c>
      <c r="E47" s="18" t="inlineStr">
        <is>
          <t>HEAD</t>
        </is>
      </c>
      <c r="F47" s="3" t="inlineStr">
        <is>
          <t>PRESS_CONFERENCE</t>
        </is>
      </c>
      <c r="G47" s="18" t="inlineStr">
        <is>
          <t>Press Conference on the Telephone Talk with Mr. YOON Suk Yeol, President-elect of the Republic of Korea</t>
        </is>
      </c>
      <c r="H47" s="18" t="inlineStr">
        <is>
          <t>https://japan.kantei.go.jp/101_kishida/statement/202203/_00010.html</t>
        </is>
      </c>
      <c r="I47" s="18" t="inlineStr"/>
      <c r="J47" s="18" t="inlineStr">
        <is>
          <t>2026-09-22</t>
        </is>
      </c>
      <c r="K47" s="18" t="inlineStr">
        <is>
          <t>MANUAL_REVIEW_BACKLOG</t>
        </is>
      </c>
      <c r="L47" s="18" t="inlineStr">
        <is>
          <t>MEDIUM</t>
        </is>
      </c>
      <c r="M47" s="18" t="inlineStr"/>
    </row>
    <row r="48">
      <c r="A48" s="18" t="n">
        <v>45</v>
      </c>
      <c r="B48" s="18" t="inlineStr">
        <is>
          <t>日本</t>
        </is>
      </c>
      <c r="C48" s="18" t="inlineStr">
        <is>
          <t>2022-05-10</t>
        </is>
      </c>
      <c r="D48" s="18" t="inlineStr">
        <is>
          <t>HAYASHI Yoshimasa</t>
        </is>
      </c>
      <c r="E48" s="18" t="inlineStr">
        <is>
          <t>MINISTER</t>
        </is>
      </c>
      <c r="F48" s="3" t="inlineStr">
        <is>
          <t>PRESS_CONFERENCE</t>
        </is>
      </c>
      <c r="G48" s="18" t="inlineStr">
        <is>
          <t>Extraordinary Press Conference by Foreign Minister HAYASHI Yoshimasa (May 10, 2022, 3:29 p.m., Seoul)</t>
        </is>
      </c>
      <c r="H48" s="18" t="inlineStr">
        <is>
          <t>https://www.mofa.go.jp/press/kaiken/kaiken22e_000078.html</t>
        </is>
      </c>
      <c r="I48" s="18" t="inlineStr">
        <is>
          <t>https://web.archive.org/web/20230306220010id_/https://www.mofa.go.jp/press/kaiken/kaiken22e_000078.html</t>
        </is>
      </c>
      <c r="J48" s="18" t="inlineStr">
        <is>
          <t>2026-09-22</t>
        </is>
      </c>
      <c r="K48" s="18" t="inlineStr">
        <is>
          <t>MOFA_JAPAN_WAYBACK_MACHINE_FETCH</t>
        </is>
      </c>
      <c r="L48" s="18" t="inlineStr">
        <is>
          <t>HIGH</t>
        </is>
      </c>
      <c r="M48" s="18" t="inlineStr"/>
    </row>
    <row r="49">
      <c r="A49" s="18" t="n">
        <v>46</v>
      </c>
      <c r="B49" s="18" t="inlineStr">
        <is>
          <t>日本</t>
        </is>
      </c>
      <c r="C49" s="18" t="inlineStr">
        <is>
          <t>2022-06-10</t>
        </is>
      </c>
      <c r="D49" s="18" t="inlineStr">
        <is>
          <t>KISHIDA Fumio</t>
        </is>
      </c>
      <c r="E49" s="18" t="inlineStr">
        <is>
          <t>HEAD</t>
        </is>
      </c>
      <c r="F49" s="3" t="inlineStr">
        <is>
          <t>PRESS_CONFERENCE</t>
        </is>
      </c>
      <c r="G49" s="18" t="inlineStr">
        <is>
          <t>Press Conference by the Prime Minister on His Keynote Address at the Shangri-La Dialogue (the IISS Asia Security Summit) and Other Matters</t>
        </is>
      </c>
      <c r="H49" s="18" t="inlineStr">
        <is>
          <t>https://japan.kantei.go.jp/101_kishida/statement/202206/_00005.html</t>
        </is>
      </c>
      <c r="I49" s="18" t="inlineStr"/>
      <c r="J49" s="18" t="inlineStr">
        <is>
          <t>2026-09-22</t>
        </is>
      </c>
      <c r="K49" s="18" t="inlineStr">
        <is>
          <t>MANUAL_REVIEW_BACKLOG</t>
        </is>
      </c>
      <c r="L49" s="18" t="inlineStr">
        <is>
          <t>HIGH</t>
        </is>
      </c>
      <c r="M49" s="18" t="inlineStr"/>
    </row>
    <row r="50">
      <c r="A50" s="18" t="n">
        <v>47</v>
      </c>
      <c r="B50" s="18" t="inlineStr">
        <is>
          <t>日本</t>
        </is>
      </c>
      <c r="C50" s="18" t="inlineStr">
        <is>
          <t>2022-08-06</t>
        </is>
      </c>
      <c r="D50" s="18" t="inlineStr">
        <is>
          <t>KISHIDA Fumio</t>
        </is>
      </c>
      <c r="E50" s="18" t="inlineStr">
        <is>
          <t>HEAD</t>
        </is>
      </c>
      <c r="F50" s="3" t="inlineStr">
        <is>
          <t>SPEECH</t>
        </is>
      </c>
      <c r="G50" s="18" t="inlineStr">
        <is>
          <t>Address by Prime Minister KISHIDA Fumio at the Hiroshima Peace Memorial Ceremony</t>
        </is>
      </c>
      <c r="H50" s="18" t="inlineStr">
        <is>
          <t>https://japan.kantei.go.jp/101_kishida/statement/202208/_00003.html</t>
        </is>
      </c>
      <c r="I50" s="18" t="inlineStr"/>
      <c r="J50" s="18" t="inlineStr">
        <is>
          <t>2026-09-22</t>
        </is>
      </c>
      <c r="K50" s="18" t="inlineStr">
        <is>
          <t>KANTEI_ARCHIVE_KEYWORD_BACKLOG_REVIEW</t>
        </is>
      </c>
      <c r="L50" s="18" t="inlineStr">
        <is>
          <t>HIGH</t>
        </is>
      </c>
      <c r="M50" s="18" t="inlineStr"/>
    </row>
    <row r="51">
      <c r="A51" s="18" t="n">
        <v>48</v>
      </c>
      <c r="B51" s="18" t="inlineStr">
        <is>
          <t>日本</t>
        </is>
      </c>
      <c r="C51" s="18" t="inlineStr">
        <is>
          <t>2022-08-09</t>
        </is>
      </c>
      <c r="D51" s="18" t="inlineStr">
        <is>
          <t>KISHIDA Fumio</t>
        </is>
      </c>
      <c r="E51" s="18" t="inlineStr">
        <is>
          <t>HEAD</t>
        </is>
      </c>
      <c r="F51" s="3" t="inlineStr">
        <is>
          <t>SPEECH</t>
        </is>
      </c>
      <c r="G51" s="18" t="inlineStr">
        <is>
          <t>Address by Prime Minister KISHIDA Fumio at the Nagasaki Peace Memorial Ceremony</t>
        </is>
      </c>
      <c r="H51" s="18" t="inlineStr">
        <is>
          <t>https://japan.kantei.go.jp/101_kishida/statement/202208/_00004.html</t>
        </is>
      </c>
      <c r="I51" s="18" t="inlineStr"/>
      <c r="J51" s="18" t="inlineStr">
        <is>
          <t>2026-09-22</t>
        </is>
      </c>
      <c r="K51" s="18" t="inlineStr">
        <is>
          <t>KANTEI_ARCHIVE_KEYWORD_BACKLOG_REVIEW</t>
        </is>
      </c>
      <c r="L51" s="18" t="inlineStr">
        <is>
          <t>HIGH</t>
        </is>
      </c>
      <c r="M51" s="18" t="inlineStr"/>
    </row>
    <row r="52">
      <c r="A52" s="18" t="n">
        <v>49</v>
      </c>
      <c r="B52" s="18" t="inlineStr">
        <is>
          <t>日本</t>
        </is>
      </c>
      <c r="C52" s="18" t="inlineStr">
        <is>
          <t>2022-08-10</t>
        </is>
      </c>
      <c r="D52" s="18" t="inlineStr">
        <is>
          <t>HAYASHI Yoshimasa</t>
        </is>
      </c>
      <c r="E52" s="18" t="inlineStr">
        <is>
          <t>MINISTER</t>
        </is>
      </c>
      <c r="F52" s="3" t="inlineStr">
        <is>
          <t>PRESS_CONFERENCE</t>
        </is>
      </c>
      <c r="G52" s="18" t="inlineStr">
        <is>
          <t>Press Conference by Foreign Minister HAYASHI Yoshimasa (August 10, 2022, 8:11 p.m.)</t>
        </is>
      </c>
      <c r="H52" s="18" t="inlineStr">
        <is>
          <t>https://www.mofa.go.jp/press/kaiken/kaiken24e_000151.html</t>
        </is>
      </c>
      <c r="I52" s="18" t="inlineStr">
        <is>
          <t>https://web.archive.org/web/20251203124600id_/https://www.mofa.go.jp/press/kaiken/kaiken24e_000151.html</t>
        </is>
      </c>
      <c r="J52" s="18" t="inlineStr">
        <is>
          <t>2026-09-22</t>
        </is>
      </c>
      <c r="K52" s="18" t="inlineStr">
        <is>
          <t>MOFA_JAPAN_WAYBACK_MACHINE_FETCH</t>
        </is>
      </c>
      <c r="L52" s="18" t="inlineStr">
        <is>
          <t>HIGH</t>
        </is>
      </c>
      <c r="M52" s="18" t="inlineStr"/>
    </row>
    <row r="53">
      <c r="A53" s="18" t="n">
        <v>50</v>
      </c>
      <c r="B53" s="18" t="inlineStr">
        <is>
          <t>日本</t>
        </is>
      </c>
      <c r="C53" s="18" t="inlineStr">
        <is>
          <t>2022-08-15</t>
        </is>
      </c>
      <c r="D53" s="18" t="inlineStr">
        <is>
          <t>KISHIDA Fumio</t>
        </is>
      </c>
      <c r="E53" s="18" t="inlineStr">
        <is>
          <t>HEAD</t>
        </is>
      </c>
      <c r="F53" s="3" t="inlineStr">
        <is>
          <t>SPEECH</t>
        </is>
      </c>
      <c r="G53" s="18" t="inlineStr">
        <is>
          <t>Address by Prime Minister Kishida at the Seventy-Seventh National Memorial Ceremony for the War Dead (Speeches and Statements &lt;br&gt;by the Prime Minister) | Prime Minister's Office of Japan</t>
        </is>
      </c>
      <c r="H53" s="18" t="inlineStr">
        <is>
          <t>https://japan.kantei.go.jp/101_kishida/statement/202208/_00006.html</t>
        </is>
      </c>
      <c r="I53" s="18" t="inlineStr"/>
      <c r="J53" s="18" t="inlineStr">
        <is>
          <t>NA</t>
        </is>
      </c>
      <c r="K53" s="18" t="inlineStr">
        <is>
          <t>(直接クロール、パイプライン01-09段階)</t>
        </is>
      </c>
      <c r="L53" s="18" t="inlineStr">
        <is>
          <t>MEDIUM</t>
        </is>
      </c>
      <c r="M53" s="18" t="inlineStr"/>
    </row>
    <row r="54">
      <c r="A54" s="18" t="n">
        <v>51</v>
      </c>
      <c r="B54" s="18" t="inlineStr">
        <is>
          <t>日本</t>
        </is>
      </c>
      <c r="C54" s="18" t="inlineStr">
        <is>
          <t>2022-11-13</t>
        </is>
      </c>
      <c r="D54" s="18" t="inlineStr">
        <is>
          <t>KISHIDA Fumio</t>
        </is>
      </c>
      <c r="E54" s="18" t="inlineStr">
        <is>
          <t>HEAD</t>
        </is>
      </c>
      <c r="F54" s="3" t="inlineStr">
        <is>
          <t>PRESS_CONFERENCE</t>
        </is>
      </c>
      <c r="G54" s="18" t="inlineStr">
        <is>
          <t>Press Conference by Prime Minister Kishida regarding the ASEAN-related Summit Meetings and Other Matters</t>
        </is>
      </c>
      <c r="H54" s="18" t="inlineStr">
        <is>
          <t>https://japan.kantei.go.jp/101_kishida/statement/202211/_00007.html</t>
        </is>
      </c>
      <c r="I54" s="18" t="inlineStr"/>
      <c r="J54" s="18" t="inlineStr">
        <is>
          <t>2026-09-22</t>
        </is>
      </c>
      <c r="K54" s="18" t="inlineStr">
        <is>
          <t>MANUAL_REVIEW_BACKLOG</t>
        </is>
      </c>
      <c r="L54" s="18" t="inlineStr">
        <is>
          <t>HIGH</t>
        </is>
      </c>
      <c r="M54" s="18" t="inlineStr"/>
    </row>
    <row r="55">
      <c r="A55" s="18" t="n">
        <v>52</v>
      </c>
      <c r="B55" s="18" t="inlineStr">
        <is>
          <t>日本</t>
        </is>
      </c>
      <c r="C55" s="18" t="inlineStr">
        <is>
          <t>2023-03-06</t>
        </is>
      </c>
      <c r="D55" s="18" t="inlineStr">
        <is>
          <t>KISHIDA Fumio</t>
        </is>
      </c>
      <c r="E55" s="18" t="inlineStr">
        <is>
          <t>HEAD</t>
        </is>
      </c>
      <c r="F55" s="3" t="inlineStr">
        <is>
          <t>PRESS_CONFERENCE</t>
        </is>
      </c>
      <c r="G55" s="18" t="inlineStr">
        <is>
          <t>Press Conference by the Prime Minister regarding the Issue of Former Civilian Workers from the Korean Peninsula (Speeches and Statements &lt;br&gt;by the Prime Minister) | Prime Minister's Office of Japan</t>
        </is>
      </c>
      <c r="H55" s="18" t="inlineStr">
        <is>
          <t>https://japan.kantei.go.jp/101_kishida/statement/202303/_00004.html</t>
        </is>
      </c>
      <c r="I55" s="18" t="inlineStr"/>
      <c r="J55" s="18" t="inlineStr">
        <is>
          <t>NA</t>
        </is>
      </c>
      <c r="K55" s="18" t="inlineStr">
        <is>
          <t>(直接クロール、パイプライン01-09段階)</t>
        </is>
      </c>
      <c r="L55" s="18" t="inlineStr">
        <is>
          <t>HIGH</t>
        </is>
      </c>
      <c r="M55" s="18" t="inlineStr"/>
    </row>
    <row r="56">
      <c r="A56" s="18" t="n">
        <v>53</v>
      </c>
      <c r="B56" s="18" t="inlineStr">
        <is>
          <t>日本</t>
        </is>
      </c>
      <c r="C56" s="18" t="inlineStr">
        <is>
          <t>2023-03-16</t>
        </is>
      </c>
      <c r="D56" s="18" t="inlineStr">
        <is>
          <t>KISHIDA Fumio</t>
        </is>
      </c>
      <c r="E56" s="18" t="inlineStr">
        <is>
          <t>HEAD</t>
        </is>
      </c>
      <c r="F56" s="3" t="inlineStr">
        <is>
          <t>PRESS_CONFERENCE</t>
        </is>
      </c>
      <c r="G56" s="18" t="inlineStr">
        <is>
          <t>Joint Press Conference by the Leaders of Japan and the Republic of Korea (Speeches and Statements &lt;br&gt;by the Prime Minister) | Prime Minister's Office of Japan</t>
        </is>
      </c>
      <c r="H56" s="18" t="inlineStr">
        <is>
          <t>https://japan.kantei.go.jp/101_kishida/statement/202303/_00010.html</t>
        </is>
      </c>
      <c r="I56" s="18" t="inlineStr"/>
      <c r="J56" s="18" t="inlineStr">
        <is>
          <t>NA</t>
        </is>
      </c>
      <c r="K56" s="18" t="inlineStr">
        <is>
          <t>(直接クロール、パイプライン01-09段階)</t>
        </is>
      </c>
      <c r="L56" s="18" t="inlineStr">
        <is>
          <t>HIGH</t>
        </is>
      </c>
      <c r="M56" s="18" t="inlineStr"/>
    </row>
    <row r="57">
      <c r="A57" s="18" t="n">
        <v>54</v>
      </c>
      <c r="B57" s="18" t="inlineStr">
        <is>
          <t>日本</t>
        </is>
      </c>
      <c r="C57" s="18" t="inlineStr">
        <is>
          <t>2023-05-07</t>
        </is>
      </c>
      <c r="D57" s="18" t="inlineStr">
        <is>
          <t>KISHIDA Fumio</t>
        </is>
      </c>
      <c r="E57" s="18" t="inlineStr">
        <is>
          <t>HEAD</t>
        </is>
      </c>
      <c r="F57" s="3" t="inlineStr">
        <is>
          <t>PRESS_CONFERENCE</t>
        </is>
      </c>
      <c r="G57" s="18" t="inlineStr">
        <is>
          <t>Japanese Prime Minister: 'my heart hurts' over forced laborers' suffering</t>
        </is>
      </c>
      <c r="H57" s="18" t="inlineStr">
        <is>
          <t>https://eng.president.go.kr/briefing/EtDV6ERL</t>
        </is>
      </c>
      <c r="I57" s="18" t="inlineStr">
        <is>
          <t>https://web.archive.org/web/20241204144009id_/https://eng.president.go.kr/briefing/EtDV6ERL</t>
        </is>
      </c>
      <c r="J57" s="18" t="inlineStr">
        <is>
          <t>2026-09-22</t>
        </is>
      </c>
      <c r="K57" s="18" t="inlineStr">
        <is>
          <t>WAYBACK_CDX_KOREA_PRESIDENTIAL_BRIEFING</t>
        </is>
      </c>
      <c r="L57" s="18" t="inlineStr">
        <is>
          <t>MEDIUM</t>
        </is>
      </c>
      <c r="M57" s="18" t="inlineStr"/>
    </row>
    <row r="58">
      <c r="A58" s="18" t="n">
        <v>55</v>
      </c>
      <c r="B58" s="18" t="inlineStr">
        <is>
          <t>日本</t>
        </is>
      </c>
      <c r="C58" s="18" t="inlineStr">
        <is>
          <t>2023-06-23</t>
        </is>
      </c>
      <c r="D58" s="18" t="inlineStr">
        <is>
          <t>KISHIDA Fumio</t>
        </is>
      </c>
      <c r="E58" s="18" t="inlineStr">
        <is>
          <t>HEAD</t>
        </is>
      </c>
      <c r="F58" s="3" t="inlineStr">
        <is>
          <t>SPEECH</t>
        </is>
      </c>
      <c r="G58" s="18" t="inlineStr">
        <is>
          <t>Address by Prime Minister KISHIDA Fumio for the Memorial Ceremony to Commemorate the Fallen on the 78th Anniversary of the End of the Battle of Okinawa</t>
        </is>
      </c>
      <c r="H58" s="18" t="inlineStr">
        <is>
          <t>https://japan.kantei.go.jp/101_kishida/statement/202306/0623okinawa.html</t>
        </is>
      </c>
      <c r="I58" s="18" t="inlineStr"/>
      <c r="J58" s="18" t="inlineStr">
        <is>
          <t>2026-09-22</t>
        </is>
      </c>
      <c r="K58" s="18" t="inlineStr">
        <is>
          <t>MANUAL_REVIEW_BACKLOG</t>
        </is>
      </c>
      <c r="L58" s="18" t="inlineStr">
        <is>
          <t>HIGH</t>
        </is>
      </c>
      <c r="M58" s="18" t="inlineStr"/>
    </row>
    <row r="59">
      <c r="A59" s="18" t="n">
        <v>56</v>
      </c>
      <c r="B59" s="18" t="inlineStr">
        <is>
          <t>日本</t>
        </is>
      </c>
      <c r="C59" s="18" t="inlineStr">
        <is>
          <t>2023-08-06</t>
        </is>
      </c>
      <c r="D59" s="18" t="inlineStr">
        <is>
          <t>KISHIDA Fumio</t>
        </is>
      </c>
      <c r="E59" s="18" t="inlineStr">
        <is>
          <t>HEAD</t>
        </is>
      </c>
      <c r="F59" s="3" t="inlineStr">
        <is>
          <t>SPEECH</t>
        </is>
      </c>
      <c r="G59" s="18" t="inlineStr">
        <is>
          <t>Address by Prime Minister KISHIDA Fumio at the Hiroshima Peace Memorial Ceremony</t>
        </is>
      </c>
      <c r="H59" s="18" t="inlineStr">
        <is>
          <t>https://japan.kantei.go.jp/101_kishida/statement/202308/06hiroshima.html</t>
        </is>
      </c>
      <c r="I59" s="18" t="inlineStr"/>
      <c r="J59" s="18" t="inlineStr">
        <is>
          <t>2026-09-22</t>
        </is>
      </c>
      <c r="K59" s="18" t="inlineStr">
        <is>
          <t>KANTEI_ARCHIVE_KEYWORD_BACKLOG_REVIEW</t>
        </is>
      </c>
      <c r="L59" s="18" t="inlineStr">
        <is>
          <t>HIGH</t>
        </is>
      </c>
      <c r="M59" s="18" t="inlineStr"/>
    </row>
    <row r="60">
      <c r="A60" s="18" t="n">
        <v>57</v>
      </c>
      <c r="B60" s="18" t="inlineStr">
        <is>
          <t>日本</t>
        </is>
      </c>
      <c r="C60" s="18" t="inlineStr">
        <is>
          <t>2023-08-09</t>
        </is>
      </c>
      <c r="D60" s="18" t="inlineStr">
        <is>
          <t>KISHIDA Fumio</t>
        </is>
      </c>
      <c r="E60" s="18" t="inlineStr">
        <is>
          <t>HEAD</t>
        </is>
      </c>
      <c r="F60" s="3" t="inlineStr">
        <is>
          <t>SPEECH</t>
        </is>
      </c>
      <c r="G60" s="18" t="inlineStr">
        <is>
          <t>Video Message by Prime Minister KISHIDA Fumio at the Nagasaki Peace Memorial Ceremony</t>
        </is>
      </c>
      <c r="H60" s="18" t="inlineStr">
        <is>
          <t>https://japan.kantei.go.jp/101_kishida/statement/202308/09message.html</t>
        </is>
      </c>
      <c r="I60" s="18" t="inlineStr"/>
      <c r="J60" s="18" t="inlineStr">
        <is>
          <t>2026-09-22</t>
        </is>
      </c>
      <c r="K60" s="18" t="inlineStr">
        <is>
          <t>KANTEI_ARCHIVE_KEYWORD_BACKLOG_REVIEW</t>
        </is>
      </c>
      <c r="L60" s="18" t="inlineStr">
        <is>
          <t>HIGH</t>
        </is>
      </c>
      <c r="M60" s="18" t="inlineStr"/>
    </row>
    <row r="61">
      <c r="A61" s="18" t="n">
        <v>58</v>
      </c>
      <c r="B61" s="18" t="inlineStr">
        <is>
          <t>日本</t>
        </is>
      </c>
      <c r="C61" s="18" t="inlineStr">
        <is>
          <t>2023-08-15</t>
        </is>
      </c>
      <c r="D61" s="18" t="inlineStr">
        <is>
          <t>KISHIDA Fumio</t>
        </is>
      </c>
      <c r="E61" s="18" t="inlineStr">
        <is>
          <t>HEAD</t>
        </is>
      </c>
      <c r="F61" s="3" t="inlineStr">
        <is>
          <t>SPEECH</t>
        </is>
      </c>
      <c r="G61" s="18" t="inlineStr">
        <is>
          <t>Address by Prime Minister Kishida at the Seventy-Eighth National Memorial Ceremony for the War Dead (Speeches and Statements &lt;br&gt;by the Prime Minister) | Prime Minister's Office of Japan</t>
        </is>
      </c>
      <c r="H61" s="18" t="inlineStr">
        <is>
          <t>https://japan.kantei.go.jp/101_kishida/statement/202308/15shikiji.html</t>
        </is>
      </c>
      <c r="I61" s="18" t="inlineStr"/>
      <c r="J61" s="18" t="inlineStr">
        <is>
          <t>NA</t>
        </is>
      </c>
      <c r="K61" s="18" t="inlineStr">
        <is>
          <t>(直接クロール、パイプライン01-09段階)</t>
        </is>
      </c>
      <c r="L61" s="18" t="inlineStr">
        <is>
          <t>MEDIUM</t>
        </is>
      </c>
      <c r="M61" s="18" t="inlineStr"/>
    </row>
    <row r="62">
      <c r="A62" s="18" t="n">
        <v>59</v>
      </c>
      <c r="B62" s="18" t="inlineStr">
        <is>
          <t>日本</t>
        </is>
      </c>
      <c r="C62" s="18" t="inlineStr">
        <is>
          <t>2024-06-23</t>
        </is>
      </c>
      <c r="D62" s="18" t="inlineStr">
        <is>
          <t>KISHIDA Fumio</t>
        </is>
      </c>
      <c r="E62" s="18" t="inlineStr">
        <is>
          <t>HEAD</t>
        </is>
      </c>
      <c r="F62" s="3" t="inlineStr">
        <is>
          <t>SPEECH</t>
        </is>
      </c>
      <c r="G62" s="18" t="inlineStr">
        <is>
          <t>Address by Prime Minister Kishida for the Memorial Ceremony to Commemorate the Fallen on the 79th Anniversary of the End of the Battle of Okinawa</t>
        </is>
      </c>
      <c r="H62" s="18" t="inlineStr">
        <is>
          <t>https://japan.kantei.go.jp/101_kishida/statement/202406/23okinawa.html</t>
        </is>
      </c>
      <c r="I62" s="18" t="inlineStr"/>
      <c r="J62" s="18" t="inlineStr">
        <is>
          <t>2026-09-22</t>
        </is>
      </c>
      <c r="K62" s="18" t="inlineStr">
        <is>
          <t>MANUAL_REVIEW_BACKLOG</t>
        </is>
      </c>
      <c r="L62" s="18" t="inlineStr">
        <is>
          <t>HIGH</t>
        </is>
      </c>
      <c r="M62" s="18" t="inlineStr"/>
    </row>
    <row r="63">
      <c r="A63" s="18" t="n">
        <v>60</v>
      </c>
      <c r="B63" s="18" t="inlineStr">
        <is>
          <t>日本</t>
        </is>
      </c>
      <c r="C63" s="18" t="inlineStr">
        <is>
          <t>2024-07-27</t>
        </is>
      </c>
      <c r="D63" s="18" t="inlineStr">
        <is>
          <t>KISHIDA Fumio</t>
        </is>
      </c>
      <c r="E63" s="18" t="inlineStr">
        <is>
          <t>HEAD</t>
        </is>
      </c>
      <c r="F63" s="3" t="inlineStr">
        <is>
          <t>STATEMENT</t>
        </is>
      </c>
      <c r="G63" s="18" t="inlineStr">
        <is>
          <t>Message by Prime Minister KISHIDA Fumio on the Inscription of “Sado Island Gold Mines” on UNESCO's World Heritage List</t>
        </is>
      </c>
      <c r="H63" s="18" t="inlineStr">
        <is>
          <t>https://japan.kantei.go.jp/101_kishida/statement/202407/27sado.html</t>
        </is>
      </c>
      <c r="I63" s="18" t="inlineStr"/>
      <c r="J63" s="18" t="inlineStr">
        <is>
          <t>2026-09-22</t>
        </is>
      </c>
      <c r="K63" s="18" t="inlineStr">
        <is>
          <t>KANTEI_ARCHIVE_KEYWORD_BACKLOG_REVIEW</t>
        </is>
      </c>
      <c r="L63" s="18" t="inlineStr">
        <is>
          <t>MEDIUM</t>
        </is>
      </c>
      <c r="M63" s="18" t="inlineStr"/>
    </row>
    <row r="64">
      <c r="A64" s="18" t="n">
        <v>61</v>
      </c>
      <c r="B64" s="18" t="inlineStr">
        <is>
          <t>日本</t>
        </is>
      </c>
      <c r="C64" s="18" t="inlineStr">
        <is>
          <t>2024-07-27</t>
        </is>
      </c>
      <c r="D64" s="18" t="inlineStr">
        <is>
          <t>KAMIKAWA Yoko</t>
        </is>
      </c>
      <c r="E64" s="18" t="inlineStr">
        <is>
          <t>MINISTER</t>
        </is>
      </c>
      <c r="F64" s="3" t="inlineStr">
        <is>
          <t>STATEMENT</t>
        </is>
      </c>
      <c r="G64" s="18" t="inlineStr">
        <is>
          <t>The inscription of “Sado Island Gold Mines” on the World Heritage List (Statement by Foreign Minister KAMIKAWA Yoko)</t>
        </is>
      </c>
      <c r="H64" s="18" t="inlineStr">
        <is>
          <t>https://www.mofa.go.jp/press/release/pressite_000001_00453.html</t>
        </is>
      </c>
      <c r="I64" s="18" t="inlineStr">
        <is>
          <t>https://web.archive.org/web/20240727181324id_/https://www.mofa.go.jp/press/release/pressite_000001_00453.html</t>
        </is>
      </c>
      <c r="J64" s="18" t="inlineStr">
        <is>
          <t>2026-09-22</t>
        </is>
      </c>
      <c r="K64" s="18" t="inlineStr">
        <is>
          <t>MOFA_JAPAN_WAYBACK_MACHINE_FETCH</t>
        </is>
      </c>
      <c r="L64" s="18" t="inlineStr">
        <is>
          <t>HIGH</t>
        </is>
      </c>
      <c r="M64" s="18" t="inlineStr"/>
    </row>
    <row r="65">
      <c r="A65" s="18" t="n">
        <v>62</v>
      </c>
      <c r="B65" s="18" t="inlineStr">
        <is>
          <t>日本</t>
        </is>
      </c>
      <c r="C65" s="18" t="inlineStr">
        <is>
          <t>2024-08-06</t>
        </is>
      </c>
      <c r="D65" s="18" t="inlineStr">
        <is>
          <t>KISHIDA Fumio</t>
        </is>
      </c>
      <c r="E65" s="18" t="inlineStr">
        <is>
          <t>HEAD</t>
        </is>
      </c>
      <c r="F65" s="3" t="inlineStr">
        <is>
          <t>SPEECH</t>
        </is>
      </c>
      <c r="G65" s="18" t="inlineStr">
        <is>
          <t>Address by Prime Minister KISHIDA Fumio at the Hiroshima Peace Memorial Ceremony</t>
        </is>
      </c>
      <c r="H65" s="18" t="inlineStr">
        <is>
          <t>https://japan.kantei.go.jp/101_kishida/statement/202408/06hiroshima.html</t>
        </is>
      </c>
      <c r="I65" s="18" t="inlineStr"/>
      <c r="J65" s="18" t="inlineStr">
        <is>
          <t>2026-09-22</t>
        </is>
      </c>
      <c r="K65" s="18" t="inlineStr">
        <is>
          <t>KANTEI_ARCHIVE_KEYWORD_BACKLOG_REVIEW</t>
        </is>
      </c>
      <c r="L65" s="18" t="inlineStr">
        <is>
          <t>HIGH</t>
        </is>
      </c>
      <c r="M65" s="18" t="inlineStr"/>
    </row>
    <row r="66">
      <c r="A66" s="18" t="n">
        <v>63</v>
      </c>
      <c r="B66" s="18" t="inlineStr">
        <is>
          <t>日本</t>
        </is>
      </c>
      <c r="C66" s="18" t="inlineStr">
        <is>
          <t>2024-08-09</t>
        </is>
      </c>
      <c r="D66" s="18" t="inlineStr">
        <is>
          <t>KISHIDA Fumio</t>
        </is>
      </c>
      <c r="E66" s="18" t="inlineStr">
        <is>
          <t>HEAD</t>
        </is>
      </c>
      <c r="F66" s="3" t="inlineStr">
        <is>
          <t>SPEECH</t>
        </is>
      </c>
      <c r="G66" s="18" t="inlineStr">
        <is>
          <t>Address by Prime Minister KISHIDA Fumio at the Nagasaki Peace Memorial Ceremony</t>
        </is>
      </c>
      <c r="H66" s="18" t="inlineStr">
        <is>
          <t>https://japan.kantei.go.jp/101_kishida/statement/202408/09nagasaki.html</t>
        </is>
      </c>
      <c r="I66" s="18" t="inlineStr"/>
      <c r="J66" s="18" t="inlineStr">
        <is>
          <t>2026-09-22</t>
        </is>
      </c>
      <c r="K66" s="18" t="inlineStr">
        <is>
          <t>KANTEI_ARCHIVE_KEYWORD_BACKLOG_REVIEW</t>
        </is>
      </c>
      <c r="L66" s="18" t="inlineStr">
        <is>
          <t>HIGH</t>
        </is>
      </c>
      <c r="M66" s="18" t="inlineStr"/>
    </row>
    <row r="67">
      <c r="A67" s="18" t="n">
        <v>64</v>
      </c>
      <c r="B67" s="18" t="inlineStr">
        <is>
          <t>日本</t>
        </is>
      </c>
      <c r="C67" s="18" t="inlineStr">
        <is>
          <t>2024-08-15</t>
        </is>
      </c>
      <c r="D67" s="18" t="inlineStr">
        <is>
          <t>KISHIDA Fumio</t>
        </is>
      </c>
      <c r="E67" s="18" t="inlineStr">
        <is>
          <t>HEAD</t>
        </is>
      </c>
      <c r="F67" s="3" t="inlineStr">
        <is>
          <t>SPEECH</t>
        </is>
      </c>
      <c r="G67" s="18" t="inlineStr">
        <is>
          <t>Address by Prime Minister Kishida at the Seventy-Ninth National Memorial Ceremony for the War Dead (Speeches and Statements &lt;br&gt;by the Prime Minister) | Prime Minister's Office of Japan</t>
        </is>
      </c>
      <c r="H67" s="18" t="inlineStr">
        <is>
          <t>https://japan.kantei.go.jp/101_kishida/statement/202408/15shikiji.html</t>
        </is>
      </c>
      <c r="I67" s="18" t="inlineStr"/>
      <c r="J67" s="18" t="inlineStr">
        <is>
          <t>NA</t>
        </is>
      </c>
      <c r="K67" s="18" t="inlineStr">
        <is>
          <t>(直接クロール、パイプライン01-09段階)</t>
        </is>
      </c>
      <c r="L67" s="18" t="inlineStr">
        <is>
          <t>MEDIUM</t>
        </is>
      </c>
      <c r="M67" s="18" t="inlineStr"/>
    </row>
    <row r="68">
      <c r="A68" s="18" t="n">
        <v>65</v>
      </c>
      <c r="B68" s="18" t="inlineStr">
        <is>
          <t>日本</t>
        </is>
      </c>
      <c r="C68" s="18" t="inlineStr">
        <is>
          <t>2025-03-29</t>
        </is>
      </c>
      <c r="D68" s="18" t="inlineStr">
        <is>
          <t>ISHIBA Shigeru</t>
        </is>
      </c>
      <c r="E68" s="18" t="inlineStr">
        <is>
          <t>HEAD</t>
        </is>
      </c>
      <c r="F68" s="3" t="inlineStr">
        <is>
          <t>SPEECH</t>
        </is>
      </c>
      <c r="G68" s="18" t="inlineStr">
        <is>
          <t>Address by Prime Minister ISHIBA Shigeru to the Japan-U.S. Iwo-To Reunion of Honor Ceremony</t>
        </is>
      </c>
      <c r="H68" s="18" t="inlineStr">
        <is>
          <t>https://japan.kantei.go.jp/103/statement/202503/29tsuitounokotoba.html</t>
        </is>
      </c>
      <c r="I68" s="18" t="inlineStr"/>
      <c r="J68" s="18" t="inlineStr">
        <is>
          <t>2026-09-22</t>
        </is>
      </c>
      <c r="K68" s="18" t="inlineStr">
        <is>
          <t>MANUAL_REVIEW_BACKLOG</t>
        </is>
      </c>
      <c r="L68" s="18" t="inlineStr">
        <is>
          <t>HIGH</t>
        </is>
      </c>
      <c r="M68" s="18" t="inlineStr"/>
    </row>
    <row r="69">
      <c r="A69" s="18" t="n">
        <v>66</v>
      </c>
      <c r="B69" s="18" t="inlineStr">
        <is>
          <t>日本</t>
        </is>
      </c>
      <c r="C69" s="18" t="inlineStr">
        <is>
          <t>2025-06-09</t>
        </is>
      </c>
      <c r="D69" s="18" t="inlineStr">
        <is>
          <t>ISHIBA Shigeru</t>
        </is>
      </c>
      <c r="E69" s="18" t="inlineStr">
        <is>
          <t>HEAD</t>
        </is>
      </c>
      <c r="F69" s="3" t="inlineStr">
        <is>
          <t>PRESS_CONFERENCE</t>
        </is>
      </c>
      <c r="G69" s="18" t="inlineStr">
        <is>
          <t>Press Conference by Prime Minister ISHIBA Shigeru Regarding His Summit Telephone Talk with President Lee of the Republic of Korea and Other Matters</t>
        </is>
      </c>
      <c r="H69" s="18" t="inlineStr">
        <is>
          <t>https://japan.kantei.go.jp/103/statement/202506/09kaiken.html</t>
        </is>
      </c>
      <c r="I69" s="18" t="inlineStr"/>
      <c r="J69" s="18" t="inlineStr">
        <is>
          <t>2026-09-22</t>
        </is>
      </c>
      <c r="K69" s="18" t="inlineStr">
        <is>
          <t>MANUAL_REVIEW_BACKLOG</t>
        </is>
      </c>
      <c r="L69" s="18" t="inlineStr">
        <is>
          <t>MEDIUM</t>
        </is>
      </c>
      <c r="M69" s="18" t="inlineStr"/>
    </row>
    <row r="70">
      <c r="A70" s="18" t="n">
        <v>67</v>
      </c>
      <c r="B70" s="18" t="inlineStr">
        <is>
          <t>日本</t>
        </is>
      </c>
      <c r="C70" s="18" t="inlineStr">
        <is>
          <t>2025-06-23</t>
        </is>
      </c>
      <c r="D70" s="18" t="inlineStr">
        <is>
          <t>ISHIBA Shigeru</t>
        </is>
      </c>
      <c r="E70" s="18" t="inlineStr">
        <is>
          <t>HEAD</t>
        </is>
      </c>
      <c r="F70" s="3" t="inlineStr">
        <is>
          <t>PRESS_CONFERENCE</t>
        </is>
      </c>
      <c r="G70" s="18" t="inlineStr">
        <is>
          <t>Press Conference by Prime Minister ISHIBA Shigeru regarding the Memorial Ceremony to Commemorate the Fallen on the 80th Anniversary of the End of the Battle of Okinawa and Other Matters</t>
        </is>
      </c>
      <c r="H70" s="18" t="inlineStr">
        <is>
          <t>https://japan.kantei.go.jp/103/statement/202506/23kaiken.html</t>
        </is>
      </c>
      <c r="I70" s="18" t="inlineStr"/>
      <c r="J70" s="18" t="inlineStr">
        <is>
          <t>2026-09-22</t>
        </is>
      </c>
      <c r="K70" s="18" t="inlineStr">
        <is>
          <t>MANUAL_REVIEW_BACKLOG</t>
        </is>
      </c>
      <c r="L70" s="18" t="inlineStr">
        <is>
          <t>HIGH</t>
        </is>
      </c>
      <c r="M70" s="18" t="inlineStr"/>
    </row>
    <row r="71">
      <c r="A71" s="18" t="n">
        <v>68</v>
      </c>
      <c r="B71" s="18" t="inlineStr">
        <is>
          <t>日本</t>
        </is>
      </c>
      <c r="C71" s="18" t="inlineStr">
        <is>
          <t>2025-06-23</t>
        </is>
      </c>
      <c r="D71" s="18" t="inlineStr">
        <is>
          <t>ISHIBA Shigeru</t>
        </is>
      </c>
      <c r="E71" s="18" t="inlineStr">
        <is>
          <t>HEAD</t>
        </is>
      </c>
      <c r="F71" s="3" t="inlineStr">
        <is>
          <t>SPEECH</t>
        </is>
      </c>
      <c r="G71" s="18" t="inlineStr">
        <is>
          <t>Address by Prime Minister Ishiba for the Memorial Ceremony to Commemorate the Fallen on the 80th Anniversary of the End of the Battle of Okinawa</t>
        </is>
      </c>
      <c r="H71" s="18" t="inlineStr">
        <is>
          <t>https://japan.kantei.go.jp/103/statement/202506/23okinawa.html</t>
        </is>
      </c>
      <c r="I71" s="18" t="inlineStr"/>
      <c r="J71" s="18" t="inlineStr">
        <is>
          <t>2026-09-22</t>
        </is>
      </c>
      <c r="K71" s="18" t="inlineStr">
        <is>
          <t>MANUAL_REVIEW_BACKLOG</t>
        </is>
      </c>
      <c r="L71" s="18" t="inlineStr">
        <is>
          <t>HIGH</t>
        </is>
      </c>
      <c r="M71" s="18" t="inlineStr"/>
    </row>
    <row r="72">
      <c r="A72" s="18" t="n">
        <v>69</v>
      </c>
      <c r="B72" s="18" t="inlineStr">
        <is>
          <t>日本</t>
        </is>
      </c>
      <c r="C72" s="18" t="inlineStr">
        <is>
          <t>2025-08-06</t>
        </is>
      </c>
      <c r="D72" s="18" t="inlineStr">
        <is>
          <t>ISHIBA Shigeru</t>
        </is>
      </c>
      <c r="E72" s="18" t="inlineStr">
        <is>
          <t>HEAD</t>
        </is>
      </c>
      <c r="F72" s="3" t="inlineStr">
        <is>
          <t>SPEECH</t>
        </is>
      </c>
      <c r="G72" s="18" t="inlineStr">
        <is>
          <t>Address by Prime Minister ISHIBA Shigeru at the Hiroshima Peace Memorial Ceremony</t>
        </is>
      </c>
      <c r="H72" s="18" t="inlineStr">
        <is>
          <t>https://japan.kantei.go.jp/103/statement/202508/06hiroshima.html</t>
        </is>
      </c>
      <c r="I72" s="18" t="inlineStr"/>
      <c r="J72" s="18" t="inlineStr">
        <is>
          <t>2026-09-22</t>
        </is>
      </c>
      <c r="K72" s="18" t="inlineStr">
        <is>
          <t>KANTEI_ARCHIVE_KEYWORD_BACKLOG_REVIEW</t>
        </is>
      </c>
      <c r="L72" s="18" t="inlineStr">
        <is>
          <t>HIGH</t>
        </is>
      </c>
      <c r="M72" s="18" t="inlineStr"/>
    </row>
    <row r="73">
      <c r="A73" s="18" t="n">
        <v>70</v>
      </c>
      <c r="B73" s="18" t="inlineStr">
        <is>
          <t>日本</t>
        </is>
      </c>
      <c r="C73" s="18" t="inlineStr">
        <is>
          <t>2025-08-09</t>
        </is>
      </c>
      <c r="D73" s="18" t="inlineStr">
        <is>
          <t>ISHIBA Shigeru</t>
        </is>
      </c>
      <c r="E73" s="18" t="inlineStr">
        <is>
          <t>HEAD</t>
        </is>
      </c>
      <c r="F73" s="3" t="inlineStr">
        <is>
          <t>SPEECH</t>
        </is>
      </c>
      <c r="G73" s="18" t="inlineStr">
        <is>
          <t>Address by Prime Minister ISHIBA Shigeru at the Nagasaki Peace Memorial Ceremony</t>
        </is>
      </c>
      <c r="H73" s="18" t="inlineStr">
        <is>
          <t>https://japan.kantei.go.jp/103/statement/202508/09nagasaki.html</t>
        </is>
      </c>
      <c r="I73" s="18" t="inlineStr"/>
      <c r="J73" s="18" t="inlineStr">
        <is>
          <t>2026-09-22</t>
        </is>
      </c>
      <c r="K73" s="18" t="inlineStr">
        <is>
          <t>KANTEI_ARCHIVE_KEYWORD_BACKLOG_REVIEW</t>
        </is>
      </c>
      <c r="L73" s="18" t="inlineStr">
        <is>
          <t>HIGH</t>
        </is>
      </c>
      <c r="M73" s="18" t="inlineStr"/>
    </row>
    <row r="74">
      <c r="A74" s="18" t="n">
        <v>71</v>
      </c>
      <c r="B74" s="18" t="inlineStr">
        <is>
          <t>日本</t>
        </is>
      </c>
      <c r="C74" s="18" t="inlineStr">
        <is>
          <t>2025-08-15</t>
        </is>
      </c>
      <c r="D74" s="18" t="inlineStr">
        <is>
          <t>ISHIBA Shigeru</t>
        </is>
      </c>
      <c r="E74" s="18" t="inlineStr">
        <is>
          <t>HEAD</t>
        </is>
      </c>
      <c r="F74" s="3" t="inlineStr">
        <is>
          <t>PRESS_CONFERENCE</t>
        </is>
      </c>
      <c r="G74" s="18" t="inlineStr">
        <is>
          <t>Press Conference by Prime Minister ISHIBA Shigeru regarding the Address He Delivered at the National Memorial Ceremony for the War Dead and Other Matters (Speeches and Statements &lt;br&gt;by the Prime Minister) | Prime Minister's Office of Japan</t>
        </is>
      </c>
      <c r="H74" s="18" t="inlineStr">
        <is>
          <t>https://japan.kantei.go.jp/103/statement/202508/15kaiken.html</t>
        </is>
      </c>
      <c r="I74" s="18" t="inlineStr"/>
      <c r="J74" s="18" t="inlineStr">
        <is>
          <t>NA</t>
        </is>
      </c>
      <c r="K74" s="18" t="inlineStr">
        <is>
          <t>(直接クロール、パイプライン01-09段階)</t>
        </is>
      </c>
      <c r="L74" s="18" t="inlineStr">
        <is>
          <t>HIGH</t>
        </is>
      </c>
      <c r="M74" s="18" t="inlineStr"/>
    </row>
    <row r="75">
      <c r="A75" s="18" t="n">
        <v>72</v>
      </c>
      <c r="B75" s="18" t="inlineStr">
        <is>
          <t>日本</t>
        </is>
      </c>
      <c r="C75" s="18" t="inlineStr">
        <is>
          <t>2025-08-15</t>
        </is>
      </c>
      <c r="D75" s="18" t="inlineStr">
        <is>
          <t>ISHIBA Shigeru</t>
        </is>
      </c>
      <c r="E75" s="18" t="inlineStr">
        <is>
          <t>HEAD</t>
        </is>
      </c>
      <c r="F75" s="3" t="inlineStr">
        <is>
          <t>SPEECH</t>
        </is>
      </c>
      <c r="G75" s="18" t="inlineStr">
        <is>
          <t>Address by Prime Minister Ishiba at the Eightieth National Memorial Ceremony for the War Dead (Speeches and Statements &lt;br&gt;by the Prime Minister) | Prime Minister's Office of Japan</t>
        </is>
      </c>
      <c r="H75" s="18" t="inlineStr">
        <is>
          <t>https://japan.kantei.go.jp/103/statement/202508/15shikiji.html</t>
        </is>
      </c>
      <c r="I75" s="18" t="inlineStr"/>
      <c r="J75" s="18" t="inlineStr">
        <is>
          <t>NA</t>
        </is>
      </c>
      <c r="K75" s="18" t="inlineStr">
        <is>
          <t>(直接クロール、パイプライン01-09段階)</t>
        </is>
      </c>
      <c r="L75" s="18" t="inlineStr">
        <is>
          <t>MEDIUM</t>
        </is>
      </c>
      <c r="M75" s="18" t="inlineStr"/>
    </row>
    <row r="76">
      <c r="A76" s="18" t="n">
        <v>73</v>
      </c>
      <c r="B76" s="18" t="inlineStr">
        <is>
          <t>韓国</t>
        </is>
      </c>
      <c r="C76" s="18" t="inlineStr">
        <is>
          <t>2020-08-14</t>
        </is>
      </c>
      <c r="D76" s="18" t="inlineStr">
        <is>
          <t>Moon Jae-in</t>
        </is>
      </c>
      <c r="E76" s="18" t="inlineStr">
        <is>
          <t>HEAD</t>
        </is>
      </c>
      <c r="F76" s="3" t="inlineStr">
        <is>
          <t>PRESS_CONFERENCE</t>
        </is>
      </c>
      <c r="G76" s="18" t="inlineStr">
        <is>
          <t>Message from President Moon Jae-in on National Day to Honor Japanese Military Comfort Women Victims</t>
        </is>
      </c>
      <c r="H76" s="18" t="inlineStr">
        <is>
          <t>http://webarchives.pa.go.kr/19th/english.president.go.kr/BriefingSpeeches/Others/979</t>
        </is>
      </c>
      <c r="I76" s="18" t="inlineStr"/>
      <c r="J76" s="18" t="inlineStr">
        <is>
          <t>NA</t>
        </is>
      </c>
      <c r="K76" s="18" t="inlineStr">
        <is>
          <t>(直接クロール、パイプライン01-09段階)</t>
        </is>
      </c>
      <c r="L76" s="18" t="inlineStr">
        <is>
          <t>HIGH</t>
        </is>
      </c>
      <c r="M76" s="18" t="inlineStr"/>
    </row>
    <row r="77">
      <c r="A77" s="18" t="n">
        <v>74</v>
      </c>
      <c r="B77" s="18" t="inlineStr">
        <is>
          <t>韓国</t>
        </is>
      </c>
      <c r="C77" s="18" t="inlineStr">
        <is>
          <t>2020-08-15</t>
        </is>
      </c>
      <c r="D77" s="18" t="inlineStr">
        <is>
          <t>Moon Jae-in</t>
        </is>
      </c>
      <c r="E77" s="18" t="inlineStr">
        <is>
          <t>HEAD</t>
        </is>
      </c>
      <c r="F77" s="3" t="inlineStr">
        <is>
          <t>PRESS_CONFERENCE</t>
        </is>
      </c>
      <c r="G77" s="18" t="inlineStr">
        <is>
          <t>Address by President Moon Jae-in on Korea’s 75th Liberation Day</t>
        </is>
      </c>
      <c r="H77" s="18" t="inlineStr">
        <is>
          <t>http://webarchives.pa.go.kr/19th/english.president.go.kr/BriefingSpeeches/Speeches/861</t>
        </is>
      </c>
      <c r="I77" s="18" t="inlineStr"/>
      <c r="J77" s="18" t="inlineStr">
        <is>
          <t>NA</t>
        </is>
      </c>
      <c r="K77" s="18" t="inlineStr">
        <is>
          <t>(直接クロール、パイプライン01-09段階)</t>
        </is>
      </c>
      <c r="L77" s="18" t="inlineStr">
        <is>
          <t>HIGH</t>
        </is>
      </c>
      <c r="M77" s="18" t="inlineStr"/>
    </row>
    <row r="78">
      <c r="A78" s="18" t="n">
        <v>75</v>
      </c>
      <c r="B78" s="18" t="inlineStr">
        <is>
          <t>韓国</t>
        </is>
      </c>
      <c r="C78" s="18" t="inlineStr">
        <is>
          <t>2021-03-31</t>
        </is>
      </c>
      <c r="D78" s="18" t="inlineStr">
        <is>
          <t>MOFA Spokesperson</t>
        </is>
      </c>
      <c r="E78" s="18" t="inlineStr">
        <is>
          <t>OFFICIAL</t>
        </is>
      </c>
      <c r="F78" s="3" t="inlineStr">
        <is>
          <t>STATEMENT</t>
        </is>
      </c>
      <c r="G78" s="18" t="inlineStr">
        <is>
          <t>MOFA Spokesperson's Statement on Japan's Authorization of Textbooks</t>
        </is>
      </c>
      <c r="H78" s="18" t="inlineStr">
        <is>
          <t>https://www.mofa.go.kr/eng/brd/m_5676/view.do?seq=321609</t>
        </is>
      </c>
      <c r="I78" s="18" t="inlineStr"/>
      <c r="J78" s="18" t="inlineStr">
        <is>
          <t>2026-09-22</t>
        </is>
      </c>
      <c r="K78" s="18" t="inlineStr">
        <is>
          <t>MOFA_KOREA_DIRECT_FETCH</t>
        </is>
      </c>
      <c r="L78" s="18" t="inlineStr">
        <is>
          <t>HIGH</t>
        </is>
      </c>
      <c r="M78" s="18" t="inlineStr"/>
    </row>
    <row r="79">
      <c r="A79" s="18" t="n">
        <v>76</v>
      </c>
      <c r="B79" s="18" t="inlineStr">
        <is>
          <t>韓国</t>
        </is>
      </c>
      <c r="C79" s="18" t="inlineStr">
        <is>
          <t>2021-08-15</t>
        </is>
      </c>
      <c r="D79" s="18" t="inlineStr">
        <is>
          <t>Moon Jae-in</t>
        </is>
      </c>
      <c r="E79" s="18" t="inlineStr">
        <is>
          <t>HEAD</t>
        </is>
      </c>
      <c r="F79" s="3" t="inlineStr">
        <is>
          <t>PRESS_CONFERENCE</t>
        </is>
      </c>
      <c r="G79" s="18" t="inlineStr">
        <is>
          <t>Address by President Moon Jae-in on Korea’s 76th Liberation Day</t>
        </is>
      </c>
      <c r="H79" s="18" t="inlineStr">
        <is>
          <t>http://webarchives.pa.go.kr/19th/english.president.go.kr/BriefingSpeeches/Speeches/1045</t>
        </is>
      </c>
      <c r="I79" s="18" t="inlineStr"/>
      <c r="J79" s="18" t="inlineStr">
        <is>
          <t>NA</t>
        </is>
      </c>
      <c r="K79" s="18" t="inlineStr">
        <is>
          <t>(直接クロール、パイプライン01-09段階)</t>
        </is>
      </c>
      <c r="L79" s="18" t="inlineStr">
        <is>
          <t>HIGH</t>
        </is>
      </c>
      <c r="M79" s="18" t="inlineStr"/>
    </row>
    <row r="80">
      <c r="A80" s="18" t="n">
        <v>77</v>
      </c>
      <c r="B80" s="18" t="inlineStr">
        <is>
          <t>韓国</t>
        </is>
      </c>
      <c r="C80" s="18" t="inlineStr">
        <is>
          <t>2022-03-01</t>
        </is>
      </c>
      <c r="D80" s="18" t="inlineStr">
        <is>
          <t>Moon Jae-in</t>
        </is>
      </c>
      <c r="E80" s="18" t="inlineStr">
        <is>
          <t>HEAD</t>
        </is>
      </c>
      <c r="F80" s="3" t="inlineStr">
        <is>
          <t>SPEECH</t>
        </is>
      </c>
      <c r="G80" s="18" t="inlineStr">
        <is>
          <t>Address by President Moon Jae-in on 103rd March First Independence Movement Day</t>
        </is>
      </c>
      <c r="H80" s="18" t="inlineStr">
        <is>
          <t>http://webarchives.pa.go.kr/19th/english.president.go.kr/BriefingSpeeches/Speeches/1157</t>
        </is>
      </c>
      <c r="I80" s="18" t="inlineStr"/>
      <c r="J80" s="18" t="inlineStr">
        <is>
          <t>2026-09-22</t>
        </is>
      </c>
      <c r="K80" s="18" t="inlineStr">
        <is>
          <t>ARCHIVE_CRAWL_PAGINATED</t>
        </is>
      </c>
      <c r="L80" s="18" t="inlineStr">
        <is>
          <t>HIGH</t>
        </is>
      </c>
      <c r="M80" s="18" t="inlineStr"/>
    </row>
    <row r="81">
      <c r="A81" s="18" t="n">
        <v>78</v>
      </c>
      <c r="B81" s="18" t="inlineStr">
        <is>
          <t>韓国</t>
        </is>
      </c>
      <c r="C81" s="18" t="inlineStr">
        <is>
          <t>2022-03-30</t>
        </is>
      </c>
      <c r="D81" s="18" t="inlineStr">
        <is>
          <t>MOFA Spokesperson</t>
        </is>
      </c>
      <c r="E81" s="18" t="inlineStr">
        <is>
          <t>OFFICIAL</t>
        </is>
      </c>
      <c r="F81" s="3" t="inlineStr">
        <is>
          <t>STATEMENT</t>
        </is>
      </c>
      <c r="G81" s="18" t="inlineStr">
        <is>
          <t>MOFA Spokesperson's Statement on Japan's Authorization of Textbooks</t>
        </is>
      </c>
      <c r="H81" s="18" t="inlineStr">
        <is>
          <t>https://www.mofa.go.kr/eng/brd/m_5676/view.do?seq=322023</t>
        </is>
      </c>
      <c r="I81" s="18" t="inlineStr"/>
      <c r="J81" s="18" t="inlineStr">
        <is>
          <t>2026-09-22</t>
        </is>
      </c>
      <c r="K81" s="18" t="inlineStr">
        <is>
          <t>MOFA_KOREA_DIRECT_FETCH</t>
        </is>
      </c>
      <c r="L81" s="18" t="inlineStr">
        <is>
          <t>HIGH</t>
        </is>
      </c>
      <c r="M81" s="18" t="inlineStr"/>
    </row>
    <row r="82">
      <c r="A82" s="18" t="n">
        <v>79</v>
      </c>
      <c r="B82" s="18" t="inlineStr">
        <is>
          <t>韓国</t>
        </is>
      </c>
      <c r="C82" s="18" t="inlineStr">
        <is>
          <t>2022-08-15</t>
        </is>
      </c>
      <c r="D82" s="18" t="inlineStr">
        <is>
          <t>Yoon Suk Yeol</t>
        </is>
      </c>
      <c r="E82" s="18" t="inlineStr">
        <is>
          <t>HEAD</t>
        </is>
      </c>
      <c r="F82" s="3" t="inlineStr">
        <is>
          <t>SPEECH</t>
        </is>
      </c>
      <c r="G82" s="18" t="inlineStr">
        <is>
          <t>Address by President Yoon Suk Yeol on Korea's 77th Liberation Day | Speeches and Remarks &gt; Speeches and Remarks</t>
        </is>
      </c>
      <c r="H82" s="18" t="inlineStr">
        <is>
          <t>http://webarchives.pa.go.kr/20th/eng.president.go.kr/speeches/k4bSEz3J</t>
        </is>
      </c>
      <c r="I82" s="18" t="inlineStr"/>
      <c r="J82" s="18" t="inlineStr">
        <is>
          <t>NA</t>
        </is>
      </c>
      <c r="K82" s="18" t="inlineStr">
        <is>
          <t>(直接クロール、パイプライン01-09段階)</t>
        </is>
      </c>
      <c r="L82" s="18" t="inlineStr">
        <is>
          <t>MEDIUM</t>
        </is>
      </c>
      <c r="M82" s="18" t="inlineStr"/>
    </row>
    <row r="83">
      <c r="A83" s="18" t="n">
        <v>80</v>
      </c>
      <c r="B83" s="18" t="inlineStr">
        <is>
          <t>韓国</t>
        </is>
      </c>
      <c r="C83" s="18" t="inlineStr">
        <is>
          <t>2023-03-01</t>
        </is>
      </c>
      <c r="D83" s="18" t="inlineStr">
        <is>
          <t>Yoon Suk Yeol</t>
        </is>
      </c>
      <c r="E83" s="18" t="inlineStr">
        <is>
          <t>HEAD</t>
        </is>
      </c>
      <c r="F83" s="3" t="inlineStr">
        <is>
          <t>SPEECH</t>
        </is>
      </c>
      <c r="G83" s="18" t="inlineStr">
        <is>
          <t>Address by President Yoon Suk Yeol on 104th March First Independence Movement Day</t>
        </is>
      </c>
      <c r="H83" s="18" t="inlineStr">
        <is>
          <t>https://eng.president.go.kr/speeches/lpuJ3C1r</t>
        </is>
      </c>
      <c r="I83" s="18" t="inlineStr">
        <is>
          <t>https://web.archive.org/web/20230307135439id_/https://eng.president.go.kr/speeches/lpuJ3C1r</t>
        </is>
      </c>
      <c r="J83" s="18" t="inlineStr">
        <is>
          <t>2026-09-22</t>
        </is>
      </c>
      <c r="K83" s="18" t="inlineStr">
        <is>
          <t>WAYBACK_CDX_KOREA_PRESIDENTIAL_SPEECHES</t>
        </is>
      </c>
      <c r="L83" s="18" t="inlineStr">
        <is>
          <t>HIGH</t>
        </is>
      </c>
      <c r="M83" s="18" t="inlineStr"/>
    </row>
    <row r="84">
      <c r="A84" s="18" t="n">
        <v>81</v>
      </c>
      <c r="B84" s="18" t="inlineStr">
        <is>
          <t>韓国</t>
        </is>
      </c>
      <c r="C84" s="18" t="inlineStr">
        <is>
          <t>2023-03-17</t>
        </is>
      </c>
      <c r="D84" s="18" t="inlineStr">
        <is>
          <t>Yoon Suk Yeol</t>
        </is>
      </c>
      <c r="E84" s="18" t="inlineStr">
        <is>
          <t>HEAD</t>
        </is>
      </c>
      <c r="F84" s="3" t="inlineStr">
        <is>
          <t>OTHER</t>
        </is>
      </c>
      <c r="G84" s="18" t="inlineStr">
        <is>
          <t>President Yoon hails "new start" in ties with Japan, attends dinner</t>
        </is>
      </c>
      <c r="H84" s="18" t="inlineStr">
        <is>
          <t>https://eng.president.go.kr/briefing/Le8znpcj</t>
        </is>
      </c>
      <c r="I84" s="18" t="inlineStr">
        <is>
          <t>https://web.archive.org/web/20241102225157id_/https://eng.president.go.kr/briefing/Le8znpcj</t>
        </is>
      </c>
      <c r="J84" s="18" t="inlineStr">
        <is>
          <t>2026-09-22</t>
        </is>
      </c>
      <c r="K84" s="18" t="inlineStr">
        <is>
          <t>WAYBACK_CDX_KOREA_PRESIDENTIAL_BRIEFING</t>
        </is>
      </c>
      <c r="L84" s="18" t="inlineStr">
        <is>
          <t>HIGH</t>
        </is>
      </c>
      <c r="M84" s="18" t="inlineStr"/>
    </row>
    <row r="85">
      <c r="A85" s="18" t="n">
        <v>82</v>
      </c>
      <c r="B85" s="18" t="inlineStr">
        <is>
          <t>韓国</t>
        </is>
      </c>
      <c r="C85" s="18" t="inlineStr">
        <is>
          <t>2023-03-22</t>
        </is>
      </c>
      <c r="D85" s="18" t="inlineStr">
        <is>
          <t>Yoon Suk Yeol</t>
        </is>
      </c>
      <c r="E85" s="18" t="inlineStr">
        <is>
          <t>HEAD</t>
        </is>
      </c>
      <c r="F85" s="3" t="inlineStr">
        <is>
          <t>SPEECH</t>
        </is>
      </c>
      <c r="G85" s="18" t="inlineStr">
        <is>
          <t>President Yoon urges 'future-oriented ties' with Japan in televised speech</t>
        </is>
      </c>
      <c r="H85" s="18" t="inlineStr">
        <is>
          <t>https://eng.president.go.kr/briefing/s78dvSmB</t>
        </is>
      </c>
      <c r="I85" s="18" t="inlineStr">
        <is>
          <t>https://web.archive.org/web/20230606160232id_/https://eng.president.go.kr/briefing/s78dvSmB</t>
        </is>
      </c>
      <c r="J85" s="18" t="inlineStr">
        <is>
          <t>2026-09-22</t>
        </is>
      </c>
      <c r="K85" s="18" t="inlineStr">
        <is>
          <t>WAYBACK_CDX_KOREA_PRESIDENTIAL_BRIEFING</t>
        </is>
      </c>
      <c r="L85" s="18" t="inlineStr">
        <is>
          <t>HIGH</t>
        </is>
      </c>
      <c r="M85" s="18" t="inlineStr"/>
    </row>
    <row r="86">
      <c r="A86" s="18" t="n">
        <v>83</v>
      </c>
      <c r="B86" s="18" t="inlineStr">
        <is>
          <t>韓国</t>
        </is>
      </c>
      <c r="C86" s="18" t="inlineStr">
        <is>
          <t>2023-03-28</t>
        </is>
      </c>
      <c r="D86" s="18" t="inlineStr">
        <is>
          <t>MOFA Spokesperson</t>
        </is>
      </c>
      <c r="E86" s="18" t="inlineStr">
        <is>
          <t>OFFICIAL</t>
        </is>
      </c>
      <c r="F86" s="3" t="inlineStr">
        <is>
          <t>STATEMENT</t>
        </is>
      </c>
      <c r="G86" s="18" t="inlineStr">
        <is>
          <t>MOFA Spokesperson's Statement on Japan's Authorization of Elementary School Textbooks</t>
        </is>
      </c>
      <c r="H86" s="18" t="inlineStr">
        <is>
          <t>https://www.mofa.go.kr/eng/brd/m_5676/view.do?seq=322177</t>
        </is>
      </c>
      <c r="I86" s="18" t="inlineStr"/>
      <c r="J86" s="18" t="inlineStr">
        <is>
          <t>2026-09-22</t>
        </is>
      </c>
      <c r="K86" s="18" t="inlineStr">
        <is>
          <t>MOFA_KOREA_DIRECT_FETCH</t>
        </is>
      </c>
      <c r="L86" s="18" t="inlineStr">
        <is>
          <t>HIGH</t>
        </is>
      </c>
      <c r="M86" s="18" t="inlineStr"/>
    </row>
    <row r="87">
      <c r="A87" s="18" t="n">
        <v>84</v>
      </c>
      <c r="B87" s="18" t="inlineStr">
        <is>
          <t>韓国</t>
        </is>
      </c>
      <c r="C87" s="18" t="inlineStr">
        <is>
          <t>2023-05-08</t>
        </is>
      </c>
      <c r="D87" s="18" t="inlineStr">
        <is>
          <t>Office of the President, Republic of Korea (news release)</t>
        </is>
      </c>
      <c r="E87" s="18" t="inlineStr">
        <is>
          <t>OFFICIAL</t>
        </is>
      </c>
      <c r="F87" s="3" t="inlineStr">
        <is>
          <t>OTHER</t>
        </is>
      </c>
      <c r="G87" s="18" t="inlineStr">
        <is>
          <t>President Yoon hosts dinner for Japan's PM at the official residence</t>
        </is>
      </c>
      <c r="H87" s="18" t="inlineStr">
        <is>
          <t>https://eng.president.go.kr/briefing/qEY1X9Aw</t>
        </is>
      </c>
      <c r="I87" s="18" t="inlineStr">
        <is>
          <t>https://web.archive.org/web/20230509115516id_/https://eng.president.go.kr/briefing/qEY1X9Aw</t>
        </is>
      </c>
      <c r="J87" s="18" t="inlineStr">
        <is>
          <t>2026-09-22</t>
        </is>
      </c>
      <c r="K87" s="18" t="inlineStr">
        <is>
          <t>WAYBACK_CDX_KOREA_PRESIDENTIAL_BRIEFING</t>
        </is>
      </c>
      <c r="L87" s="18" t="inlineStr">
        <is>
          <t>MEDIUM</t>
        </is>
      </c>
      <c r="M87" s="18" t="inlineStr"/>
    </row>
    <row r="88">
      <c r="A88" s="18" t="n">
        <v>85</v>
      </c>
      <c r="B88" s="18" t="inlineStr">
        <is>
          <t>韓国</t>
        </is>
      </c>
      <c r="C88" s="18" t="inlineStr">
        <is>
          <t>2023-05-08</t>
        </is>
      </c>
      <c r="D88" s="18" t="inlineStr">
        <is>
          <t>Yoon Suk Yeol</t>
        </is>
      </c>
      <c r="E88" s="18" t="inlineStr">
        <is>
          <t>HEAD</t>
        </is>
      </c>
      <c r="F88" s="3" t="inlineStr">
        <is>
          <t>SPEECH</t>
        </is>
      </c>
      <c r="G88" s="18" t="inlineStr">
        <is>
          <t>Remarks by President Yoon Suk Yeol in Lecture for Keio University Students</t>
        </is>
      </c>
      <c r="H88" s="18" t="inlineStr">
        <is>
          <t>https://eng.president.go.kr/speeches/C3nefmgN</t>
        </is>
      </c>
      <c r="I88" s="18" t="inlineStr">
        <is>
          <t>https://web.archive.org/web/20231017221927id_/https://eng.president.go.kr/speeches/C3nefmgN</t>
        </is>
      </c>
      <c r="J88" s="18" t="inlineStr">
        <is>
          <t>2026-09-22</t>
        </is>
      </c>
      <c r="K88" s="18" t="inlineStr">
        <is>
          <t>WAYBACK_CDX_KOREA_PRESIDENTIAL_SPEECHES</t>
        </is>
      </c>
      <c r="L88" s="18" t="inlineStr">
        <is>
          <t>MEDIUM</t>
        </is>
      </c>
      <c r="M88" s="18" t="inlineStr"/>
    </row>
    <row r="89">
      <c r="A89" s="18" t="n">
        <v>86</v>
      </c>
      <c r="B89" s="18" t="inlineStr">
        <is>
          <t>韓国</t>
        </is>
      </c>
      <c r="C89" s="18" t="inlineStr">
        <is>
          <t>2023-08-15</t>
        </is>
      </c>
      <c r="D89" s="18" t="inlineStr">
        <is>
          <t>Yoon Suk Yeol</t>
        </is>
      </c>
      <c r="E89" s="18" t="inlineStr">
        <is>
          <t>HEAD</t>
        </is>
      </c>
      <c r="F89" s="3" t="inlineStr">
        <is>
          <t>SPEECH</t>
        </is>
      </c>
      <c r="G89" s="18" t="inlineStr">
        <is>
          <t>Address by President Yoon Suk Yeol on Korea's 78th Liberation Day | Speeches and Remarks &gt; Speeches and Remarks</t>
        </is>
      </c>
      <c r="H89" s="18" t="inlineStr">
        <is>
          <t>http://webarchives.pa.go.kr/20th/eng.president.go.kr/speeches/ChFr4MEm</t>
        </is>
      </c>
      <c r="I89" s="18" t="inlineStr"/>
      <c r="J89" s="18" t="inlineStr">
        <is>
          <t>NA</t>
        </is>
      </c>
      <c r="K89" s="18" t="inlineStr">
        <is>
          <t>(直接クロール、パイプライン01-09段階)</t>
        </is>
      </c>
      <c r="L89" s="18" t="inlineStr">
        <is>
          <t>MEDIUM</t>
        </is>
      </c>
      <c r="M89" s="18" t="inlineStr"/>
    </row>
    <row r="90">
      <c r="A90" s="18" t="n">
        <v>87</v>
      </c>
      <c r="B90" s="18" t="inlineStr">
        <is>
          <t>韓国</t>
        </is>
      </c>
      <c r="C90" s="18" t="inlineStr">
        <is>
          <t>2024-01-31</t>
        </is>
      </c>
      <c r="D90" s="18" t="inlineStr">
        <is>
          <t>MOFA Spokesperson</t>
        </is>
      </c>
      <c r="E90" s="18" t="inlineStr">
        <is>
          <t>OFFICIAL</t>
        </is>
      </c>
      <c r="F90" s="3" t="inlineStr">
        <is>
          <t>STATEMENT</t>
        </is>
      </c>
      <c r="G90" s="18" t="inlineStr">
        <is>
          <t>MOFA Spokesperson's Statement on Japanese Foreign Minister's Remarks regarding Dokdo and Sado Island Gold Mines in Foreign Policy Speech</t>
        </is>
      </c>
      <c r="H90" s="18" t="inlineStr">
        <is>
          <t>https://www.mofa.go.kr/eng/brd/m_5676/view.do?seq=322402</t>
        </is>
      </c>
      <c r="I90" s="18" t="inlineStr"/>
      <c r="J90" s="18" t="inlineStr">
        <is>
          <t>2026-09-22</t>
        </is>
      </c>
      <c r="K90" s="18" t="inlineStr">
        <is>
          <t>MOFA_KOREA_DIRECT_FETCH_WEB_SEARCH</t>
        </is>
      </c>
      <c r="L90" s="18" t="inlineStr">
        <is>
          <t>HIGH</t>
        </is>
      </c>
      <c r="M90" s="18" t="inlineStr"/>
    </row>
    <row r="91">
      <c r="A91" s="18" t="n">
        <v>88</v>
      </c>
      <c r="B91" s="18" t="inlineStr">
        <is>
          <t>韓国</t>
        </is>
      </c>
      <c r="C91" s="18" t="inlineStr">
        <is>
          <t>2024-03-01</t>
        </is>
      </c>
      <c r="D91" s="18" t="inlineStr">
        <is>
          <t>Yoon Suk Yeol</t>
        </is>
      </c>
      <c r="E91" s="18" t="inlineStr">
        <is>
          <t>HEAD</t>
        </is>
      </c>
      <c r="F91" s="3" t="inlineStr">
        <is>
          <t>SPEECH</t>
        </is>
      </c>
      <c r="G91" s="18" t="inlineStr">
        <is>
          <t>Address by President Yoon Suk Yeol on the 105th March First Independence Movement Day</t>
        </is>
      </c>
      <c r="H91" s="18" t="inlineStr">
        <is>
          <t>https://eng.president.go.kr/speeches/x9M5tP3s</t>
        </is>
      </c>
      <c r="I91" s="18" t="inlineStr">
        <is>
          <t>https://web.archive.org/web/20240301083914id_/https://eng.president.go.kr/speeches/x9M5tP3s</t>
        </is>
      </c>
      <c r="J91" s="18" t="inlineStr">
        <is>
          <t>2026-09-22</t>
        </is>
      </c>
      <c r="K91" s="18" t="inlineStr">
        <is>
          <t>WAYBACK_CDX_KOREA_PRESIDENTIAL_SPEECHES</t>
        </is>
      </c>
      <c r="L91" s="18" t="inlineStr">
        <is>
          <t>HIGH</t>
        </is>
      </c>
      <c r="M91" s="18" t="inlineStr"/>
    </row>
    <row r="92">
      <c r="A92" s="18" t="n">
        <v>89</v>
      </c>
      <c r="B92" s="18" t="inlineStr">
        <is>
          <t>韓国</t>
        </is>
      </c>
      <c r="C92" s="18" t="inlineStr">
        <is>
          <t>2024-04-19</t>
        </is>
      </c>
      <c r="D92" s="18" t="inlineStr">
        <is>
          <t>MOFA Spokesperson</t>
        </is>
      </c>
      <c r="E92" s="18" t="inlineStr">
        <is>
          <t>OFFICIAL</t>
        </is>
      </c>
      <c r="F92" s="3" t="inlineStr">
        <is>
          <t>STATEMENT</t>
        </is>
      </c>
      <c r="G92" s="18" t="inlineStr">
        <is>
          <t>MOFA Spokesperson's Statement on Japan's Authorization of a Middle School Textbook</t>
        </is>
      </c>
      <c r="H92" s="18" t="inlineStr">
        <is>
          <t>https://www.mofa.go.kr/eng/brd/m_5676/view.do?seq=322527</t>
        </is>
      </c>
      <c r="I92" s="18" t="inlineStr"/>
      <c r="J92" s="18" t="inlineStr">
        <is>
          <t>2026-09-22</t>
        </is>
      </c>
      <c r="K92" s="18" t="inlineStr">
        <is>
          <t>MOFA_KOREA_DIRECT_FETCH</t>
        </is>
      </c>
      <c r="L92" s="18" t="inlineStr">
        <is>
          <t>HIGH</t>
        </is>
      </c>
      <c r="M92" s="18" t="inlineStr"/>
    </row>
    <row r="93">
      <c r="A93" s="18" t="n">
        <v>90</v>
      </c>
      <c r="B93" s="18" t="inlineStr">
        <is>
          <t>韓国</t>
        </is>
      </c>
      <c r="C93" s="18" t="inlineStr">
        <is>
          <t>2024-08-15</t>
        </is>
      </c>
      <c r="D93" s="18" t="inlineStr">
        <is>
          <t>Yoon Suk Yeol</t>
        </is>
      </c>
      <c r="E93" s="18" t="inlineStr">
        <is>
          <t>HEAD</t>
        </is>
      </c>
      <c r="F93" s="3" t="inlineStr">
        <is>
          <t>SPEECH</t>
        </is>
      </c>
      <c r="G93" s="18" t="inlineStr">
        <is>
          <t>Address by President Yoon Suk Yeol on the 79th Liberation Day | Speeches and Remarks &gt; Speeches and Remarks</t>
        </is>
      </c>
      <c r="H93" s="18" t="inlineStr">
        <is>
          <t>http://webarchives.pa.go.kr/20th/eng.president.go.kr/speeches/YhZsGrfN</t>
        </is>
      </c>
      <c r="I93" s="18" t="inlineStr"/>
      <c r="J93" s="18" t="inlineStr">
        <is>
          <t>NA</t>
        </is>
      </c>
      <c r="K93" s="18" t="inlineStr">
        <is>
          <t>(直接クロール、パイプライン01-09段階)</t>
        </is>
      </c>
      <c r="L93" s="18" t="inlineStr">
        <is>
          <t>MEDIUM</t>
        </is>
      </c>
      <c r="M93" s="18" t="inlineStr"/>
    </row>
    <row r="94">
      <c r="A94" s="18" t="n">
        <v>91</v>
      </c>
      <c r="B94" s="18" t="inlineStr">
        <is>
          <t>韓国</t>
        </is>
      </c>
      <c r="C94" s="18" t="inlineStr">
        <is>
          <t>2025-03-27</t>
        </is>
      </c>
      <c r="D94" s="18" t="inlineStr">
        <is>
          <t>MOFA Spokesperson</t>
        </is>
      </c>
      <c r="E94" s="18" t="inlineStr">
        <is>
          <t>OFFICIAL</t>
        </is>
      </c>
      <c r="F94" s="3" t="inlineStr">
        <is>
          <t>STATEMENT</t>
        </is>
      </c>
      <c r="G94" s="18" t="inlineStr">
        <is>
          <t>MOFA Spokesperson's Statement on Japan's Authorization of High School Textbooks (March 25, 2025)</t>
        </is>
      </c>
      <c r="H94" s="18" t="inlineStr">
        <is>
          <t>https://www.mofa.go.kr/eng/brd/m_5674/view.do?seq=321114</t>
        </is>
      </c>
      <c r="I94" s="18" t="inlineStr"/>
      <c r="J94" s="18" t="inlineStr">
        <is>
          <t>2026-09-22</t>
        </is>
      </c>
      <c r="K94" s="18" t="inlineStr">
        <is>
          <t>MOFA_KOREA_DIRECT_FETCH</t>
        </is>
      </c>
      <c r="L94" s="18" t="inlineStr">
        <is>
          <t>HIGH</t>
        </is>
      </c>
      <c r="M94" s="18" t="inlineStr"/>
    </row>
    <row r="95">
      <c r="A95" s="18" t="n">
        <v>92</v>
      </c>
      <c r="B95" s="18" t="inlineStr">
        <is>
          <t>韓国</t>
        </is>
      </c>
      <c r="C95" s="18" t="inlineStr">
        <is>
          <t>2025-08-14</t>
        </is>
      </c>
      <c r="D95" s="18" t="inlineStr">
        <is>
          <t>Lee Jae Myung</t>
        </is>
      </c>
      <c r="E95" s="18" t="inlineStr">
        <is>
          <t>HEAD</t>
        </is>
      </c>
      <c r="F95" s="3" t="inlineStr">
        <is>
          <t>STATEMENT</t>
        </is>
      </c>
      <c r="G95" s="18" t="inlineStr">
        <is>
          <t>President Lee's message on National Memorial Day for Japanese Military Comfort Women Victims (2025)</t>
        </is>
      </c>
      <c r="H95" s="18" t="inlineStr">
        <is>
          <t>https://www.aa.com.tr/en/asia-pacific/comfort-women-issue-remains-unresolved-says-south-koreas-president-lee-ahead-of-maiden-visit-to-japan/3659615</t>
        </is>
      </c>
      <c r="I95" s="18" t="inlineStr"/>
      <c r="J95" s="18" t="inlineStr">
        <is>
          <t>2026-09-22</t>
        </is>
      </c>
      <c r="K95" s="18" t="inlineStr">
        <is>
          <t>WEB_SEARCH_NEWS_QUOTE</t>
        </is>
      </c>
      <c r="L95" s="18" t="inlineStr">
        <is>
          <t>MEDIUM</t>
        </is>
      </c>
      <c r="M95" s="18" t="inlineStr"/>
    </row>
    <row r="96">
      <c r="A96" s="18" t="n">
        <v>93</v>
      </c>
      <c r="B96" s="18" t="inlineStr">
        <is>
          <t>韓国</t>
        </is>
      </c>
      <c r="C96" s="18" t="inlineStr">
        <is>
          <t>2025-08-15</t>
        </is>
      </c>
      <c r="D96" s="18" t="inlineStr">
        <is>
          <t>Lee Jae Myung</t>
        </is>
      </c>
      <c r="E96" s="18" t="inlineStr">
        <is>
          <t>HEAD</t>
        </is>
      </c>
      <c r="F96" s="3" t="inlineStr">
        <is>
          <t>SPEECH</t>
        </is>
      </c>
      <c r="G96" s="18" t="inlineStr">
        <is>
          <t>Address by President Lee Jae Myung on Korea's 80th Liberation Day</t>
        </is>
      </c>
      <c r="H96" s="18" t="inlineStr">
        <is>
          <t>https://en.president.go.kr/president/statements-remarks/96ecUYVL</t>
        </is>
      </c>
      <c r="I96" s="18" t="inlineStr"/>
      <c r="J96" s="18" t="inlineStr">
        <is>
          <t>2026-09-22</t>
        </is>
      </c>
      <c r="K96" s="18" t="inlineStr">
        <is>
          <t>AJAX_ARCHIVE_CRAWL</t>
        </is>
      </c>
      <c r="L96" s="18" t="inlineStr">
        <is>
          <t>HIGH</t>
        </is>
      </c>
      <c r="M96" s="18" t="inlineStr"/>
    </row>
    <row r="97">
      <c r="A97" s="18" t="n">
        <v>94</v>
      </c>
      <c r="B97" s="18" t="inlineStr">
        <is>
          <t>韓国</t>
        </is>
      </c>
      <c r="C97" s="18" t="inlineStr">
        <is>
          <t>2025-08-15</t>
        </is>
      </c>
      <c r="D97" s="18" t="inlineStr">
        <is>
          <t>MOFA Spokesperson</t>
        </is>
      </c>
      <c r="E97" s="18" t="inlineStr">
        <is>
          <t>OFFICIAL</t>
        </is>
      </c>
      <c r="F97" s="3" t="inlineStr">
        <is>
          <t>STATEMENT</t>
        </is>
      </c>
      <c r="G97" s="18" t="inlineStr">
        <is>
          <t>MOFA Spokesperson's Commentary on Sending Offerings to and Paying Respects at Yasukuni Shrine</t>
        </is>
      </c>
      <c r="H97" s="18" t="inlineStr">
        <is>
          <t>https://www.mofa.go.kr/eng/brd/m_5676/view.do?seq=322933</t>
        </is>
      </c>
      <c r="I97" s="18" t="inlineStr"/>
      <c r="J97" s="18" t="inlineStr">
        <is>
          <t>2026-09-22</t>
        </is>
      </c>
      <c r="K97" s="18" t="inlineStr">
        <is>
          <t>MOFA_KOREA_DIRECT_FETCH</t>
        </is>
      </c>
      <c r="L97" s="18" t="inlineStr">
        <is>
          <t>HIGH</t>
        </is>
      </c>
      <c r="M97" s="18" t="inlineStr"/>
    </row>
    <row r="98">
      <c r="A98" s="18" t="n">
        <v>95</v>
      </c>
      <c r="B98" s="18" t="inlineStr">
        <is>
          <t>韓国</t>
        </is>
      </c>
      <c r="C98" s="18" t="inlineStr">
        <is>
          <t>2025-08-21</t>
        </is>
      </c>
      <c r="D98" s="18" t="inlineStr">
        <is>
          <t>Lee Jae Myung</t>
        </is>
      </c>
      <c r="E98" s="18" t="inlineStr">
        <is>
          <t>HEAD</t>
        </is>
      </c>
      <c r="F98" s="3" t="inlineStr">
        <is>
          <t>WRITTEN_RESPONSE</t>
        </is>
      </c>
      <c r="G98" s="18" t="inlineStr">
        <is>
          <t>'We should not nix accords with Japan on comfort women, forced work' (Yomiuri Shimbun interview, reported via korea.net)</t>
        </is>
      </c>
      <c r="H98" s="18" t="inlineStr">
        <is>
          <t>https://www.korea.net/NewsFocus/policies/view?articleId=277613</t>
        </is>
      </c>
      <c r="I98" s="18" t="inlineStr"/>
      <c r="J98" s="18" t="inlineStr">
        <is>
          <t>2026-09-22</t>
        </is>
      </c>
      <c r="K98" s="18" t="inlineStr">
        <is>
          <t>KOREA_NET_OFFICIAL_PORTAL_WEB_SEARCH</t>
        </is>
      </c>
      <c r="L98" s="18" t="inlineStr">
        <is>
          <t>HIGH</t>
        </is>
      </c>
      <c r="M98" s="18" t="inlineStr"/>
    </row>
    <row r="99">
      <c r="A99" s="18" t="n">
        <v>96</v>
      </c>
      <c r="B99" s="18" t="inlineStr">
        <is>
          <t>韓国</t>
        </is>
      </c>
      <c r="C99" s="18" t="inlineStr">
        <is>
          <t>2025-08-23</t>
        </is>
      </c>
      <c r="D99" s="18" t="inlineStr">
        <is>
          <t>Lee Jae Myung</t>
        </is>
      </c>
      <c r="E99" s="18" t="inlineStr">
        <is>
          <t>HEAD</t>
        </is>
      </c>
      <c r="F99" s="3" t="inlineStr">
        <is>
          <t>PRESS_CONFERENCE</t>
        </is>
      </c>
      <c r="G99" s="18" t="inlineStr">
        <is>
          <t>Lee, Ishiba vow future-oriented ties in 1st joint statement in 17 years (Korea Herald report)</t>
        </is>
      </c>
      <c r="H99" s="18" t="inlineStr">
        <is>
          <t>https://www.koreaherald.com/article/10560185</t>
        </is>
      </c>
      <c r="I99" s="18" t="inlineStr"/>
      <c r="J99" s="18" t="inlineStr">
        <is>
          <t>2026-09-22</t>
        </is>
      </c>
      <c r="K99" s="18" t="inlineStr">
        <is>
          <t>WEB_SEARCH_NEWS_QUOTE</t>
        </is>
      </c>
      <c r="L99" s="18" t="inlineStr">
        <is>
          <t>MEDIUM</t>
        </is>
      </c>
      <c r="M99" s="18" t="inlineStr"/>
    </row>
    <row r="100">
      <c r="A100" s="18" t="n">
        <v>97</v>
      </c>
      <c r="B100" s="18" t="inlineStr">
        <is>
          <t>韓国</t>
        </is>
      </c>
      <c r="C100" s="18" t="inlineStr">
        <is>
          <t>2026-03-24</t>
        </is>
      </c>
      <c r="D100" s="18" t="inlineStr">
        <is>
          <t>MOFA Spokesperson</t>
        </is>
      </c>
      <c r="E100" s="18" t="inlineStr">
        <is>
          <t>OFFICIAL</t>
        </is>
      </c>
      <c r="F100" s="3" t="inlineStr">
        <is>
          <t>STATEMENT</t>
        </is>
      </c>
      <c r="G100" s="18" t="inlineStr">
        <is>
          <t>MOFA Spokesperson's Statement on Japan's Authorization of High School Textbooks (March 24, 2026)</t>
        </is>
      </c>
      <c r="H100" s="18" t="inlineStr">
        <is>
          <t>https://www.mofa.go.kr/eng/brd/m_5676/view.do?seq=323224</t>
        </is>
      </c>
      <c r="I100" s="18" t="inlineStr"/>
      <c r="J100" s="18" t="inlineStr">
        <is>
          <t>2026-09-22</t>
        </is>
      </c>
      <c r="K100" s="18" t="inlineStr">
        <is>
          <t>MOFA_KOREA_DIRECT_FETCH</t>
        </is>
      </c>
      <c r="L100" s="18" t="inlineStr">
        <is>
          <t>HIGH</t>
        </is>
      </c>
      <c r="M100" s="18" t="inlineStr"/>
    </row>
    <row r="101">
      <c r="A101" s="18" t="n">
        <v>98</v>
      </c>
      <c r="B101" s="18" t="inlineStr">
        <is>
          <t>韓国</t>
        </is>
      </c>
      <c r="C101" s="18" t="inlineStr">
        <is>
          <t>2026-04-21</t>
        </is>
      </c>
      <c r="D101" s="18" t="inlineStr">
        <is>
          <t>MOFA Spokesperson</t>
        </is>
      </c>
      <c r="E101" s="18" t="inlineStr">
        <is>
          <t>OFFICIAL</t>
        </is>
      </c>
      <c r="F101" s="3" t="inlineStr">
        <is>
          <t>STATEMENT</t>
        </is>
      </c>
      <c r="G101" s="18" t="inlineStr">
        <is>
          <t>S. Korea expresses regret over Japanese PM's offering to war-linked shrine (Xinhua report of MOFA statement)</t>
        </is>
      </c>
      <c r="H101" s="18" t="inlineStr">
        <is>
          <t>https://english.news.cn/20260421/0df8aec190ed4efb837e5a932aa25f21/c.html</t>
        </is>
      </c>
      <c r="I101" s="18" t="inlineStr"/>
      <c r="J101" s="18" t="inlineStr">
        <is>
          <t>2026-09-22</t>
        </is>
      </c>
      <c r="K101" s="18" t="inlineStr">
        <is>
          <t>WIRE_SERVICE_QUOTE_WEB_SEARCH</t>
        </is>
      </c>
      <c r="L101" s="18" t="inlineStr">
        <is>
          <t>MEDIUM</t>
        </is>
      </c>
      <c r="M101" s="18" t="inlineStr"/>
    </row>
    <row r="102">
      <c r="A102" s="18" t="n">
        <v>99</v>
      </c>
      <c r="B102" s="18" t="inlineStr">
        <is>
          <t>韓国</t>
        </is>
      </c>
      <c r="C102" s="18" t="inlineStr">
        <is>
          <t>2026-05-19</t>
        </is>
      </c>
      <c r="D102" s="18" t="inlineStr">
        <is>
          <t>Lee Jae Myung</t>
        </is>
      </c>
      <c r="E102" s="18" t="inlineStr">
        <is>
          <t>HEAD</t>
        </is>
      </c>
      <c r="F102" s="3" t="inlineStr">
        <is>
          <t>JOINT_STATEMENT</t>
        </is>
      </c>
      <c r="G102" s="18" t="inlineStr">
        <is>
          <t>Joint Press Statement by President Lee Jae Myung on the occasion of the Korea-Japan Summit</t>
        </is>
      </c>
      <c r="H102" s="18" t="inlineStr">
        <is>
          <t>https://en.president.go.kr/president/statements-remarks/VWkmhWnq</t>
        </is>
      </c>
      <c r="I102" s="18" t="inlineStr"/>
      <c r="J102" s="18" t="inlineStr">
        <is>
          <t>2026-09-22</t>
        </is>
      </c>
      <c r="K102" s="18" t="inlineStr">
        <is>
          <t>AJAX_ARCHIVE_CRAWL</t>
        </is>
      </c>
      <c r="L102" s="18" t="inlineStr">
        <is>
          <t>MEDIUM</t>
        </is>
      </c>
      <c r="M102" s="18" t="inlineStr"/>
    </row>
    <row r="103">
      <c r="A103" s="18" t="n">
        <v>100</v>
      </c>
      <c r="B103" s="18" t="inlineStr">
        <is>
          <t>韓国</t>
        </is>
      </c>
      <c r="C103" s="18" t="inlineStr">
        <is>
          <t>2026-07-15</t>
        </is>
      </c>
      <c r="D103" s="18" t="inlineStr">
        <is>
          <t>MOFA Official (unnamed, background briefing)</t>
        </is>
      </c>
      <c r="E103" s="18" t="inlineStr">
        <is>
          <t>OFFICIAL</t>
        </is>
      </c>
      <c r="F103" s="3" t="inlineStr">
        <is>
          <t>OTHER</t>
        </is>
      </c>
      <c r="G103" s="18" t="inlineStr">
        <is>
          <t>Seoul says UNESCO draft finds Japan's Sado mine measures still insufficient</t>
        </is>
      </c>
      <c r="H103" s="18" t="inlineStr">
        <is>
          <t>https://www.koreaherald.com/article/10810212</t>
        </is>
      </c>
      <c r="I103" s="18" t="inlineStr"/>
      <c r="J103" s="18" t="inlineStr">
        <is>
          <t>2026-09-22</t>
        </is>
      </c>
      <c r="K103" s="18" t="inlineStr">
        <is>
          <t>WEB_SEARCH_NEWS_QUOTE</t>
        </is>
      </c>
      <c r="L103" s="18" t="inlineStr">
        <is>
          <t>MEDIUM</t>
        </is>
      </c>
      <c r="M103" s="18" t="inlineStr"/>
    </row>
    <row r="104">
      <c r="A104" s="18" t="n">
        <v>101</v>
      </c>
      <c r="B104" s="18" t="inlineStr">
        <is>
          <t>韓国</t>
        </is>
      </c>
      <c r="C104" s="18" t="inlineStr">
        <is>
          <t>2026-08-14</t>
        </is>
      </c>
      <c r="D104" s="18" t="inlineStr">
        <is>
          <t>Lee Jae Myung</t>
        </is>
      </c>
      <c r="E104" s="18" t="inlineStr">
        <is>
          <t>HEAD</t>
        </is>
      </c>
      <c r="F104" s="3" t="inlineStr">
        <is>
          <t>STATEMENT</t>
        </is>
      </c>
      <c r="G104" s="18" t="inlineStr">
        <is>
          <t>President Lee's message on National Memorial Day for Japanese Military Comfort Women Victims (2026)</t>
        </is>
      </c>
      <c r="H104" s="18" t="inlineStr">
        <is>
          <t>https://www.koreatimes.co.kr/southkorea/politics/20260814/lee-vows-to-restore-honor-of-women-sexually-enslaved-by-imperial-japan</t>
        </is>
      </c>
      <c r="I104" s="18" t="inlineStr"/>
      <c r="J104" s="18" t="inlineStr">
        <is>
          <t>2026-09-22</t>
        </is>
      </c>
      <c r="K104" s="18" t="inlineStr">
        <is>
          <t>WEB_SEARCH_NEWS_QUOTE</t>
        </is>
      </c>
      <c r="L104" s="18" t="inlineStr">
        <is>
          <t>MEDIUM</t>
        </is>
      </c>
      <c r="M104" s="18" t="inlineStr"/>
    </row>
    <row r="105">
      <c r="A105" s="18" t="n">
        <v>102</v>
      </c>
      <c r="B105" s="18" t="inlineStr">
        <is>
          <t>韓国</t>
        </is>
      </c>
      <c r="C105" s="18" t="inlineStr">
        <is>
          <t>2026-08-15</t>
        </is>
      </c>
      <c r="D105" s="18" t="inlineStr">
        <is>
          <t>Lee Jae Myung</t>
        </is>
      </c>
      <c r="E105" s="18" t="inlineStr">
        <is>
          <t>HEAD</t>
        </is>
      </c>
      <c r="F105" s="3" t="inlineStr">
        <is>
          <t>SPEECH</t>
        </is>
      </c>
      <c r="G105" s="18" t="inlineStr">
        <is>
          <t>Address by President Lee Jae Myung on Korea's 81st Liberation Day</t>
        </is>
      </c>
      <c r="H105" s="18" t="inlineStr">
        <is>
          <t>https://en.president.go.kr/president/statements-remarks/MK8xT9SG</t>
        </is>
      </c>
      <c r="I105" s="18" t="inlineStr"/>
      <c r="J105" s="18" t="inlineStr">
        <is>
          <t>2026-09-22</t>
        </is>
      </c>
      <c r="K105" s="18" t="inlineStr">
        <is>
          <t>AJAX_ARCHIVE_CRAWL</t>
        </is>
      </c>
      <c r="L105" s="18" t="inlineStr">
        <is>
          <t>HIGH</t>
        </is>
      </c>
      <c r="M105" s="18" t="inlineStr"/>
    </row>
  </sheetData>
  <autoFilter ref="A3:M105"/>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02"/>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50" customWidth="1" min="10" max="10"/>
    <col width="50" customWidth="1" min="11" max="11"/>
    <col width="50" customWidth="1" min="12" max="12"/>
    <col width="50"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35" customWidth="1" min="31" max="31"/>
    <col width="16" customWidth="1" min="32" max="32"/>
    <col width="35" customWidth="1" min="33" max="33"/>
    <col width="16" customWidth="1" min="34" max="34"/>
    <col width="50" customWidth="1" min="35" max="35"/>
    <col width="16" customWidth="1" min="36" max="36"/>
    <col width="20" customWidth="1" min="37" max="37"/>
    <col width="16" customWidth="1" min="38" max="38"/>
  </cols>
  <sheetData>
    <row r="1" ht="30" customHeight="1">
      <c r="A1" s="1" t="inlineStr">
        <is>
          <t>record_id</t>
        </is>
      </c>
      <c r="B1" s="1" t="inlineStr">
        <is>
          <t>country</t>
        </is>
      </c>
      <c r="C1" s="1" t="inlineStr">
        <is>
          <t>date</t>
        </is>
      </c>
      <c r="D1" s="1" t="inlineStr">
        <is>
          <t>year</t>
        </is>
      </c>
      <c r="E1" s="1" t="inlineStr">
        <is>
          <t>speaker_name</t>
        </is>
      </c>
      <c r="F1" s="1" t="inlineStr">
        <is>
          <t>speaker_position</t>
        </is>
      </c>
      <c r="G1" s="1" t="inlineStr">
        <is>
          <t>speaker_level</t>
        </is>
      </c>
      <c r="H1" s="1" t="inlineStr">
        <is>
          <t>institution</t>
        </is>
      </c>
      <c r="I1" s="1" t="inlineStr">
        <is>
          <t>document_type</t>
        </is>
      </c>
      <c r="J1" s="1" t="inlineStr">
        <is>
          <t>document_title</t>
        </is>
      </c>
      <c r="K1" s="1" t="inlineStr">
        <is>
          <t>question_text</t>
        </is>
      </c>
      <c r="L1" s="1" t="inlineStr">
        <is>
          <t>response_text</t>
        </is>
      </c>
      <c r="M1" s="1" t="inlineStr">
        <is>
          <t>relevant_excerpt</t>
        </is>
      </c>
      <c r="N1" s="1" t="inlineStr">
        <is>
          <t>issue_primary</t>
        </is>
      </c>
      <c r="O1" s="1" t="inlineStr">
        <is>
          <t>issue_secondary</t>
        </is>
      </c>
      <c r="P1" s="1" t="inlineStr">
        <is>
          <t>kingdon_problem</t>
        </is>
      </c>
      <c r="Q1" s="1" t="inlineStr">
        <is>
          <t>kingdon_policy</t>
        </is>
      </c>
      <c r="R1" s="1" t="inlineStr">
        <is>
          <t>kingdon_politics</t>
        </is>
      </c>
      <c r="S1" s="1" t="inlineStr">
        <is>
          <t>kingdon_confidence</t>
        </is>
      </c>
      <c r="T1" s="1" t="inlineStr">
        <is>
          <t>apology</t>
        </is>
      </c>
      <c r="U1" s="1" t="inlineStr">
        <is>
          <t>explanation</t>
        </is>
      </c>
      <c r="V1" s="1" t="inlineStr">
        <is>
          <t>remorse</t>
        </is>
      </c>
      <c r="W1" s="1" t="inlineStr">
        <is>
          <t>reflection</t>
        </is>
      </c>
      <c r="X1" s="1" t="inlineStr">
        <is>
          <t>remedy</t>
        </is>
      </c>
      <c r="Y1" s="1" t="inlineStr">
        <is>
          <t>pardon_or_forgiveness</t>
        </is>
      </c>
      <c r="Z1" s="1" t="inlineStr">
        <is>
          <t>responsibility_actor</t>
        </is>
      </c>
      <c r="AA1" s="1" t="inlineStr">
        <is>
          <t>agency_explicit</t>
        </is>
      </c>
      <c r="AB1" s="1" t="inlineStr">
        <is>
          <t>audience_orientation</t>
        </is>
      </c>
      <c r="AC1" s="1" t="inlineStr">
        <is>
          <t>source_language</t>
        </is>
      </c>
      <c r="AD1" s="1" t="inlineStr">
        <is>
          <t>official_translation</t>
        </is>
      </c>
      <c r="AE1" s="1" t="inlineStr">
        <is>
          <t>source_url</t>
        </is>
      </c>
      <c r="AF1" s="1" t="inlineStr">
        <is>
          <t>retrieval_date</t>
        </is>
      </c>
      <c r="AG1" s="1" t="inlineStr">
        <is>
          <t>archive_url</t>
        </is>
      </c>
      <c r="AH1" s="1" t="inlineStr">
        <is>
          <t>collection_method</t>
        </is>
      </c>
      <c r="AI1" s="1" t="inlineStr">
        <is>
          <t>coder_notes</t>
        </is>
      </c>
      <c r="AJ1" s="1" t="inlineStr">
        <is>
          <t>classification_confidence</t>
        </is>
      </c>
      <c r="AK1" s="1" t="inlineStr">
        <is>
          <t>duplicate_group_id</t>
        </is>
      </c>
      <c r="AL1" s="1" t="inlineStr">
        <is>
          <t>canonical_record</t>
        </is>
      </c>
    </row>
    <row r="2">
      <c r="A2" s="18" t="inlineStr">
        <is>
          <t>37339e32-cd17-43ae-bc8b-654c9b92a7b0</t>
        </is>
      </c>
      <c r="B2" s="18" t="inlineStr">
        <is>
          <t>japan</t>
        </is>
      </c>
      <c r="C2" s="18" t="inlineStr">
        <is>
          <t>2022-08-15</t>
        </is>
      </c>
      <c r="D2" s="18" t="inlineStr">
        <is>
          <t>2022</t>
        </is>
      </c>
      <c r="E2" s="18" t="inlineStr">
        <is>
          <t>KISHIDA Fumio</t>
        </is>
      </c>
      <c r="F2" s="18" t="inlineStr">
        <is>
          <t>Prime Minister of Japan</t>
        </is>
      </c>
      <c r="G2" s="18" t="inlineStr">
        <is>
          <t>HEAD</t>
        </is>
      </c>
      <c r="H2" s="18" t="inlineStr">
        <is>
          <t>Prime Minister's Office of Japan (Kantei)</t>
        </is>
      </c>
      <c r="I2" s="18" t="inlineStr">
        <is>
          <t>SPEECH</t>
        </is>
      </c>
      <c r="J2" s="3" t="inlineStr">
        <is>
          <t>Address by Prime Minister Kishida at the Seventy-Seventh National Memorial Ceremony for the War Dead (Speeches and Statements &lt;br&gt;by the Prime Minister) | Prime Minister's Office of Japan</t>
        </is>
      </c>
      <c r="K2" s="3" t="inlineStr"/>
      <c r="L2" s="3" t="inlineStr">
        <is>
          <t>Address by Prime Minister Kishida at the Seventy-Seventh National Memorial Ceremony for the War Dead (Speeches and Statements &lt;br&gt;by the Prime Minister) | Prime Minister's Office of Japan
Address by Prime Minister Kishida at the Seventy-Seventh National Memorial Ceremony for the War Dead
August 15, 2022
Tweet
[Provisional translation]
In the gracious presence of Their Majesties the Emperor and Empress, and with the attendance of bereaved families of the war dead, distinguished representatives of all sectors of society, and many others, I hereby commence the annual National Memorial Ceremony for the War Dead.
More than three million of our compatriots lost their lives during the war.
Some fell on the battlefields worrying about the future of their homeland and wishing for the happiness of their families. Others perished in remote foreign countries after the war. And many fell victim to the violent turmoil of war in the atomic bombings of Hiroshima and Nagasaki, the air raids on numerous cities, and the ground battles in Okinawa, among others. Here, before the souls of all who lost their lives, I offer my heartfelt prayers for their repose.
We will not forget, even for a moment, that the peace and prosperity we enjoy today was built atop the precious lives and the history of suffering of the war dead. I express my deepest respect and gratitude once more.
Never will we forget the large number of war dead whose remains have still not been recovered. Taking it as the responsibility of the nation, we shall spare no effort to enable their remains to return to their hometowns at the earliest possible time.
Since the end of the war, Japan has consistently walked the path of a peace-loving nation. Taking the lessons of history deeply into our hearts, we have made all possible efforts for world peace and prosperity.
We must never again repeat the devastation of war. We will continue to remain committed to this resolute pledge. In this world in which conflicts have not yet ceased, under the banner of "Proactive Contribution to Peace," Japan is determined to join forces with the international community and do its utmost to resolve the various challenges facing the world. We shall carve out the future of our nation for the sake of the generation alive now and the generations of tomorrow.
I will conclude my address by once again offering my heartfelt prayers for the repose of the souls of the war dead and for the happiness of the members of their bereaved families.
KISHIDA Fumio
Prime Minister of Japan
August 15, 2022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M2" s="3" t="inlineStr">
        <is>
          <t>Address by Prime Minister Kishida at the Seventy-Seventh National Memorial Ceremony for the War Dead (Speeches and Statements &lt;br&gt;by the Prime Minister) | Prime Minister's Office of Japan
Address by Prime Minister Kishida at the Seventy-Seventh National Memorial Ceremony for the War Dead
August 15, 2022
Tweet
[Provisional translation]
In the gracious presence of Their Majesties the Emperor and Empress, and with the attendance of bereaved families of the war dead, distinguished representatives of all sectors of society, and many others, I hereby commence the annual National Memorial Ceremony for the War Dead. More than three million of our compatriots lost their lives during the war. Some fell on the battlefields worrying about the future of their homeland and wishing for the happiness of their families. Others perished in remote foreign countries after the war. And many fell victim to the violent turmoil of war in the atomic bombings of Hiroshima and Nagasaki, the air raids on numerous cities, and the ground battles in Okinawa, among others. Here, before the souls of all who lost their lives, I offer my heartfelt prayers for their repose. We will not forget, even for a moment, that the peace and prosperity we enjoy today was built atop the precious lives and the history of suffering of the war dead. I express my deepest respect and gratitude once more. Never will we forget the large number of war dead whose remains have still not been recovered. Taking it as the responsibility of the nation, we shall spare no effort to enable their remains to return to their hometowns at the earliest possible time. Since the end of the war, Japan has consistently walked the path of a peace-loving nation. Taking the lessons of history deeply into our hearts, we have made all possible efforts for world peace and prosperity. We must never again repeat the devastation of war. We will continue to remain committed to this resolute pledge. In this world in which conflicts have not yet ceased, under the banner of "Proactive Contribution to Peace," Japan is determined to join forces with the international community and do its utmost to resolve the various challenges facing the world. We shall carve out the future of our nation for the sake of the generation alive now and the generations of tomorrow. I will conclude my address by once again offering my heartfelt prayers for the repose of the souls of the war dead and for the happiness of the members of their bereaved families. KISHIDA Fumio
Prime Minister of Japan
August 15, 2022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N2" s="18" t="inlineStr">
        <is>
          <t>WAR_GENERAL</t>
        </is>
      </c>
      <c r="O2" s="18" t="inlineStr">
        <is>
          <t>NA</t>
        </is>
      </c>
      <c r="P2" s="18" t="inlineStr">
        <is>
          <t>0</t>
        </is>
      </c>
      <c r="Q2" s="18" t="inlineStr">
        <is>
          <t>1</t>
        </is>
      </c>
      <c r="R2" s="18" t="inlineStr">
        <is>
          <t>0</t>
        </is>
      </c>
      <c r="S2" s="18" t="inlineStr">
        <is>
          <t>MEDIUM</t>
        </is>
      </c>
      <c r="T2" s="18" t="inlineStr">
        <is>
          <t>0</t>
        </is>
      </c>
      <c r="U2" s="18" t="inlineStr">
        <is>
          <t>0</t>
        </is>
      </c>
      <c r="V2" s="18" t="inlineStr">
        <is>
          <t>0</t>
        </is>
      </c>
      <c r="W2" s="18" t="inlineStr">
        <is>
          <t>1</t>
        </is>
      </c>
      <c r="X2" s="18" t="inlineStr">
        <is>
          <t>1</t>
        </is>
      </c>
      <c r="Y2" s="18" t="inlineStr">
        <is>
          <t>0</t>
        </is>
      </c>
      <c r="Z2" s="18" t="inlineStr">
        <is>
          <t>UNSPECIFIED</t>
        </is>
      </c>
      <c r="AA2" s="18" t="inlineStr">
        <is>
          <t>0</t>
        </is>
      </c>
      <c r="AB2" s="18" t="inlineStr">
        <is>
          <t>DOMESTIC</t>
        </is>
      </c>
      <c r="AC2" s="18" t="inlineStr">
        <is>
          <t>en</t>
        </is>
      </c>
      <c r="AD2" s="18" t="inlineStr">
        <is>
          <t>1</t>
        </is>
      </c>
      <c r="AE2" s="3" t="inlineStr">
        <is>
          <t>https://japan.kantei.go.jp/101_kishida/statement/202208/_00006.html</t>
        </is>
      </c>
      <c r="AF2" s="18" t="inlineStr">
        <is>
          <t>NA</t>
        </is>
      </c>
      <c r="AG2" s="3" t="inlineStr">
        <is>
          <t>NA</t>
        </is>
      </c>
      <c r="AH2" s="18" t="inlineStr">
        <is>
          <t>NA</t>
        </is>
      </c>
      <c r="AI2" s="3" t="inlineStr">
        <is>
          <t>77th National Memorial Ceremony for the War Dead (Kishida's first). Adds "taking the lessons of history deeply into our hearts" but still no apology/remorse toward foreign victims.</t>
        </is>
      </c>
      <c r="AJ2" s="18" t="inlineStr">
        <is>
          <t>MEDIUM</t>
        </is>
      </c>
      <c r="AK2" s="18" t="inlineStr">
        <is>
          <t>6d37ea79-403b-52b7-a520-3f8875766af8</t>
        </is>
      </c>
      <c r="AL2" s="18" t="inlineStr">
        <is>
          <t>1</t>
        </is>
      </c>
    </row>
    <row r="3">
      <c r="A3" s="18" t="inlineStr">
        <is>
          <t>e7c2f241-4e6c-44d2-8461-4db00c0314ab</t>
        </is>
      </c>
      <c r="B3" s="18" t="inlineStr">
        <is>
          <t>japan</t>
        </is>
      </c>
      <c r="C3" s="18" t="inlineStr">
        <is>
          <t>2023-03-06</t>
        </is>
      </c>
      <c r="D3" s="18" t="inlineStr">
        <is>
          <t>2023</t>
        </is>
      </c>
      <c r="E3" s="18" t="inlineStr">
        <is>
          <t>KISHIDA Fumio</t>
        </is>
      </c>
      <c r="F3" s="18" t="inlineStr">
        <is>
          <t>Prime Minister of Japan</t>
        </is>
      </c>
      <c r="G3" s="18" t="inlineStr">
        <is>
          <t>HEAD</t>
        </is>
      </c>
      <c r="H3" s="18" t="inlineStr">
        <is>
          <t>Prime Minister's Office of Japan (Kantei)</t>
        </is>
      </c>
      <c r="I3" s="18" t="inlineStr">
        <is>
          <t>PRESS_CONFERENCE</t>
        </is>
      </c>
      <c r="J3" s="3" t="inlineStr">
        <is>
          <t>Press Conference by the Prime Minister regarding the Issue of Former Civilian Workers from the Korean Peninsula (Speeches and Statements &lt;br&gt;by the Prime Minister) | Prime Minister's Office of Japan</t>
        </is>
      </c>
      <c r="K3" s="3" t="inlineStr"/>
      <c r="L3" s="3" t="inlineStr">
        <is>
          <t>Press Conference by the Prime Minister regarding the Issue of Former Civilian Workers from the Korean Peninsula (Speeches and Statements &lt;br&gt;by the Prime Minister) | Prime Minister's Office of Japan
#DiplomacySecurity
Press Conference by the Prime Minister regarding the Issue of Former Civilian Workers from the Korean Peninsula
March 6, 2023
Tweet
[Provisional translation]
[Provisional translation]
(On the Government’s reaction to the issue of former civilian workers from the Korean Peninsula, the Japan-ROK Summit Meeting and his historic recognition of the Japan-ROK relations)
Earlier today, the Government of the Republic of Korea (ROK) announced their measures regarding the issue of former civilian workers from the Korean Peninsula. We regard the latest measures announced by the Government of ROK as a step towards restoring healthy Japan-ROK relations. ROK President Yoon Suk Yeol and I have been in communication on various occasions, including our meeting in New York and the Japan-ROK Summit Meeting in Cambodia. I believe that Japan and the ROK are important neighboring countries in addressing various issues in the international community, and in light of the current international situation and strategic environment, we recognize the importance of Japan-ROK and Japan-U.S.-ROK cooperation, as well as the importance of cooperation with the ROK in working toward a Free and Open Indo-Pacific. We intend to closely communicate with President Yoon down the road. Regarding the question about a future Japan-ROK Summit Meeting, we have not yet decided on any specific diplomatic schedule in Japan-ROK relations. We have taken over the position of previous cabinets on the recognition of the history, including the Japan-ROK Joint Declaration announced in October 1998. This is the position that the Government of Japan takes.
(On his thoughts on ensuring the irreversibility)
We regard the measures announced today by the Government of ROK as a step towards restoring healthy Japan-ROK relations. We understand that the Government of ROK has also made various efforts on its part. We have high hopes that this could be an opportunity to strengthen and strongly advance Japan-ROK relations while implementing the measures. To this end, I would like to emphasize the importance of communicating closely with President Yoon.
(On whether the concerns over possible reversal on the irreversibility has been eliminated)
I would like to refrain from going into a hypothetical question. We appreciate the announced measures and hope that Japan-ROK relations will move forward. To that end, we will continue to communicate with each other.
(On the Japan-ROK Export Control Policy Dialogue)
Let me first clarify that the "update of licensing policies and procedures on exports of controlled items to the ROK" has been conducted to ensure proper implementation of export control from a security perspective and therefore is a separate issue from the issue of former civilian workers from the Korean Peninsula. And today, I have been informed that in order to restore the pre-July 2019 status quo regarding the pending issue of export control, both sides have decided to promptly hold related bilateral consultations between the Japanese and ROK authorities, in light of the ROK's announcement of its decision to suspend its WTO dispute settlement procedures. I hope that the consultations will proceed steadily. For further details, the Ministry of Economy, Trade and Industry is ready to answer your questions.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M3" s="3" t="inlineStr">
        <is>
          <t>Press Conference by the Prime Minister regarding the Issue of Former Civilian Workers from the Korean Peninsula (Speeches and Statements &lt;br&gt;by the Prime Minister) | Prime Minister's Office of Japan
#DiplomacySecurity
Press Conference by the Prime Minister regarding the Issue of Former Civilian Workers from the Korean Peninsula
March 6, 2023
Tweet
[Provisional translation]
[Provisional translation]
(On the Government’s reaction to the issue of former civilian workers from the Korean Peninsula, the Japan-ROK Summit Meeting and his historic recognition of the Japan-ROK relations)
Earlier today, the Government of the Republic of Korea (ROK) announced their measures regarding the issue of former civilian workers from the Korean Peninsula. We regard the latest measures announced by the Government of ROK as a step towards restoring healthy Japan-ROK relations. ROK President Yoon Suk Yeol and I have been in communication on various occasions, including our meeting in New York and the Japan-ROK Summit Meeting in Cambodia. I believe that Japan and the ROK are important neighboring countries in addressing various issues in the international community, and in light of the current international situation and strategic environment, we recognize the importance of Japan-ROK and Japan-U.S.-ROK cooperation, as well as the importance of cooperation with the ROK in working toward a Free and Open Indo-Pacific. We intend to closely communicate with President Yoon down the road. Regarding the question about a future Japan-ROK Summit Meeting, we have not yet decided on any specific diplomatic schedule in Japan-ROK relations. We have taken over the position of previous cabinets on the recognition of the history, including the Japan-ROK Joint Declaration announced in October 1998. This is the position that the Government of Japan takes. (On his thoughts on ensuring the irreversibility)
We regard the measures announced today by the Government of ROK as a step towards restoring healthy Japan-ROK relations. We understand that the Government of ROK has also made various efforts on its part. We have high hopes that this could be an opportunity to strengthen and strongly advance Japan-ROK relations while implementing the measures. To this end, I would like to emphasize the importance of communicating closely with President Yoon. (On whether the concerns over possible reversal on the irreversibility has been eliminated)
I would like to refrain from going into a hypothetical question. We appreciate the announced measures and hope that Japan-ROK relations will move forward. To that end, we will continue to communicate with each other. (On the Japan-ROK Export Control Policy Dialogue)
Let me first clarify that the "update of licensing policies and procedures on exports of controlled items to the ROK" has been conducted to ensure proper implementation of export control from a security perspective and therefore is a separate issue from the issue of former civilian workers from the Korean Peninsula.</t>
        </is>
      </c>
      <c r="N3" s="18" t="inlineStr">
        <is>
          <t>FORCED_LABOR</t>
        </is>
      </c>
      <c r="O3" s="18" t="inlineStr">
        <is>
          <t>COMPENSATION_REPARATION;HISTORICAL_RECOGNITION_GENERAL</t>
        </is>
      </c>
      <c r="P3" s="18" t="inlineStr">
        <is>
          <t>1</t>
        </is>
      </c>
      <c r="Q3" s="18" t="inlineStr">
        <is>
          <t>1</t>
        </is>
      </c>
      <c r="R3" s="18" t="inlineStr">
        <is>
          <t>1</t>
        </is>
      </c>
      <c r="S3" s="18" t="inlineStr">
        <is>
          <t>HIGH</t>
        </is>
      </c>
      <c r="T3" s="18" t="inlineStr">
        <is>
          <t>0</t>
        </is>
      </c>
      <c r="U3" s="18" t="inlineStr">
        <is>
          <t>1</t>
        </is>
      </c>
      <c r="V3" s="18" t="inlineStr">
        <is>
          <t>0</t>
        </is>
      </c>
      <c r="W3" s="18" t="inlineStr">
        <is>
          <t>0</t>
        </is>
      </c>
      <c r="X3" s="18" t="inlineStr">
        <is>
          <t>1</t>
        </is>
      </c>
      <c r="Y3" s="18" t="inlineStr">
        <is>
          <t>0</t>
        </is>
      </c>
      <c r="Z3" s="18" t="inlineStr">
        <is>
          <t>UNSPECIFIED</t>
        </is>
      </c>
      <c r="AA3" s="18" t="inlineStr">
        <is>
          <t>0</t>
        </is>
      </c>
      <c r="AB3" s="18" t="inlineStr">
        <is>
          <t>MIXED</t>
        </is>
      </c>
      <c r="AC3" s="18" t="inlineStr">
        <is>
          <t>en</t>
        </is>
      </c>
      <c r="AD3" s="18" t="inlineStr">
        <is>
          <t>1</t>
        </is>
      </c>
      <c r="AE3" s="3" t="inlineStr">
        <is>
          <t>https://japan.kantei.go.jp/101_kishida/statement/202303/_00004.html</t>
        </is>
      </c>
      <c r="AF3" s="18" t="inlineStr">
        <is>
          <t>NA</t>
        </is>
      </c>
      <c r="AG3" s="3" t="inlineStr">
        <is>
          <t>NA</t>
        </is>
      </c>
      <c r="AH3" s="18" t="inlineStr">
        <is>
          <t>NA</t>
        </is>
      </c>
      <c r="AI3" s="3" t="inlineStr">
        <is>
          <t>Kishida's reaction to the ROK government's March 2023 third-party reimbursement plan for wartime forced-labor court judgments against Japanese firms. Cites the Oct 1998 Japan-ROK Joint Declaration (Obuchi-Kim) as the standing "recognition of history" position by reference only, without re-quoting its apology/remorse language. remedy=1 refers to the ROK's own compensation measure, which Japan welcomes, not a new Japanese remedy.</t>
        </is>
      </c>
      <c r="AJ3" s="18" t="inlineStr">
        <is>
          <t>HIGH</t>
        </is>
      </c>
      <c r="AK3" s="18" t="inlineStr">
        <is>
          <t>fcb0a3eb-0570-5882-8283-33e807cdb232</t>
        </is>
      </c>
      <c r="AL3" s="18" t="inlineStr">
        <is>
          <t>1</t>
        </is>
      </c>
    </row>
    <row r="4">
      <c r="A4" s="18" t="inlineStr">
        <is>
          <t>da272986-2674-4610-864b-a25a61e8e58e</t>
        </is>
      </c>
      <c r="B4" s="18" t="inlineStr">
        <is>
          <t>japan</t>
        </is>
      </c>
      <c r="C4" s="18" t="inlineStr">
        <is>
          <t>2023-03-16</t>
        </is>
      </c>
      <c r="D4" s="18" t="inlineStr">
        <is>
          <t>2023</t>
        </is>
      </c>
      <c r="E4" s="18" t="inlineStr">
        <is>
          <t>KISHIDA Fumio</t>
        </is>
      </c>
      <c r="F4" s="18" t="inlineStr">
        <is>
          <t>Prime Minister of Japan</t>
        </is>
      </c>
      <c r="G4" s="18" t="inlineStr">
        <is>
          <t>HEAD</t>
        </is>
      </c>
      <c r="H4" s="18" t="inlineStr">
        <is>
          <t>Prime Minister's Office of Japan (Kantei)</t>
        </is>
      </c>
      <c r="I4" s="18" t="inlineStr">
        <is>
          <t>PRESS_CONFERENCE</t>
        </is>
      </c>
      <c r="J4" s="3" t="inlineStr">
        <is>
          <t>Joint Press Conference by the Leaders of Japan and the Republic of Korea (Speeches and Statements &lt;br&gt;by the Prime Minister) | Prime Minister's Office of Japan</t>
        </is>
      </c>
      <c r="K4" s="3" t="inlineStr"/>
      <c r="L4" s="3" t="inlineStr">
        <is>
          <t>Joint Press Conference by the Leaders of Japan and the Republic of Korea (Speeches and Statements &lt;br&gt;by the Prime Minister) | Prime Minister's Office of Japan
#DiplomacySecurity
#JPNKORsummit
#FreeOpenIndoPacific
#AbductionsByNK
#NKmissile
Joint Press Conference by the Leaders of Japan and the Republic of Korea
March 16, 2023
Tweet
[Provisional translation]
[Opening Statement by Prime Minister KISHIDA Fumio]
I welcome President YOON Suk Yeol of the Republic of Korea (ROK) most wholeheartedly in his visit to Japan. This week, in Tokyo the cherry blossoms have come into full bloom, and now, as we emerge from a long period of winter, we welcome the President of the ROK to Japan as the first bilateral visit in roughly 12 years.
In my meeting with President Yoon, we were in full agreement that the strengthening of Japan-ROK relations is a matter of pressing urgency in the current strategic environment, and that we will further develop Japan-ROK relations, based on the foundation of the friendly and cooperative relations we have cultivated since the normalization of our diplomatic relations in 1965.
Recently, the ROK Government announced measures regarding the issue of former civilian workers from the Korean Peninsula. The Government of Japan commends these measures as a step towards restoring healthy Japan-ROK relations, which have been in extremely severe circumstances. During our summit meeting, we confirmed that the Government of Japan takes up in its entirety the position of previous cabinets on the recognition of the history, including the Japan-ROK Joint Declaration announced in October 1998. I look forward to a robust expansion of exchanges between our two countries in the future in such fields as politics, the economy, and culture, alongside the implementation of these measures.
In order to open up a new chapter in Japan-ROK relations, during the meeting I held with President Yoon today, we agreed to restart "shuttle diplomacy," with the leaders of our nations each frequently visiting the other's country, regardless of the form in which those visits take place.
In addition, with regard to Japan-ROK relations, we agreed to invigorate communications between our governments across a wide range of fields. In concrete terms, first of all, we shared the same stance that we will restart at an early time the Japan-ROK Security Dialogue and also the Japan-ROK Vice-Ministerial Strategic Dialogue, both of which have been suspended for a long time, and we agreed on the importance of relaunching the high-level Japan-ROK-China trilateral process at an early time. We also decided to launch consultations between Japan and the ROK regarding economic security. In addition, we made progress in the area of export control. In the future we will promote a wide range of dialogue in various policy areas between our respective ministries and agencies in charge.
In addition, private sector exchanges and cooperation are a framework supporting bilateral relations. I welcome the fact that, taking the opportunity of President Yoon's visit to Japan, economic federations in both Japan and the ROK have announced they will each establish a fund for future-oriented Japan-ROK cooperation and exchange. The Government of Japan will continue to support exchanges among young people, who will hold the key to our nations' futures.
Exchanges between our two countries have now recovered, and as for the number of foreign visitors to our two countries, it is ROK and Japanese nationals that are each visiting the other's country in the greatest number. I very much look forward to a further acceleration of the virtuous cycle of increasingly active people-to-people exchanges and improvements in our relations.
President Yoon and I also shared a common recognition of the current harsh security environment. In particular, with regard to responses to North Korea, which is further pursuing nuclear and missile activities, including this morning's launch of an ICBM-class ballistic missile, we confirmed the importance of further reinforcing the deterrence and response capabilities of the Japan-U.S. Alliance and ROK-U.S. Alliance and of vigorously promoting security cooperation both between Japan and the ROK and among Japan, the ROK, and the U.S. The window for dialogue with North Korea remains open. That fact has not changed. President Yoon also expressed strong support once again regarding the abductions issue.
Moreover, we reaffirmed the importance of bringing about a free and open Indo-Pacific at this historic turning point, and we shared a common recognition of the importance of like-minded countries working together to fully defend the free and open international order based on the rule of law.
This visit by President Yoon to Japan has been a major step forward for the normalization of Japan-ROK relations. I am looking forward to the opportunity to speak in even greater depth with President Yoon and the First Lady at the dinner scheduled to take place after this. With President Yoon's visit to Japan as a turning point, I have high hopes for us to cultivate our trust and friendship and for Japan-ROK relations to make great strides forward.
More
Related Link
Photos (PM in Action)
Summary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M4" s="3" t="inlineStr">
        <is>
          <t>In my meeting with President Yoon, we were in full agreement that the strengthening of Japan-ROK relations is a matter of pressing urgency in the current strategic environment, and that we will further develop Japan-ROK relations, based on the foundation of the friendly and cooperative relations we have cultivated since the normalization of our diplomatic relations in 1965. Recently, the ROK Government announced measures regarding the issue of former civilian workers from the Korean Peninsula. The Government of Japan commends these measures as a step towards restoring healthy Japan-ROK relations, which have been in extremely severe circumstances. During our summit meeting, we confirmed that the Government of Japan takes up in its entirety the position of previous cabinets on the recognition of the history, including the Japan-ROK Joint Declaration announced in October 1998. I look forward to a robust expansion of exchanges between our two countries in the future in such fields as politics, the economy, and culture, alongside the implementation of these measures. In order to open up a new chapter in Japan-ROK relations, during the meeting I held with President Yoon today, we agreed to restart "shuttle diplomacy," with the leaders of our nations each frequently visiting the other's country, regardless of the form in which those visits take place. In addition, with regard to Japan-ROK relations, we agreed to invigorate communications between our governments across a wide range of fields. In the future we will promote a wide range of dialogue in various policy areas between our respective ministries and agencies in charge. In addition, private sector exchanges and cooperation are a framework supporting bilateral relations. I welcome the fact that, taking the opportunity of President Yoon's visit to Japan, economic federations in both Japan and the ROK have announced they will each establish a fund for future-oriented Japan-ROK cooperation and exchange. The Government of Japan will continue to support exchanges among young people, who will hold the key to our nations' futures. Exchanges between our two countries have now recovered, and as for the number of foreign visitors to our two countries, it is ROK and Japanese nationals that are each visiting the other's country in the greatest number. I very much look forward to a further acceleration of the virtuous cycle of increasingly active people-to-people exchanges and improvements in our relations. President Yoon and I also shared a common recognition of the current harsh security environment. In particular, with regard to responses to North Korea, which is further pursuing nuclear and missile activities, including this morning's launch of an ICBM-class ballistic missile, we confirmed the importance of further reinforcing the deterrence and response capabilities of the Japan-U.S. President Yoon also expressed strong support once again regarding the abductions issue. Moreover, we reaffirmed the importance of bringing about a free and open Indo-Pacific at this historic turning point, and we shared a common recognition of the importance of like-minded countries working together to fully defend the free and open international order based on the rule of law. This visit by President Yoon to Japan has been a major step forward for the normalization of Japan-ROK relations. I am looking forward to the opportunity to speak in even greater depth with President Yoon and the First Lady at the dinner scheduled to take place after this. With President Yoon's visit to Japan as a turning point, I have high hopes for us to cultivate our trust and friendship and for Japan-ROK relations to make great strides forward. More
Related Link
Photos (PM in Action)
Summary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N4" s="18" t="inlineStr">
        <is>
          <t>FORCED_LABOR</t>
        </is>
      </c>
      <c r="O4" s="18" t="inlineStr">
        <is>
          <t>HISTORICAL_RECOGNITION_GENERAL</t>
        </is>
      </c>
      <c r="P4" s="18" t="inlineStr">
        <is>
          <t>1</t>
        </is>
      </c>
      <c r="Q4" s="18" t="inlineStr">
        <is>
          <t>1</t>
        </is>
      </c>
      <c r="R4" s="18" t="inlineStr">
        <is>
          <t>1</t>
        </is>
      </c>
      <c r="S4" s="18" t="inlineStr">
        <is>
          <t>HIGH</t>
        </is>
      </c>
      <c r="T4" s="18" t="inlineStr">
        <is>
          <t>0</t>
        </is>
      </c>
      <c r="U4" s="18" t="inlineStr">
        <is>
          <t>1</t>
        </is>
      </c>
      <c r="V4" s="18" t="inlineStr">
        <is>
          <t>0</t>
        </is>
      </c>
      <c r="W4" s="18" t="inlineStr">
        <is>
          <t>0</t>
        </is>
      </c>
      <c r="X4" s="18" t="inlineStr">
        <is>
          <t>1</t>
        </is>
      </c>
      <c r="Y4" s="18" t="inlineStr">
        <is>
          <t>0</t>
        </is>
      </c>
      <c r="Z4" s="18" t="inlineStr">
        <is>
          <t>UNSPECIFIED</t>
        </is>
      </c>
      <c r="AA4" s="18" t="inlineStr">
        <is>
          <t>0</t>
        </is>
      </c>
      <c r="AB4" s="18" t="inlineStr">
        <is>
          <t>MIXED</t>
        </is>
      </c>
      <c r="AC4" s="18" t="inlineStr">
        <is>
          <t>en</t>
        </is>
      </c>
      <c r="AD4" s="18" t="inlineStr">
        <is>
          <t>1</t>
        </is>
      </c>
      <c r="AE4" s="3" t="inlineStr">
        <is>
          <t>https://japan.kantei.go.jp/101_kishida/statement/202303/_00010.html</t>
        </is>
      </c>
      <c r="AF4" s="18" t="inlineStr">
        <is>
          <t>NA</t>
        </is>
      </c>
      <c r="AG4" s="3" t="inlineStr">
        <is>
          <t>NA</t>
        </is>
      </c>
      <c r="AH4" s="18" t="inlineStr">
        <is>
          <t>NA</t>
        </is>
      </c>
      <c r="AI4" s="3" t="inlineStr">
        <is>
          <t>Opening statement, joint press conference with ROK President Yoon Suk Yeol marking the restart of "shuttle diplomacy" (first bilateral visit in ~12 years). Confirms Japan "takes up in its entirety the position of previous cabinets on the recognition of the history, including the Japan-ROK Joint Declaration announced in October 1998" -- by reference only, no apology/remorse language re-quoted directly. Coded from the opening statement only; the source page may contain a following Q&amp;A section not captured by the automated Q&amp;A splitter (no "Question:"-style markers) -- flagged for a follow-up pass.</t>
        </is>
      </c>
      <c r="AJ4" s="18" t="inlineStr">
        <is>
          <t>HIGH</t>
        </is>
      </c>
      <c r="AK4" s="18" t="inlineStr">
        <is>
          <t>572c38b4-5546-595a-afd6-e20a9c92e73a</t>
        </is>
      </c>
      <c r="AL4" s="18" t="inlineStr">
        <is>
          <t>1</t>
        </is>
      </c>
    </row>
    <row r="5">
      <c r="A5" s="18" t="inlineStr">
        <is>
          <t>ea95870d-a541-41ec-b5dd-f5683284710e</t>
        </is>
      </c>
      <c r="B5" s="18" t="inlineStr">
        <is>
          <t>japan</t>
        </is>
      </c>
      <c r="C5" s="18" t="inlineStr">
        <is>
          <t>2023-08-15</t>
        </is>
      </c>
      <c r="D5" s="18" t="inlineStr">
        <is>
          <t>2023</t>
        </is>
      </c>
      <c r="E5" s="18" t="inlineStr">
        <is>
          <t>KISHIDA Fumio</t>
        </is>
      </c>
      <c r="F5" s="18" t="inlineStr">
        <is>
          <t>Prime Minister of Japan</t>
        </is>
      </c>
      <c r="G5" s="18" t="inlineStr">
        <is>
          <t>HEAD</t>
        </is>
      </c>
      <c r="H5" s="18" t="inlineStr">
        <is>
          <t>Prime Minister's Office of Japan (Kantei)</t>
        </is>
      </c>
      <c r="I5" s="18" t="inlineStr">
        <is>
          <t>SPEECH</t>
        </is>
      </c>
      <c r="J5" s="3" t="inlineStr">
        <is>
          <t>Address by Prime Minister Kishida at the Seventy-Eighth National Memorial Ceremony for the War Dead (Speeches and Statements &lt;br&gt;by the Prime Minister) | Prime Minister's Office of Japan</t>
        </is>
      </c>
      <c r="K5" s="3" t="inlineStr"/>
      <c r="L5" s="3" t="inlineStr">
        <is>
          <t>Address by Prime Minister Kishida at the Seventy-Eighth National Memorial Ceremony for the War Dead (Speeches and Statements &lt;br&gt;by the Prime Minister) | Prime Minister's Office of Japan
Address by Prime Minister Kishida at the Seventy-Eighth National Memorial Ceremony for the War Dead
August 15, 2023
Tweet
[Provisional translation]
In the gracious presence of Their Majesties the Emperor and Empress, and with the attendance of bereaved families of the war dead, distinguished representatives of all sectors of society, and many others, I hereby commence the annual National Memorial Ceremony for the War Dead.
More than three million of our compatriots lost their lives during the war.
Some fell on the battlefields worrying about the future of their homeland and wishing for the happiness of their families. Others perished in remote foreign countries after the war. And many fell victim to the atomic bombings of Hiroshima and Nagasaki, the air raids on numerous cities, and the ground battles in Okinawa, among others. Here, before the souls of all who lost their lives, I offer my heartfelt prayers for their repose.
We will not forget, even for a moment, that the peace and prosperity that Japan enjoys today was built atop the precious lives and the history of suffering of the war dead. I express my deepest respect and gratitude once more.
Never will we forget the large number of war dead whose remains have still not been recovered. Taking it as the responsibility of the nation, we shall continue to spare no effort to collect the remains of the war dead in an intensive manner and bring them back to their hometowns at the earliest possible time.
Since the end of the war, Japan has consistently walked the path of a peace-loving nation. Taking the lessons of history deeply into our hearts, we have made all possible efforts for world peace and prosperity.
We must never again repeat the devastation of war. We will remain committed to this resolute pledge. In this world in which conflicts have not yet ceased, under the banner of “Proactive Contribution to Peace,” Japan is determined to join forces with the international community and do its utmost to resolve the various challenges facing the world. We shall carve out the future of our nation for the sake of the present generations and the generations of the future.
I will conclude my address by once again offering my heartfelt prayers for the repose of the souls of the war dead and for the happiness of the members of their bereaved families.
KISHIDA Fumio
Prime Minister of Japan
August 15, 2023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M5" s="3" t="inlineStr">
        <is>
          <t>Address by Prime Minister Kishida at the Seventy-Eighth National Memorial Ceremony for the War Dead (Speeches and Statements &lt;br&gt;by the Prime Minister) | Prime Minister's Office of Japan
Address by Prime Minister Kishida at the Seventy-Eighth National Memorial Ceremony for the War Dead
August 15, 2023
Tweet
[Provisional translation]
In the gracious presence of Their Majesties the Emperor and Empress, and with the attendance of bereaved families of the war dead, distinguished representatives of all sectors of society, and many others, I hereby commence the annual National Memorial Ceremony for the War Dead. More than three million of our compatriots lost their lives during the war. Some fell on the battlefields worrying about the future of their homeland and wishing for the happiness of their families. Others perished in remote foreign countries after the war. And many fell victim to the atomic bombings of Hiroshima and Nagasaki, the air raids on numerous cities, and the ground battles in Okinawa, among others. Here, before the souls of all who lost their lives, I offer my heartfelt prayers for their repose. We will not forget, even for a moment, that the peace and prosperity that Japan enjoys today was built atop the precious lives and the history of suffering of the war dead. I express my deepest respect and gratitude once more. Never will we forget the large number of war dead whose remains have still not been recovered. Taking it as the responsibility of the nation, we shall continue to spare no effort to collect the remains of the war dead in an intensive manner and bring them back to their hometowns at the earliest possible time. Since the end of the war, Japan has consistently walked the path of a peace-loving nation. Taking the lessons of history deeply into our hearts, we have made all possible efforts for world peace and prosperity. We must never again repeat the devastation of war. We will remain committed to this resolute pledge. In this world in which conflicts have not yet ceased, under the banner of “Proactive Contribution to Peace,” Japan is determined to join forces with the international community and do its utmost to resolve the various challenges facing the world. We shall carve out the future of our nation for the sake of the present generations and the generations of the future. I will conclude my address by once again offering my heartfelt prayers for the repose of the souls of the war dead and for the happiness of the members of their bereaved families. KISHIDA Fumio
Prime Minister of Japan
August 15, 2023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N5" s="18" t="inlineStr">
        <is>
          <t>WAR_GENERAL</t>
        </is>
      </c>
      <c r="O5" s="18" t="inlineStr">
        <is>
          <t>NA</t>
        </is>
      </c>
      <c r="P5" s="18" t="inlineStr">
        <is>
          <t>0</t>
        </is>
      </c>
      <c r="Q5" s="18" t="inlineStr">
        <is>
          <t>1</t>
        </is>
      </c>
      <c r="R5" s="18" t="inlineStr">
        <is>
          <t>0</t>
        </is>
      </c>
      <c r="S5" s="18" t="inlineStr">
        <is>
          <t>MEDIUM</t>
        </is>
      </c>
      <c r="T5" s="18" t="inlineStr">
        <is>
          <t>0</t>
        </is>
      </c>
      <c r="U5" s="18" t="inlineStr">
        <is>
          <t>0</t>
        </is>
      </c>
      <c r="V5" s="18" t="inlineStr">
        <is>
          <t>0</t>
        </is>
      </c>
      <c r="W5" s="18" t="inlineStr">
        <is>
          <t>1</t>
        </is>
      </c>
      <c r="X5" s="18" t="inlineStr">
        <is>
          <t>1</t>
        </is>
      </c>
      <c r="Y5" s="18" t="inlineStr">
        <is>
          <t>0</t>
        </is>
      </c>
      <c r="Z5" s="18" t="inlineStr">
        <is>
          <t>UNSPECIFIED</t>
        </is>
      </c>
      <c r="AA5" s="18" t="inlineStr">
        <is>
          <t>0</t>
        </is>
      </c>
      <c r="AB5" s="18" t="inlineStr">
        <is>
          <t>DOMESTIC</t>
        </is>
      </c>
      <c r="AC5" s="18" t="inlineStr">
        <is>
          <t>en</t>
        </is>
      </c>
      <c r="AD5" s="18" t="inlineStr">
        <is>
          <t>1</t>
        </is>
      </c>
      <c r="AE5" s="3" t="inlineStr">
        <is>
          <t>https://japan.kantei.go.jp/101_kishida/statement/202308/15shikiji.html</t>
        </is>
      </c>
      <c r="AF5" s="18" t="inlineStr">
        <is>
          <t>NA</t>
        </is>
      </c>
      <c r="AG5" s="3" t="inlineStr">
        <is>
          <t>NA</t>
        </is>
      </c>
      <c r="AH5" s="18" t="inlineStr">
        <is>
          <t>NA</t>
        </is>
      </c>
      <c r="AI5" s="3" t="inlineStr">
        <is>
          <t>78th National Memorial Ceremony for the War Dead. Same pattern as 2022.</t>
        </is>
      </c>
      <c r="AJ5" s="18" t="inlineStr">
        <is>
          <t>MEDIUM</t>
        </is>
      </c>
      <c r="AK5" s="18" t="inlineStr">
        <is>
          <t>dd35d14a-9e02-57bc-a3d8-9c2909307f26</t>
        </is>
      </c>
      <c r="AL5" s="18" t="inlineStr">
        <is>
          <t>1</t>
        </is>
      </c>
    </row>
    <row r="6">
      <c r="A6" s="18" t="inlineStr">
        <is>
          <t>6a6bdd86-6ab9-453b-917b-82e8da839b94</t>
        </is>
      </c>
      <c r="B6" s="18" t="inlineStr">
        <is>
          <t>japan</t>
        </is>
      </c>
      <c r="C6" s="18" t="inlineStr">
        <is>
          <t>2024-08-15</t>
        </is>
      </c>
      <c r="D6" s="18" t="inlineStr">
        <is>
          <t>2024</t>
        </is>
      </c>
      <c r="E6" s="18" t="inlineStr">
        <is>
          <t>KISHIDA Fumio</t>
        </is>
      </c>
      <c r="F6" s="18" t="inlineStr">
        <is>
          <t>Prime Minister of Japan</t>
        </is>
      </c>
      <c r="G6" s="18" t="inlineStr">
        <is>
          <t>HEAD</t>
        </is>
      </c>
      <c r="H6" s="18" t="inlineStr">
        <is>
          <t>Prime Minister's Office of Japan (Kantei)</t>
        </is>
      </c>
      <c r="I6" s="18" t="inlineStr">
        <is>
          <t>SPEECH</t>
        </is>
      </c>
      <c r="J6" s="3" t="inlineStr">
        <is>
          <t>Address by Prime Minister Kishida at the Seventy-Ninth National Memorial Ceremony for the War Dead (Speeches and Statements &lt;br&gt;by the Prime Minister) | Prime Minister's Office of Japan</t>
        </is>
      </c>
      <c r="K6" s="3" t="inlineStr"/>
      <c r="L6" s="3" t="inlineStr">
        <is>
          <t>Address by Prime Minister Kishida at the Seventy-Ninth National Memorial Ceremony for the War Dead (Speeches and Statements &lt;br&gt;by the Prime Minister) | Prime Minister's Office of Japan
Address by Prime Minister Kishida at the Seventy-Ninth National Memorial Ceremony for the War Dead
August 15, 2024
Tweet
[Provisional translation]
In the gracious presence of Their Majesties the Emperor and Empress, and with the attendance of bereaved families of the war dead, distinguished representatives of all sectors of society, and many others, I hereby commence the annual National Memorial Ceremony for the War Dead.
More than three million of our compatriots lost their lives during the war.
Some fell on the battlefields worrying about the future of their homeland and wishing for the happiness of their families. Others perished in remote foreign countries after the war. And many fell victim to the atomic bombings of Hiroshima and Nagasaki, the air raids on numerous cities, and the ground battles in Okinawa, among others. Here, before the souls of all who lost their lives, I offer my heartfelt prayers for their repose.
We will not forget, even for a moment, that the peace and prosperity that Japan enjoys today was built atop the precious lives and the history of suffering of the war dead. I express my deepest respect and gratitude once more.
Never will we forget the large number of war dead whose remains have still not been recovered. We will continue to spare no effort to collect the remains of the war dead in an intensive manner and return them to their hometowns at the earliest possible time, taking it as the responsibility of the nation.
Since the end of the war, Japan has consistently walked the path of a peace-loving nation. Taking the lessons of history deeply into our hearts, we have made all possible efforts for world peace and prosperity.
We must never again repeat the devastation of war. Although 79 years have now passed, no matter how time flows, we will remain committed to this resolute pledge, passing it down across generations. In this world in which tragic conflicts have not yet ceased, Japan will do its utmost to resolve the various challenges facing the world as it works to maintain and strengthen the free and open international order based on the rule of law while placing human dignity at the very center. In this way we will carve out the future of our nation.
I will conclude my address by once again offering my heartfelt prayers for the repose of the souls of the war dead and for the happiness of the members of their bereaved families.
KISHIDA Fumio
Prime Minister of Japan
August 15, 2024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M6" s="3" t="inlineStr">
        <is>
          <t>Address by Prime Minister Kishida at the Seventy-Ninth National Memorial Ceremony for the War Dead (Speeches and Statements &lt;br&gt;by the Prime Minister) | Prime Minister's Office of Japan
Address by Prime Minister Kishida at the Seventy-Ninth National Memorial Ceremony for the War Dead
August 15, 2024
Tweet
[Provisional translation]
In the gracious presence of Their Majesties the Emperor and Empress, and with the attendance of bereaved families of the war dead, distinguished representatives of all sectors of society, and many others, I hereby commence the annual National Memorial Ceremony for the War Dead. More than three million of our compatriots lost their lives during the war. Some fell on the battlefields worrying about the future of their homeland and wishing for the happiness of their families. Others perished in remote foreign countries after the war. And many fell victim to the atomic bombings of Hiroshima and Nagasaki, the air raids on numerous cities, and the ground battles in Okinawa, among others. Here, before the souls of all who lost their lives, I offer my heartfelt prayers for their repose. We will not forget, even for a moment, that the peace and prosperity that Japan enjoys today was built atop the precious lives and the history of suffering of the war dead. I express my deepest respect and gratitude once more. Never will we forget the large number of war dead whose remains have still not been recovered. We will continue to spare no effort to collect the remains of the war dead in an intensive manner and return them to their hometowns at the earliest possible time, taking it as the responsibility of the nation. Since the end of the war, Japan has consistently walked the path of a peace-loving nation. Taking the lessons of history deeply into our hearts, we have made all possible efforts for world peace and prosperity. We must never again repeat the devastation of war. Although 79 years have now passed, no matter how time flows, we will remain committed to this resolute pledge, passing it down across generations. In this world in which tragic conflicts have not yet ceased, Japan will do its utmost to resolve the various challenges facing the world as it works to maintain and strengthen the free and open international order based on the rule of law while placing human dignity at the very center. In this way we will carve out the future of our nation. I will conclude my address by once again offering my heartfelt prayers for the repose of the souls of the war dead and for the happiness of the members of their bereaved families. KISHIDA Fumio
Prime Minister of Japan
August 15, 2024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N6" s="18" t="inlineStr">
        <is>
          <t>WAR_GENERAL</t>
        </is>
      </c>
      <c r="O6" s="18" t="inlineStr">
        <is>
          <t>NA</t>
        </is>
      </c>
      <c r="P6" s="18" t="inlineStr">
        <is>
          <t>0</t>
        </is>
      </c>
      <c r="Q6" s="18" t="inlineStr">
        <is>
          <t>1</t>
        </is>
      </c>
      <c r="R6" s="18" t="inlineStr">
        <is>
          <t>0</t>
        </is>
      </c>
      <c r="S6" s="18" t="inlineStr">
        <is>
          <t>MEDIUM</t>
        </is>
      </c>
      <c r="T6" s="18" t="inlineStr">
        <is>
          <t>0</t>
        </is>
      </c>
      <c r="U6" s="18" t="inlineStr">
        <is>
          <t>0</t>
        </is>
      </c>
      <c r="V6" s="18" t="inlineStr">
        <is>
          <t>0</t>
        </is>
      </c>
      <c r="W6" s="18" t="inlineStr">
        <is>
          <t>1</t>
        </is>
      </c>
      <c r="X6" s="18" t="inlineStr">
        <is>
          <t>1</t>
        </is>
      </c>
      <c r="Y6" s="18" t="inlineStr">
        <is>
          <t>0</t>
        </is>
      </c>
      <c r="Z6" s="18" t="inlineStr">
        <is>
          <t>UNSPECIFIED</t>
        </is>
      </c>
      <c r="AA6" s="18" t="inlineStr">
        <is>
          <t>0</t>
        </is>
      </c>
      <c r="AB6" s="18" t="inlineStr">
        <is>
          <t>DOMESTIC</t>
        </is>
      </c>
      <c r="AC6" s="18" t="inlineStr">
        <is>
          <t>en</t>
        </is>
      </c>
      <c r="AD6" s="18" t="inlineStr">
        <is>
          <t>1</t>
        </is>
      </c>
      <c r="AE6" s="3" t="inlineStr">
        <is>
          <t>https://japan.kantei.go.jp/101_kishida/statement/202408/15shikiji.html</t>
        </is>
      </c>
      <c r="AF6" s="18" t="inlineStr">
        <is>
          <t>NA</t>
        </is>
      </c>
      <c r="AG6" s="3" t="inlineStr">
        <is>
          <t>NA</t>
        </is>
      </c>
      <c r="AH6" s="18" t="inlineStr">
        <is>
          <t>NA</t>
        </is>
      </c>
      <c r="AI6" s="3" t="inlineStr">
        <is>
          <t>79th National Memorial Ceremony for the War Dead. Adds "human dignity" / "free and open international order" framing; still no apology/remorse toward foreign victims.</t>
        </is>
      </c>
      <c r="AJ6" s="18" t="inlineStr">
        <is>
          <t>MEDIUM</t>
        </is>
      </c>
      <c r="AK6" s="18" t="inlineStr">
        <is>
          <t>93f33e5f-3eee-57cb-ba7f-d3a247a4160f</t>
        </is>
      </c>
      <c r="AL6" s="18" t="inlineStr">
        <is>
          <t>1</t>
        </is>
      </c>
    </row>
    <row r="7">
      <c r="A7" s="18" t="inlineStr">
        <is>
          <t>faf66366-9100-4ce8-aff8-5dc9657eadfe</t>
        </is>
      </c>
      <c r="B7" s="18" t="inlineStr">
        <is>
          <t>japan</t>
        </is>
      </c>
      <c r="C7" s="18" t="inlineStr">
        <is>
          <t>2025-08-15</t>
        </is>
      </c>
      <c r="D7" s="18" t="inlineStr">
        <is>
          <t>2025</t>
        </is>
      </c>
      <c r="E7" s="18" t="inlineStr">
        <is>
          <t>ISHIBA Shigeru</t>
        </is>
      </c>
      <c r="F7" s="18" t="inlineStr">
        <is>
          <t>Prime Minister of Japan</t>
        </is>
      </c>
      <c r="G7" s="18" t="inlineStr">
        <is>
          <t>HEAD</t>
        </is>
      </c>
      <c r="H7" s="18" t="inlineStr">
        <is>
          <t>Prime Minister's Office of Japan (Kantei)</t>
        </is>
      </c>
      <c r="I7" s="18" t="inlineStr">
        <is>
          <t>PRESS_CONFERENCE</t>
        </is>
      </c>
      <c r="J7" s="3" t="inlineStr">
        <is>
          <t>Press Conference by Prime Minister ISHIBA Shigeru regarding the Address He Delivered at the National Memorial Ceremony for the War Dead and Other Matters (Speeches and Statements &lt;br&gt;by the Prime Minister) | Prime Minister's Office of Japan</t>
        </is>
      </c>
      <c r="K7" s="3" t="inlineStr"/>
      <c r="L7" s="3" t="inlineStr">
        <is>
          <t>Press Conference by Prime Minister ISHIBA Shigeru regarding the Address He Delivered at the National Memorial Ceremony for the War Dead and Other Matters (Speeches and Statements &lt;br&gt;by the Prime Minister) | Prime Minister's Office of Japan
Press Conference by Prime Minister ISHIBA Shigeru regarding the Address He Delivered at the National Memorial Ceremony for the War Dead and Other Matters
August 15, 2025
Tweet
[Provisional translation]
(On why, in the address he delivered at the National Memorial Ceremony for the War Dead, Prime Minister Ishiba used the word "remorse" when stating that Japan must take remorse and also the lessons learned from that war deeply to heart, in the context of that word being used by the prime minister during that address for the first time in 13 years; on when, and in what format, Prime Minister Ishiba intends to release a message to mark the passing of 80 years since the end of the war)
At today's ceremony, I delivered my remarks with the aims of offering my heartfelt condolences to all the war dead, and also of handing down across generations the sorrowful memories of the war once again, in consideration of the fact that 80 years have now passed since the war ended and generations with no firsthand experience of war now make up the great majority. Another aim I had was to state we will continue to make all possible efforts for world peace and prosperity while never again repeating the horrors of war.
As for using the word "remorse" in my address, I believe that lessons to be learned arise through remorse -- one feels remorse and then lessons emerge from that. It is not the case that lessons to be learned suddenly appear out of nowhere. So my personal philosophy on the matter is that remorse comes first, and after that, lessons to be learned will come to light. In that sense we could say that it forms an interconnected whole.
I do not believe that thinking is in any way different from the views and the thinking held by the Government until now. I made that statement intending to express the need for us to take deeply into our hearts once again our remorse and also the lessons learned, so that we never again repeat such a war.
As for a message marking 80 years since the end of the war, if I may speak hypothetically, my cabinet would maintain overall the position held by previous administrations with regard to our recognition of history, including the official statements made by prime ministers over the years. We would carry that into the future.
As for what the message for the 80th anniversary year would entail, as of right now, nothing has been decided in concrete terms. As I stated recently in the Diet in response to a question, I will make an appropriate decision on the matter giving due consideration to the official statements released by prime ministers over the years.
If I were to release a message, I would consider it important to come from the perspective that we must not allow memories of the war to fade, and that such a war must never be repeated. Building upon the official statements made by prime ministers until now, I would also consider one of the significant aspects to be articulating a message regarding the matters raised in those statements as well as things we must contemplate. But it is not the case that the specific contents of any such message have been decided.
Related Link
Japanese
Tweet
Return to the Speeches and Statements by the Prime Minister</t>
        </is>
      </c>
      <c r="M7" s="3" t="inlineStr">
        <is>
          <t>Press Conference by Prime Minister ISHIBA Shigeru regarding the Address He Delivered at the National Memorial Ceremony for the War Dead and Other Matters (Speeches and Statements &lt;br&gt;by the Prime Minister) | Prime Minister's Office of Japan
Press Conference by Prime Minister ISHIBA Shigeru regarding the Address He Delivered at the National Memorial Ceremony for the War Dead and Other Matters
August 15, 2025
Tweet
[Provisional translation]
(On why, in the address he delivered at the National Memorial Ceremony for the War Dead, Prime Minister Ishiba used the word "remorse" when stating that Japan must take remorse and also the lessons learned from that war deeply to heart, in the context of that word being used by the prime minister during that address for the first time in 13 years; on when, and in what format, Prime Minister Ishiba intends to release a message to mark the passing of 80 years since the end of the war)
At today's ceremony, I delivered my remarks with the aims of offering my heartfelt condolences to all the war dead, and also of handing down across generations the sorrowful memories of the war once again, in consideration of the fact that 80 years have now passed since the war ended and generations with no firsthand experience of war now make up the great majority. Another aim I had was to state we will continue to make all possible efforts for world peace and prosperity while never again repeating the horrors of war. As for using the word "remorse" in my address, I believe that lessons to be learned arise through remorse -- one feels remorse and then lessons emerge from that. It is not the case that lessons to be learned suddenly appear out of nowhere. So my personal philosophy on the matter is that remorse comes first, and after that, lessons to be learned will come to light. In that sense we could say that it forms an interconnected whole. I do not believe that thinking is in any way different from the views and the thinking held by the Government until now. I made that statement intending to express the need for us to take deeply into our hearts once again our remorse and also the lessons learned, so that we never again repeat such a war. As for a message marking 80 years since the end of the war, if I may speak hypothetically, my cabinet would maintain overall the position held by previous administrations with regard to our recognition of history, including the official statements made by prime ministers over the years. We would carry that into the future. As for what the message for the 80th anniversary year would entail, as of right now, nothing has been decided in concrete terms. As I stated recently in the Diet in response to a question, I will make an appropriate decision on the matter giving due consideration to the official statements released by prime ministers over the years. If I were to release a message, I would consider it important to come from the perspective that we must not allow memories of the war to fade, and that such a war must never be repeated. Building upon the official statements made by prime ministers until now, I would also consider one of the significant aspects to be articulating a message regarding the matters raised in those statements as well as things we must contemplate. But it is not the case that the specific contents of any such message have been decided.</t>
        </is>
      </c>
      <c r="N7" s="18" t="inlineStr">
        <is>
          <t>HISTORICAL_RECOGNITION_GENERAL</t>
        </is>
      </c>
      <c r="O7" s="18" t="inlineStr">
        <is>
          <t>WAR_GENERAL</t>
        </is>
      </c>
      <c r="P7" s="18" t="inlineStr">
        <is>
          <t>1</t>
        </is>
      </c>
      <c r="Q7" s="18" t="inlineStr">
        <is>
          <t>1</t>
        </is>
      </c>
      <c r="R7" s="18" t="inlineStr">
        <is>
          <t>1</t>
        </is>
      </c>
      <c r="S7" s="18" t="inlineStr">
        <is>
          <t>HIGH</t>
        </is>
      </c>
      <c r="T7" s="18" t="inlineStr">
        <is>
          <t>0</t>
        </is>
      </c>
      <c r="U7" s="18" t="inlineStr">
        <is>
          <t>1</t>
        </is>
      </c>
      <c r="V7" s="18" t="inlineStr">
        <is>
          <t>1</t>
        </is>
      </c>
      <c r="W7" s="18" t="inlineStr">
        <is>
          <t>1</t>
        </is>
      </c>
      <c r="X7" s="18" t="inlineStr">
        <is>
          <t>0</t>
        </is>
      </c>
      <c r="Y7" s="18" t="inlineStr">
        <is>
          <t>0</t>
        </is>
      </c>
      <c r="Z7" s="18" t="inlineStr">
        <is>
          <t>STATE</t>
        </is>
      </c>
      <c r="AA7" s="18" t="inlineStr">
        <is>
          <t>0</t>
        </is>
      </c>
      <c r="AB7" s="18" t="inlineStr">
        <is>
          <t>MIXED</t>
        </is>
      </c>
      <c r="AC7" s="18" t="inlineStr">
        <is>
          <t>en</t>
        </is>
      </c>
      <c r="AD7" s="18" t="inlineStr">
        <is>
          <t>1</t>
        </is>
      </c>
      <c r="AE7" s="3" t="inlineStr">
        <is>
          <t>https://japan.kantei.go.jp/103/statement/202508/15kaiken.html</t>
        </is>
      </c>
      <c r="AF7" s="18" t="inlineStr">
        <is>
          <t>NA</t>
        </is>
      </c>
      <c r="AG7" s="3" t="inlineStr">
        <is>
          <t>NA</t>
        </is>
      </c>
      <c r="AH7" s="18" t="inlineStr">
        <is>
          <t>NA</t>
        </is>
      </c>
      <c r="AI7" s="3" t="inlineStr">
        <is>
          <t>Same-day press conference where Ishiba is asked directly why he used "remorse" for the first time in 13 years, and whether/when he will issue an 80th-anniversary statement. He explicitly says his Cabinet "would maintain overall the position held by previous administrations with regard to our recognition of history, including the official statements made by prime ministers over the years" and that nothing on a possible anniversary statement has been decided. High-value record for tracking continuity/change in Japan's official historical-recognition posture.</t>
        </is>
      </c>
      <c r="AJ7" s="18" t="inlineStr">
        <is>
          <t>HIGH</t>
        </is>
      </c>
      <c r="AK7" s="18" t="inlineStr">
        <is>
          <t>65c1d6c7-b98a-5355-a64f-2c88296af848</t>
        </is>
      </c>
      <c r="AL7" s="18" t="inlineStr">
        <is>
          <t>1</t>
        </is>
      </c>
    </row>
    <row r="8">
      <c r="A8" s="18" t="inlineStr">
        <is>
          <t>6d0a0699-97fe-47d9-a5bd-94833e57b5fe</t>
        </is>
      </c>
      <c r="B8" s="18" t="inlineStr">
        <is>
          <t>japan</t>
        </is>
      </c>
      <c r="C8" s="18" t="inlineStr">
        <is>
          <t>2025-08-15</t>
        </is>
      </c>
      <c r="D8" s="18" t="inlineStr">
        <is>
          <t>2025</t>
        </is>
      </c>
      <c r="E8" s="18" t="inlineStr">
        <is>
          <t>ISHIBA Shigeru</t>
        </is>
      </c>
      <c r="F8" s="18" t="inlineStr">
        <is>
          <t>Prime Minister of Japan</t>
        </is>
      </c>
      <c r="G8" s="18" t="inlineStr">
        <is>
          <t>HEAD</t>
        </is>
      </c>
      <c r="H8" s="18" t="inlineStr">
        <is>
          <t>Prime Minister's Office of Japan (Kantei)</t>
        </is>
      </c>
      <c r="I8" s="18" t="inlineStr">
        <is>
          <t>SPEECH</t>
        </is>
      </c>
      <c r="J8" s="3" t="inlineStr">
        <is>
          <t>Address by Prime Minister Ishiba at the Eightieth National Memorial Ceremony for the War Dead (Speeches and Statements &lt;br&gt;by the Prime Minister) | Prime Minister's Office of Japan</t>
        </is>
      </c>
      <c r="K8" s="3" t="inlineStr"/>
      <c r="L8" s="3" t="inlineStr">
        <is>
          <t>Address by Prime Minister Ishiba at the Eightieth National Memorial Ceremony for the War Dead (Speeches and Statements &lt;br&gt;by the Prime Minister) | Prime Minister's Office of Japan
Address by Prime Minister Ishiba at the Eightieth National Memorial Ceremony for the War Dead
August 15, 2025
Tweet
[Provisional translation]
In the gracious presence of Their Majesties the Emperor and Empress, and with the attendance of bereaved families of the war dead, distinguished representatives of all sectors of society, and many others, I hereby commence the annual National Memorial Ceremony for the War Dead.
More than three million of our compatriots lost their lives during the war.
Some fell on the battlefields worrying about the future of their homeland and wishing for the happiness of their families. Many fell victim to the atomic bombings of Hiroshima and Nagasaki, the air raids and naval bombardments on numerous cities, and the ground battles in Okinawa. Others, after the war ended, died in distant foreign lands. Here, before the souls of all who lost their lives, I offer my heartfelt prayers for their repose.
We will not forget, even for a moment, that the peace and prosperity that Japan enjoys today was built atop the precious lives and the history of suffering of the war dead. I express my deepest respect and gratitude once more.
Never will we forget the large number of war dead whose remains have still not been recovered. We will continue to spare no effort to return them to their hometowns at the earliest possible time.
Eighty years have now passed since the war ended. Today, generations with no firsthand experience of war make up the great majority. We must never again repeat the horrors of war. We must never again lose our way. We must now take deeply into our hearts once again our remorse and also the lessons learned from that war.
At the same time, over the past 80 years, Japan has consistently walked the path of a peace-loving nation and made all possible efforts for world peace and prosperity.
No matter how much time passes, we will hand down across generations the sorrowful memories of the war and our resolute pledge to renounce war, and we will remain steadfast in our actions to foster lasting peace. In this world in which tragic conflicts rage on, Japan will, by rejecting division and cultivating tolerance, pave the way to a better tomorrow for the sake of both present and future generations.
I will conclude my address by once again offering my heartfelt prayers for the repose of the souls of the war dead and for the happiness of the members of their bereaved families.
ISHIBA Shigeru
Prime Minister of Japan
August 15, 2025
Related Link
Japanese
Tweet
Return to the Speeches and Statements by the Prime Minister</t>
        </is>
      </c>
      <c r="M8" s="3" t="inlineStr">
        <is>
          <t>Address by Prime Minister Ishiba at the Eightieth National Memorial Ceremony for the War Dead (Speeches and Statements &lt;br&gt;by the Prime Minister) | Prime Minister's Office of Japan
Address by Prime Minister Ishiba at the Eightieth National Memorial Ceremony for the War Dead
August 15, 2025
Tweet
[Provisional translation]
In the gracious presence of Their Majesties the Emperor and Empress, and with the attendance of bereaved families of the war dead, distinguished representatives of all sectors of society, and many others, I hereby commence the annual National Memorial Ceremony for the War Dead. More than three million of our compatriots lost their lives during the war. Some fell on the battlefields worrying about the future of their homeland and wishing for the happiness of their families. Many fell victim to the atomic bombings of Hiroshima and Nagasaki, the air raids and naval bombardments on numerous cities, and the ground battles in Okinawa. Others, after the war ended, died in distant foreign lands. Here, before the souls of all who lost their lives, I offer my heartfelt prayers for their repose. We will not forget, even for a moment, that the peace and prosperity that Japan enjoys today was built atop the precious lives and the history of suffering of the war dead. I express my deepest respect and gratitude once more. Never will we forget the large number of war dead whose remains have still not been recovered. We will continue to spare no effort to return them to their hometowns at the earliest possible time. Eighty years have now passed since the war ended. Today, generations with no firsthand experience of war make up the great majority. We must never again repeat the horrors of war. We must never again lose our way. We must now take deeply into our hearts once again our remorse and also the lessons learned from that war. At the same time, over the past 80 years, Japan has consistently walked the path of a peace-loving nation and made all possible efforts for world peace and prosperity. No matter how much time passes, we will hand down across generations the sorrowful memories of the war and our resolute pledge to renounce war, and we will remain steadfast in our actions to foster lasting peace. In this world in which tragic conflicts rage on, Japan will, by rejecting division and cultivating tolerance, pave the way to a better tomorrow for the sake of both present and future generations. I will conclude my address by once again offering my heartfelt prayers for the repose of the souls of the war dead and for the happiness of the members of their bereaved families. ISHIBA Shigeru
Prime Minister of Japan
August 15, 2025
Related Link
Japanese
Tweet
Return to the Speeches and Statements by the Prime Minister</t>
        </is>
      </c>
      <c r="N8" s="18" t="inlineStr">
        <is>
          <t>WAR_GENERAL</t>
        </is>
      </c>
      <c r="O8" s="18" t="inlineStr">
        <is>
          <t>HISTORICAL_RECOGNITION_GENERAL</t>
        </is>
      </c>
      <c r="P8" s="18" t="inlineStr">
        <is>
          <t>1</t>
        </is>
      </c>
      <c r="Q8" s="18" t="inlineStr">
        <is>
          <t>1</t>
        </is>
      </c>
      <c r="R8" s="18" t="inlineStr">
        <is>
          <t>0</t>
        </is>
      </c>
      <c r="S8" s="18" t="inlineStr">
        <is>
          <t>MEDIUM</t>
        </is>
      </c>
      <c r="T8" s="18" t="inlineStr">
        <is>
          <t>0</t>
        </is>
      </c>
      <c r="U8" s="18" t="inlineStr">
        <is>
          <t>0</t>
        </is>
      </c>
      <c r="V8" s="18" t="inlineStr">
        <is>
          <t>1</t>
        </is>
      </c>
      <c r="W8" s="18" t="inlineStr">
        <is>
          <t>1</t>
        </is>
      </c>
      <c r="X8" s="18" t="inlineStr">
        <is>
          <t>1</t>
        </is>
      </c>
      <c r="Y8" s="18" t="inlineStr">
        <is>
          <t>0</t>
        </is>
      </c>
      <c r="Z8" s="18" t="inlineStr">
        <is>
          <t>UNSPECIFIED</t>
        </is>
      </c>
      <c r="AA8" s="18" t="inlineStr">
        <is>
          <t>0</t>
        </is>
      </c>
      <c r="AB8" s="18" t="inlineStr">
        <is>
          <t>DOMESTIC</t>
        </is>
      </c>
      <c r="AC8" s="18" t="inlineStr">
        <is>
          <t>en</t>
        </is>
      </c>
      <c r="AD8" s="18" t="inlineStr">
        <is>
          <t>1</t>
        </is>
      </c>
      <c r="AE8" s="3" t="inlineStr">
        <is>
          <t>https://japan.kantei.go.jp/103/statement/202508/15shikiji.html</t>
        </is>
      </c>
      <c r="AF8" s="18" t="inlineStr">
        <is>
          <t>NA</t>
        </is>
      </c>
      <c r="AG8" s="3" t="inlineStr">
        <is>
          <t>NA</t>
        </is>
      </c>
      <c r="AH8" s="18" t="inlineStr">
        <is>
          <t>NA</t>
        </is>
      </c>
      <c r="AI8" s="3" t="inlineStr">
        <is>
          <t>80th National Memorial Ceremony for the War Dead. Notable: first use of the word "remorse" in this annual address in 13 years (see companion press conference same day) -- "we must now take deeply into our hearts once again our remorse and also the lessons learned from that war." Still agentless/general (does not name Japan or specific foreign victims as the object of remorse) -- coded agency_explicit=0 on that basis; flag for review as this is a genuinely borderline call given the significance of reintroducing "remorse."</t>
        </is>
      </c>
      <c r="AJ8" s="18" t="inlineStr">
        <is>
          <t>MEDIUM</t>
        </is>
      </c>
      <c r="AK8" s="18" t="inlineStr">
        <is>
          <t>eebad3b7-7af8-50d4-93c7-ab295412b511</t>
        </is>
      </c>
      <c r="AL8" s="18" t="inlineStr">
        <is>
          <t>1</t>
        </is>
      </c>
    </row>
    <row r="9">
      <c r="A9" s="18" t="inlineStr">
        <is>
          <t>4bc72084-d0ff-41c3-accd-fc21ca848cef</t>
        </is>
      </c>
      <c r="B9" s="18" t="inlineStr">
        <is>
          <t>japan</t>
        </is>
      </c>
      <c r="C9" s="18" t="inlineStr">
        <is>
          <t>2020-08-15</t>
        </is>
      </c>
      <c r="D9" s="18" t="inlineStr">
        <is>
          <t>2020</t>
        </is>
      </c>
      <c r="E9" s="18" t="inlineStr">
        <is>
          <t>ABE Shinzo</t>
        </is>
      </c>
      <c r="F9" s="18" t="inlineStr">
        <is>
          <t>Prime Minister of Japan</t>
        </is>
      </c>
      <c r="G9" s="18" t="inlineStr">
        <is>
          <t>HEAD</t>
        </is>
      </c>
      <c r="H9" s="18" t="inlineStr">
        <is>
          <t>Prime Minister's Office of Japan (Kantei)</t>
        </is>
      </c>
      <c r="I9" s="18" t="inlineStr">
        <is>
          <t>SPEECH</t>
        </is>
      </c>
      <c r="J9" s="3" t="inlineStr">
        <is>
          <t>Address by the Prime Minister at the Seventy-Fifth National Memorial Ceremony for the War Dead (Speeches and Statements by the Prime Minister) | Prime Minister of Japan and His Cabinet</t>
        </is>
      </c>
      <c r="K9" s="3" t="inlineStr"/>
      <c r="L9" s="3" t="inlineStr">
        <is>
          <t>Address by the Prime Minister at the Seventy-Fifth National Memorial Ceremony for the War Dead (Speeches and Statements by the Prime Minister) | Prime Minister of Japan and His Cabinet
Skip to main content
Home
News
Videos
Policy
The Cabinet
Links
Home
&gt;
News
&gt;
Speeches and Statements by the Prime Minister
&gt;
August 2020
&gt;
Address by the Prime Minister at the Seventy-Fifth National Memorial Ceremony for the War Dead
Speeches and Statements by the Prime Minister
Address by the Prime Minister at the Seventy-Fifth National Memorial Ceremony for the War Dead
August 15, 2020
Tweet
[Provisional Translation]
In the gracious presence of Their Majesties the Emperor and Empress, and with the attendance of bereaved families of the war dead and distinguished representatives of all sectors of society, I hereby commence the annual National Memorial Ceremony for the War Dead.
More than three million of our compatriots lost their lives during the war, which was extremely fierce and harsh.
Some fell on the battlefields worrying about the future of their homeland and wishing for the happiness of their families. Others perished in remote foreign countries after the war. The atomic bombings of Hiroshima and Nagasaki, the air raids on Tokyo and other cities, and the ground battles in Okinawa, among others, took a heavy toll without mercy. Here, before the souls of all who lost their lives, I offer my heartfelt prayers for their repose.
Again now on the 75th anniversary of the end of the war, we will never forget that the peace and prosperity we enjoy today was built atop the precious sacrifices of the war dead. I express my deepest respect and gratitude once more.
Never will we forget the large number of war dead whose remains have still not been recovered. Taking it as the responsibility of the nation, we shall spare no effort to enable their remains to return to their hometowns at the earliest possible time.
Over the 75 years since the end of the war, Japan has consistently walked the path of a country that values peace. We have worked to the very best of our ability to transform the world into a better place.
We must never again repeat the devastation of war. We will continue to remain committed to this resolute pledge. Under the banner of "Proactive Contribution to Peace," we are determined to join hands with the international community and play a greater role than ever before in resolving the various challenges facing the world. We shall overcome the current novel coronavirus disease (COVID-19) and carve out the future of our nation for the sake of the generation alive now and the generations of tomorrow.
I will conclude my address by once again offering my heartfelt prayers for the repose of the souls of the war dead and for the happiness of the members of their bereaved families.
ABE Shinzo
Prime Minister of Japan
August 15, 2020
Related Link
Japanese
Home
News
Videos
Policy
The Cabinet
Links
Cabinet Public Affairs Office, Cabinet Secretariat, 1-6-1 Nagata-cho, Chiyoda-ku, Tokyo 100 - 8968, Japan
Copyright© Cabinet Public Affairs Office, Cabinet Secretariat. All Rights Reserved.</t>
        </is>
      </c>
      <c r="M9" s="3" t="inlineStr">
        <is>
          <t>Address by the Prime Minister at the Seventy-Fifth National Memorial Ceremony for the War Dead (Speeches and Statements by the Prime Minister) | Prime Minister of Japan and His Cabinet
Skip to main content
Home
News
Videos
Policy
The Cabinet
Links
Home
&gt;
News
&gt;
Speeches and Statements by the Prime Minister
&gt;
August 2020
&gt;
Address by the Prime Minister at the Seventy-Fifth National Memorial Ceremony for the War Dead
Speeches and Statements by the Prime Minister
Address by the Prime Minister at the Seventy-Fifth National Memorial Ceremony for the War Dead
August 15, 2020
Tweet
[Provisional Translation]
In the gracious presence of Their Majesties the Emperor and Empress, and with the attendance of bereaved families of the war dead and distinguished representatives of all sectors of society, I hereby commence the annual National Memorial Ceremony for the War Dead. More than three million of our compatriots lost their lives during the war, which was extremely fierce and harsh. Some fell on the battlefields worrying about the future of their homeland and wishing for the happiness of their families. Others perished in remote foreign countries after the war. The atomic bombings of Hiroshima and Nagasaki, the air raids on Tokyo and other cities, and the ground battles in Okinawa, among others, took a heavy toll without mercy. Here, before the souls of all who lost their lives, I offer my heartfelt prayers for their repose. Again now on the 75th anniversary of the end of the war, we will never forget that the peace and prosperity we enjoy today was built atop the precious sacrifices of the war dead. I express my deepest respect and gratitude once more. Never will we forget the large number of war dead whose remains have still not been recovered. Taking it as the responsibility of the nation, we shall spare no effort to enable their remains to return to their hometowns at the earliest possible time. Over the 75 years since the end of the war, Japan has consistently walked the path of a country that values peace. We have worked to the very best of our ability to transform the world into a better place. We must never again repeat the devastation of war. We will continue to remain committed to this resolute pledge. Under the banner of "Proactive Contribution to Peace," we are determined to join hands with the international community and play a greater role than ever before in resolving the various challenges facing the world. We shall overcome the current novel coronavirus disease (COVID-19) and carve out the future of our nation for the sake of the generation alive now and the generations of tomorrow. I will conclude my address by once again offering my heartfelt prayers for the repose of the souls of the war dead and for the happiness of the members of their bereaved families. ABE Shinzo
Prime Minister of Japan
August 15, 2020
Related Link
Japanese
Home
News
Videos
Policy
The Cabinet
Links
Cabinet Public Affairs Office, Cabinet Secretariat, 1-6-1 Nagata-cho, Chiyoda-ku, Tokyo 100 - 8968, Japan
Copyright© Cabinet Public Affairs Office, Cabinet Secretariat. All Rights Reserved.</t>
        </is>
      </c>
      <c r="N9" s="18" t="inlineStr">
        <is>
          <t>WAR_GENERAL</t>
        </is>
      </c>
      <c r="O9" s="18" t="inlineStr">
        <is>
          <t>NA</t>
        </is>
      </c>
      <c r="P9" s="18" t="inlineStr">
        <is>
          <t>0</t>
        </is>
      </c>
      <c r="Q9" s="18" t="inlineStr">
        <is>
          <t>1</t>
        </is>
      </c>
      <c r="R9" s="18" t="inlineStr">
        <is>
          <t>0</t>
        </is>
      </c>
      <c r="S9" s="18" t="inlineStr">
        <is>
          <t>MEDIUM</t>
        </is>
      </c>
      <c r="T9" s="18" t="inlineStr">
        <is>
          <t>0</t>
        </is>
      </c>
      <c r="U9" s="18" t="inlineStr">
        <is>
          <t>0</t>
        </is>
      </c>
      <c r="V9" s="18" t="inlineStr">
        <is>
          <t>0</t>
        </is>
      </c>
      <c r="W9" s="18" t="inlineStr">
        <is>
          <t>1</t>
        </is>
      </c>
      <c r="X9" s="18" t="inlineStr">
        <is>
          <t>1</t>
        </is>
      </c>
      <c r="Y9" s="18" t="inlineStr">
        <is>
          <t>0</t>
        </is>
      </c>
      <c r="Z9" s="18" t="inlineStr">
        <is>
          <t>UNSPECIFIED</t>
        </is>
      </c>
      <c r="AA9" s="18" t="inlineStr">
        <is>
          <t>0</t>
        </is>
      </c>
      <c r="AB9" s="18" t="inlineStr">
        <is>
          <t>DOMESTIC</t>
        </is>
      </c>
      <c r="AC9" s="18" t="inlineStr">
        <is>
          <t>en</t>
        </is>
      </c>
      <c r="AD9" s="18" t="inlineStr">
        <is>
          <t>1</t>
        </is>
      </c>
      <c r="AE9" s="3" t="inlineStr">
        <is>
          <t>https://japan.kantei.go.jp/98_abe/statement/202008/_00003.html</t>
        </is>
      </c>
      <c r="AF9" s="18" t="inlineStr">
        <is>
          <t>NA</t>
        </is>
      </c>
      <c r="AG9" s="3" t="inlineStr">
        <is>
          <t>NA</t>
        </is>
      </c>
      <c r="AH9" s="18" t="inlineStr">
        <is>
          <t>NA</t>
        </is>
      </c>
      <c r="AI9" s="3" t="inlineStr">
        <is>
          <t>75th National Memorial Ceremony for the War Dead. Domestic mourning address for Japan's own war dead; no apology/remorse toward foreign victims; "responsibility of the nation" refers to remains repatriation, not war-causing responsibility. remedy=1 refers to the remains-repatriation program (directed at Japan's own bereaved families, not foreign victims -- noted for coder review).</t>
        </is>
      </c>
      <c r="AJ9" s="18" t="inlineStr">
        <is>
          <t>MEDIUM</t>
        </is>
      </c>
      <c r="AK9" s="18" t="inlineStr">
        <is>
          <t>671e0049-f3ab-5fcc-947b-8886e29b704e</t>
        </is>
      </c>
      <c r="AL9" s="18" t="inlineStr">
        <is>
          <t>1</t>
        </is>
      </c>
    </row>
    <row r="10">
      <c r="A10" s="18" t="inlineStr">
        <is>
          <t>67f3aa0d-c086-4894-b5e5-e70e1b091f0c</t>
        </is>
      </c>
      <c r="B10" s="18" t="inlineStr">
        <is>
          <t>japan</t>
        </is>
      </c>
      <c r="C10" s="18" t="inlineStr">
        <is>
          <t>2021-01-08</t>
        </is>
      </c>
      <c r="D10" s="18" t="inlineStr">
        <is>
          <t>2021</t>
        </is>
      </c>
      <c r="E10" s="18" t="inlineStr">
        <is>
          <t>SUGA Yoshihide</t>
        </is>
      </c>
      <c r="F10" s="18" t="inlineStr">
        <is>
          <t>Prime Minister of Japan</t>
        </is>
      </c>
      <c r="G10" s="18" t="inlineStr">
        <is>
          <t>HEAD</t>
        </is>
      </c>
      <c r="H10" s="18" t="inlineStr">
        <is>
          <t>Prime Minister's Office of Japan (Kantei)</t>
        </is>
      </c>
      <c r="I10" s="18" t="inlineStr">
        <is>
          <t>PRESS_CONFERENCE</t>
        </is>
      </c>
      <c r="J10" s="3" t="inlineStr">
        <is>
          <t>Press Conference by the Prime Minister on the court case brought by a group of former comfort women (Speeches and Statements by the Prime Minister) | Prime Minister of Japan and His Cabinet</t>
        </is>
      </c>
      <c r="K10" s="3" t="inlineStr"/>
      <c r="L10" s="3" t="inlineStr">
        <is>
          <t>Press Conference by the Prime Minister on the court case brought by a group of former comfort women (Speeches and Statements by the Prime Minister) | Prime Minister of Japan and His Cabinet
Skip to main content
Home
News
Videos
Policy
The Cabinet
Links
Home
&gt;
News
&gt;
Speeches and Statements by the Prime Minister
&gt;
January 2021
&gt;
Press Conference by the Prime Minister on the court case brought by a group of former comfort women
Speeches and Statements by the Prime Minister
Press Conference by the Prime Minister on the court case brought by a group of former comfort women
January 8, 2021
Tweet
[Provisional Translation]
(On the court case brought by a group of former comfort women in the Republic of Korea)
First and foremost, under international law, sovereign states are immune from the jurisdiction of foreign courts. Since that is well-established, we believe that this suit must be dismissed. The issue of comfort women between Japan and the Republic of Korea is already settled completely and finally, through the 1965 Agreement on the Settlement of Problems concerning Property and Claims and on Economic Cooperation. We strongly demand that the ROK take measures to remedy breaches of international law.
Such a ruling is totally unacceptable in light of Japan's position.
(On the intrusion by rioters at the U.S. Capitol)
I hope the citizens of the United States will unite and move on under President-elect Biden.
(On the future responses regarding Japan-ROK relations)
Firstly, this case must be dismissed. That must be the starting point.
Related Link
Japanese
Home
News
Videos
Policy
The Cabinet
Links
Cabinet Public Affairs Office, Cabinet Secretariat, 1-6-1 Nagata-cho, Chiyoda-ku, Tokyo 100 - 8968, Japan
Copyright© Cabinet Public Affairs Office, Cabinet Secretariat. All Rights Reserved.</t>
        </is>
      </c>
      <c r="M10" s="3" t="inlineStr">
        <is>
          <t>Press Conference by the Prime Minister on the court case brought by a group of former comfort women (Speeches and Statements by the Prime Minister) | Prime Minister of Japan and His Cabinet
Skip to main content
Home
News
Videos
Policy
The Cabinet
Links
Home
&gt;
News
&gt;
Speeches and Statements by the Prime Minister
&gt;
January 2021
&gt;
Press Conference by the Prime Minister on the court case brought by a group of former comfort women
Speeches and Statements by the Prime Minister
Press Conference by the Prime Minister on the court case brought by a group of former comfort women
January 8, 2021
Tweet
[Provisional Translation]
(On the court case brought by a group of former comfort women in the Republic of Korea)
First and foremost, under international law, sovereign states are immune from the jurisdiction of foreign courts. Since that is well-established, we believe that this suit must be dismissed. The issue of comfort women between Japan and the Republic of Korea is already settled completely and finally, through the 1965 Agreement on the Settlement of Problems concerning Property and Claims and on Economic Cooperation. We strongly demand that the ROK take measures to remedy breaches of international law. Such a ruling is totally unacceptable in light of Japan's position.</t>
        </is>
      </c>
      <c r="N10" s="18" t="inlineStr">
        <is>
          <t>COMFORT_WOMEN</t>
        </is>
      </c>
      <c r="O10" s="18" t="inlineStr">
        <is>
          <t>COMPENSATION_REPARATION</t>
        </is>
      </c>
      <c r="P10" s="18" t="inlineStr">
        <is>
          <t>1</t>
        </is>
      </c>
      <c r="Q10" s="18" t="inlineStr">
        <is>
          <t>1</t>
        </is>
      </c>
      <c r="R10" s="18" t="inlineStr">
        <is>
          <t>1</t>
        </is>
      </c>
      <c r="S10" s="18" t="inlineStr">
        <is>
          <t>HIGH</t>
        </is>
      </c>
      <c r="T10" s="18" t="inlineStr">
        <is>
          <t>0</t>
        </is>
      </c>
      <c r="U10" s="18" t="inlineStr">
        <is>
          <t>1</t>
        </is>
      </c>
      <c r="V10" s="18" t="inlineStr">
        <is>
          <t>0</t>
        </is>
      </c>
      <c r="W10" s="18" t="inlineStr">
        <is>
          <t>0</t>
        </is>
      </c>
      <c r="X10" s="18" t="inlineStr">
        <is>
          <t>1</t>
        </is>
      </c>
      <c r="Y10" s="18" t="inlineStr">
        <is>
          <t>0</t>
        </is>
      </c>
      <c r="Z10" s="18" t="inlineStr">
        <is>
          <t>UNSPECIFIED</t>
        </is>
      </c>
      <c r="AA10" s="18" t="inlineStr">
        <is>
          <t>0</t>
        </is>
      </c>
      <c r="AB10" s="18" t="inlineStr">
        <is>
          <t>MIXED</t>
        </is>
      </c>
      <c r="AC10" s="18" t="inlineStr">
        <is>
          <t>en</t>
        </is>
      </c>
      <c r="AD10" s="18" t="inlineStr">
        <is>
          <t>1</t>
        </is>
      </c>
      <c r="AE10" s="3" t="inlineStr">
        <is>
          <t>https://japan.kantei.go.jp/99_suga/statement/202101/_00004.html</t>
        </is>
      </c>
      <c r="AF10" s="18" t="inlineStr">
        <is>
          <t>NA</t>
        </is>
      </c>
      <c r="AG10" s="3" t="inlineStr">
        <is>
          <t>NA</t>
        </is>
      </c>
      <c r="AH10" s="18" t="inlineStr">
        <is>
          <t>NA</t>
        </is>
      </c>
      <c r="AI10" s="3" t="inlineStr">
        <is>
          <t>Suga's response to the Seoul Central District Court ruling ordering Japan to pay compensation to former comfort women. Asserts sovereign immunity and that the issue is "already settled completely and finally" via the 1965 Agreement; demands the ROK "take measures to remedy breaches of international law." A denial/closure-framing statement rather than an apology -- remedy=1 refers to the pre-existing 1965 Agreement being invoked as the settlement mechanism, not a new remedy offered here.</t>
        </is>
      </c>
      <c r="AJ10" s="18" t="inlineStr">
        <is>
          <t>HIGH</t>
        </is>
      </c>
      <c r="AK10" s="18" t="inlineStr">
        <is>
          <t>eeb64e05-d5db-505f-af4c-561e7108ba3e</t>
        </is>
      </c>
      <c r="AL10" s="18" t="inlineStr">
        <is>
          <t>1</t>
        </is>
      </c>
    </row>
    <row r="11">
      <c r="A11" s="18" t="inlineStr">
        <is>
          <t>cf65781c-248e-490c-9711-d8e5d039f43d</t>
        </is>
      </c>
      <c r="B11" s="18" t="inlineStr">
        <is>
          <t>japan</t>
        </is>
      </c>
      <c r="C11" s="18" t="inlineStr">
        <is>
          <t>2021-08-15</t>
        </is>
      </c>
      <c r="D11" s="18" t="inlineStr">
        <is>
          <t>2021</t>
        </is>
      </c>
      <c r="E11" s="18" t="inlineStr">
        <is>
          <t>SUGA Yoshihide</t>
        </is>
      </c>
      <c r="F11" s="18" t="inlineStr">
        <is>
          <t>Prime Minister of Japan</t>
        </is>
      </c>
      <c r="G11" s="18" t="inlineStr">
        <is>
          <t>HEAD</t>
        </is>
      </c>
      <c r="H11" s="18" t="inlineStr">
        <is>
          <t>Prime Minister's Office of Japan (Kantei)</t>
        </is>
      </c>
      <c r="I11" s="18" t="inlineStr">
        <is>
          <t>SPEECH</t>
        </is>
      </c>
      <c r="J11" s="3" t="inlineStr">
        <is>
          <t>Address by the Prime Minister at the Seventy-Sixth National Memorial Ceremony for the War Dead (Speeches and Statements by the Prime Minister) | Prime Minister of Japan and His Cabinet</t>
        </is>
      </c>
      <c r="K11" s="3" t="inlineStr"/>
      <c r="L11" s="3" t="inlineStr">
        <is>
          <t>Address by the Prime Minister at the Seventy-Sixth National Memorial Ceremony for the War Dead (Speeches and Statements by the Prime Minister) | Prime Minister of Japan and His Cabinet
Skip to main content
Home
News
Videos
Policy
The Cabinet
Links
Home
&gt;
News
&gt;
Speeches and Statements by the Prime Minister
&gt;
August 2021
&gt;
Address by the Prime Minister at the Seventy-Sixth National Memorial Ceremony for the War Dead
Speeches and Statements by the Prime Minister
Address by the Prime Minister at the Seventy-Sixth National Memorial Ceremony for the War Dead
August 15, 2021
Tweet
[Provisional translation]
In the gracious presence of Their Majesties the Emperor and Empress, and with the attendance of bereaved families of the war dead and distinguished representatives of all sectors of society, I hereby commence the annual National Memorial Ceremony for the War Dead.
More than three million of our compatriots lost their lives during the war.
Some fell on the battlefields worrying about the future of their homeland and wishing for the happiness of their families. Others perished in remote foreign countries after the war. And many fell victim to the violent turmoil of war in the atomic bombings of Hiroshima and Nagasaki, the air raids on numerous cities, and the ground battles in Okinawa, among others. Here, before the souls of all who lost their lives, I offer my heartfelt prayers for their repose.
We will not forget, even for a moment, that the peace and prosperity we enjoy today was built atop the precious lives and the history of suffering of the war dead. I express my deepest respect and gratitude once more.
Never will we forget the large number of war dead whose remains have still not been recovered. Taking it as the responsibility of the nation, we shall spare no effort to enable their remains to return to their hometowns at the earliest possible time.
Since the end of the war, Japan has consistently walked the path of a country that values peace. We have made every possible effort to bring about a world in which all people around the globe can enjoy peace and live in a way rich in spirit.
We will remain committed to our conviction that we must never again repeat the devastation of war. Under the banner of "Proactive Contribution to Peace," we are determined to join forces with the international community and do our utmost to resolve the various challenges facing the world. We will overcome COVID-19, which continues to spread even now, restore at the earliest possible time our vibrant daily lives in which we feel at ease, and carve out the future of our nation.
I will conclude my address by once again offering my heartfelt prayers for the repose of the souls of the war dead and for the happiness of the members of their bereaved families.
SUGA Yoshihide
Prime Minister of Japan
August 15, 2021
Related Link
Japanese
Home
News
Videos
Policy
The Cabinet
Links
Cabinet Public Affairs Office, Cabinet Secretariat, 1-6-1 Nagata-cho, Chiyoda-ku, Tokyo 100 - 8968, Japan
Copyright© Cabinet Public Affairs Office, Cabinet Secretariat. All Rights Reserved.</t>
        </is>
      </c>
      <c r="M11" s="3" t="inlineStr">
        <is>
          <t>Address by the Prime Minister at the Seventy-Sixth National Memorial Ceremony for the War Dead (Speeches and Statements by the Prime Minister) | Prime Minister of Japan and His Cabinet
Skip to main content
Home
News
Videos
Policy
The Cabinet
Links
Home
&gt;
News
&gt;
Speeches and Statements by the Prime Minister
&gt;
August 2021
&gt;
Address by the Prime Minister at the Seventy-Sixth National Memorial Ceremony for the War Dead
Speeches and Statements by the Prime Minister
Address by the Prime Minister at the Seventy-Sixth National Memorial Ceremony for the War Dead
August 15, 2021
Tweet
[Provisional translation]
In the gracious presence of Their Majesties the Emperor and Empress, and with the attendance of bereaved families of the war dead and distinguished representatives of all sectors of society, I hereby commence the annual National Memorial Ceremony for the War Dead. More than three million of our compatriots lost their lives during the war. Some fell on the battlefields worrying about the future of their homeland and wishing for the happiness of their families. Others perished in remote foreign countries after the war. And many fell victim to the violent turmoil of war in the atomic bombings of Hiroshima and Nagasaki, the air raids on numerous cities, and the ground battles in Okinawa, among others. Here, before the souls of all who lost their lives, I offer my heartfelt prayers for their repose. We will not forget, even for a moment, that the peace and prosperity we enjoy today was built atop the precious lives and the history of suffering of the war dead. I express my deepest respect and gratitude once more. Never will we forget the large number of war dead whose remains have still not been recovered. Taking it as the responsibility of the nation, we shall spare no effort to enable their remains to return to their hometowns at the earliest possible time. Since the end of the war, Japan has consistently walked the path of a country that values peace. We have made every possible effort to bring about a world in which all people around the globe can enjoy peace and live in a way rich in spirit. We will remain committed to our conviction that we must never again repeat the devastation of war. Under the banner of "Proactive Contribution to Peace," we are determined to join forces with the international community and do our utmost to resolve the various challenges facing the world. We will overcome COVID-19, which continues to spread even now, restore at the earliest possible time our vibrant daily lives in which we feel at ease, and carve out the future of our nation. I will conclude my address by once again offering my heartfelt prayers for the repose of the souls of the war dead and for the happiness of the members of their bereaved families. SUGA Yoshihide
Prime Minister of Japan
August 15, 2021
Related Link
Japanese
Home
News
Videos
Policy
The Cabinet
Links
Cabinet Public Affairs Office, Cabinet Secretariat, 1-6-1 Nagata-cho, Chiyoda-ku, Tokyo 100 - 8968, Japan
Copyright© Cabinet Public Affairs Office, Cabinet Secretariat. All Rights Reserved.</t>
        </is>
      </c>
      <c r="N11" s="18" t="inlineStr">
        <is>
          <t>WAR_GENERAL</t>
        </is>
      </c>
      <c r="O11" s="18" t="inlineStr">
        <is>
          <t>NA</t>
        </is>
      </c>
      <c r="P11" s="18" t="inlineStr">
        <is>
          <t>0</t>
        </is>
      </c>
      <c r="Q11" s="18" t="inlineStr">
        <is>
          <t>1</t>
        </is>
      </c>
      <c r="R11" s="18" t="inlineStr">
        <is>
          <t>0</t>
        </is>
      </c>
      <c r="S11" s="18" t="inlineStr">
        <is>
          <t>MEDIUM</t>
        </is>
      </c>
      <c r="T11" s="18" t="inlineStr">
        <is>
          <t>0</t>
        </is>
      </c>
      <c r="U11" s="18" t="inlineStr">
        <is>
          <t>0</t>
        </is>
      </c>
      <c r="V11" s="18" t="inlineStr">
        <is>
          <t>0</t>
        </is>
      </c>
      <c r="W11" s="18" t="inlineStr">
        <is>
          <t>1</t>
        </is>
      </c>
      <c r="X11" s="18" t="inlineStr">
        <is>
          <t>1</t>
        </is>
      </c>
      <c r="Y11" s="18" t="inlineStr">
        <is>
          <t>0</t>
        </is>
      </c>
      <c r="Z11" s="18" t="inlineStr">
        <is>
          <t>UNSPECIFIED</t>
        </is>
      </c>
      <c r="AA11" s="18" t="inlineStr">
        <is>
          <t>0</t>
        </is>
      </c>
      <c r="AB11" s="18" t="inlineStr">
        <is>
          <t>DOMESTIC</t>
        </is>
      </c>
      <c r="AC11" s="18" t="inlineStr">
        <is>
          <t>en</t>
        </is>
      </c>
      <c r="AD11" s="18" t="inlineStr">
        <is>
          <t>1</t>
        </is>
      </c>
      <c r="AE11" s="3" t="inlineStr">
        <is>
          <t>https://japan.kantei.go.jp/99_suga/statement/202108/_00006.html</t>
        </is>
      </c>
      <c r="AF11" s="18" t="inlineStr">
        <is>
          <t>NA</t>
        </is>
      </c>
      <c r="AG11" s="3" t="inlineStr">
        <is>
          <t>NA</t>
        </is>
      </c>
      <c r="AH11" s="18" t="inlineStr">
        <is>
          <t>NA</t>
        </is>
      </c>
      <c r="AI11" s="3" t="inlineStr">
        <is>
          <t>76th National Memorial Ceremony for the War Dead. Same genre/pattern as the 2020 (75th) address; no apology/remorse toward foreign victims.</t>
        </is>
      </c>
      <c r="AJ11" s="18" t="inlineStr">
        <is>
          <t>MEDIUM</t>
        </is>
      </c>
      <c r="AK11" s="18" t="inlineStr">
        <is>
          <t>5926ff7f-ab33-5fb8-af79-578cbec6ccc6</t>
        </is>
      </c>
      <c r="AL11" s="18" t="inlineStr">
        <is>
          <t>1</t>
        </is>
      </c>
    </row>
    <row r="12">
      <c r="A12" s="18" t="inlineStr">
        <is>
          <t>ff14562b-1f5e-4786-9ca8-e650245bfdad</t>
        </is>
      </c>
      <c r="B12" s="18" t="inlineStr">
        <is>
          <t>korea</t>
        </is>
      </c>
      <c r="C12" s="18" t="inlineStr">
        <is>
          <t>2020-08-15</t>
        </is>
      </c>
      <c r="D12" s="18" t="inlineStr">
        <is>
          <t>2020</t>
        </is>
      </c>
      <c r="E12" s="18" t="inlineStr">
        <is>
          <t>Moon Jae-in</t>
        </is>
      </c>
      <c r="F12" s="18" t="inlineStr">
        <is>
          <t>President of the Republic of Korea</t>
        </is>
      </c>
      <c r="G12" s="18" t="inlineStr">
        <is>
          <t>HEAD</t>
        </is>
      </c>
      <c r="H12" s="18" t="inlineStr">
        <is>
          <t>Office of the President, Republic of Korea (via National Archives of Korea web archive)</t>
        </is>
      </c>
      <c r="I12" s="18" t="inlineStr">
        <is>
          <t>PRESS_CONFERENCE</t>
        </is>
      </c>
      <c r="J12" s="3" t="inlineStr">
        <is>
          <t>Address by President Moon Jae-in on Korea’s 75th Liberation Day</t>
        </is>
      </c>
      <c r="K12" s="3" t="inlineStr"/>
      <c r="L12" s="3" t="inlineStr">
        <is>
          <t>Address by President Moon Jae-in on Korea’s 75th Liberation Day
컨텐츠바로가기
Skip To main Contents
﻿
이 웹사이트는 제19대 대통령 임기 종료에 따라 대통령기록관이 「대통령기록물 관리에 관한 법률」에 의해 이관받아 서비스하는 대통령기록물입니다. 자료의 열람만 가능하며 수정 · 추가 · 삭제는 불가능합니다.
다만,
「개인정보보호법」
에 의하여 개인의 정보를 보호받기 원하시는 분은 관련 내용(요청자, 요청내용, 연락처, 글위치)을
대통령 웹기록물 담당자(044-211-2253)에게
요청해 주시면 신속히 검토하여 조치해 드리겠습니다. 감사합니다.
[오늘 그만 보기]
이 웹사이트는 국민의 알권리 보장을 위해 대통령기록관에서 보존·서비스하고 있는 대통령기록물입니다.
This Website is the Presidential Records maintained and serviced by the Presidential Archives of Korea to ensure the people's right to know.
PRESIDENT
Greetings
Profile
Life Story
The Administration
SPEECHES &amp; REMARKS
BRIEFINGS
Speeches &amp; Remarks
Briefings
MEDIA
Interviews
Korea.net News
CONTENTS
Infographics
Photos
Videos
Publications
CONTACT
General Information
Tours
Search
KR
JP
CN
Twitter
SPEECHES &amp; REMARKS
BRIEFINGS
SPEECHES &amp; REMARKS
BRIEFING
Address by President Moon Jae-in on Korea’s 75th Liberation Day
August 15, 2020
Share
(Unofficial Translation)
Fellow Koreans, decorated independence activists, bereaved relatives of those departed and Korean compatriots abroad,
As we mark the 75th Liberation Day, we contemplate the noble sacrifice and spirit of our patriotic forebears who gave their all to achieve our nation’s independence.
Today’s celebration began by welcoming the surviving patriots who dedicated themselves to the cause of independence. Patriot Lim Wu-cheol is 101 years old, and the other three are almost centenarians as well. Any effort to honor them will pale in comparison to the Republic of Korea’s proud progress and esteem that every one of them helped to accomplish.
There are now only 31 surviving patriotic independence activists. I would like to ask everyone to vigorously applaud those patriots here with us: Lim Wu-cheol, Kim Yeong-gwan, Lee Yeong-su and Jang Byeong-ha to express our deepest respect and gratitude. Their valued presence makes this event all the more meaningful.
Our liberation was obtained by each and every Korean rising together as the rightful owners of a democratic republic. All of those who have achieved accomplishments big and small as masters of their own lives comprise the roots of what we are today.
Our forebears left us a conviction that has formed an immense root of our history: “If we unite, we can prevail over any crisis.” In the process of overcoming the COVID-19 outbreak, we have been able to reaffirm our capabilities while surmounting the crisis together.
Presently, massive natural disasters caused by abnormal weather conditions are threatening our everyday lives yet again. Nonetheless, we will certainly prevail over them this time as we always have. I extend my profound sympathy to everyone who has suffered damage from these catastrophes, most of all to those who lost what is most precious – life itself. We will confront disasters until they are over in order to protect the lives and property of the people. We will also do as much as we can for disaster recovery. Moreover, in preparation for extreme weather becoming increasingly severe, we will muster all available capabilities to safeguard the people’s safety, thereby sparing them from repeated suffering.
I salute the decorated independence activists and bereaved families who have become a source of pride for the Republic of Korea. I promise that with the people we will weather today’s crisis and calamities without fail.
Fellow Koreans,
Dongdaemun Design Plaza, where we are gathered today, is built upon the site of the Joseon Dynasty’s Military Training Command and installations. Gyeongseong Stadium was built here during the Japanese colonial period and was renamed Seoul Stadium after liberation. Numerous sweat-stained historic chapters have been recorded on this site, which was long referred to as Dongdaemun Stadium.
Among these, the beads of sweat shed by young Joseon marathoner Sohn Kee-chung under colonial rule must be remembered as the most ardent and regrettable. In 1935, he broke away from a field of runners in a 10,000 meter race at Gyeongseong Stadium and won. The next year, he set a world record while winning the marathon at the Berlin Olympics. As the Japanese national anthem began to play during the award ceremony, Olympic gold medalist Sohn Kee-chung hid the Japanese flag on his chest with the laurel sapling presented to him. The Korean Olympian Nam Seung-yong, who won bronze in that marathon, could only hang his head and close his eyes. They pulled off a great victory that helped restore Korean pride, but they had no country upon which to bestow that glory.
Our independence movement involved reclaiming the country and, at the same time, upholding the dignity of individuals. We simultaneously achieved independence and a revolution to establish a democratic republic based on popular sovereignty. Our efforts to create a dignified country that will never again lose to anyone have never ceased even after liberation.
From being the most impoverished country to receive international aid, we have soared to become one of the 10 largest global economic powerhouses. In the face of dictatorship, we left the world a milestone for democracy. Though we endured a period when individual sacrifices were demanded and human rights were oppressed in the name of the state, we have never stopped marching toward a properly functioning country where each citizen is guaranteed inherent rights for freedom, equality, dignity and safety.
Our people have withstood many crises. We rose from the ashes of war and overcame the Asian foreign exchange and global financial crises. Together, we have also surmounted the crisis prompted by Japan’s export restrictions. We have actually turned that into an opportunity to leap forward as a nation that cannot be shaken. Mutually beneficial cooperation between large businesses and SMEs has led to independence in the production of materials, parts and equipment. Some of these ventures have even attracted foreign investors.
We have also overcome the COVID-19 crisis through the Government, individuals, medical professionals and business leaders trusting and relying on one another.
The Government has transparently disclosed all the information needed for epidemic prevention and control. The people trust the Government’s approach and have voluntarily become the principal agents in anti-epidemic efforts. Korean businesses developed the first fast and accurate COVID-19 test kit in the world. Workers have produced epidemic prevention supplies, putting their neighbors first. Medical staff, volunteers, the public and businesses brought together their respective efforts, creating a catalyst for overcoming the COVID-19 crisis and setting an example lauded by the entire world.
However, we are in a situation that requires yet an even higher level of alertness. The Government will do everything possible until the situation is over to protect the people from the virus, including the securing of vaccines and early development of treatments. Our successful epidemic prevention and control – free of border closures, regional lockdowns and an economic shutdown – has helped our economy fare well. Thanks to this success, the Government’s rapid countermeasures to revive the economy through expansionary spending have been effective.
Amid the global economic crisis, Korea’s economic growth this year is projected to rank first among the 37 OECD member states. Our GDP is also forecast to join the ranks of the 10 largest economies in the world. I cannot but extend my respect and gratitude to our people once again, who are turning crises into opportunities even while enduring great suffering.
We have now affirmed the fact that our neighbors’ safety equals our own and are preparing for a post-COVID-19 era. While bringing implementation of the Korean New Deal into full gear, we will reform and upgrade our economic fundamentals – employing the Digital New Deal and the Green New Deal as our wings. From a fast follower-type economy to a pace-setting one and from a carbon-dependent economy to a low-carbon one, we will fundamentally transform the Republic of Korea and once again leap forward.
The spirit that permeates the core of the Korean New Deal is also people-centered mutual benefit. A new social contract for mutual benefit, the Korean New Deal is also a pledge to achieve and share prosperity together by further strengthening the employment and social safety nets and increasing investments in people.
What matters the most is to reduce gaps and inequality. Only when everyone is living well can we say that genuine liberation has been achieved. I believe that the people will join us on the path toward sustainable development for both their own benefit as well as that of future generations.
Fellow Koreans,
In the winter of 2016, squares and streets throughout the country were filled with the spirit of Article 1 of the Constitution: All state authority shall emanate from the people. Our people held aloft lit candles and once more etched onto the chapters of history the fact that the power to change the world always rests with them. That spirit became the foundation of our Administration.
Today, on the occasion of the 75th anniversary of Liberation Day, I look back to see whether each individual really has achieved liberation. And I think of a country that exists to guarantee individuals’ decent lives – not one where individuals exist for it. This is also about an era marked by Article 10 of the Constitution: All citizens shall be assured of human value and dignity and have the right to pursue happiness. This is the goal that my Administration is aiming to achieve.
To date, the Government has solidified our practical foundation of freedom and equality. While people exert individuality and ability to the fullest thanks to the social safety net and security in their daily lives, we have also made efforts to build a nation where individual achievements are respected by everyone.
I do not believe that we can achieve all of these tasks before the end of my Administration. However, we will give people the firm belief that our society is heading in that direction and do all we can to build a solid foundation.
We remember our compatriots who emigrated from the Empire of Korea to work in Hawaii and Mexico but could not return as they lost their homeland. We must never forget that tearful history. Although the motherland could not protect its people, they collected wages from labor and spoonfuls of rice to fund the Provisional Republic of Korea Government’s independence movement. As such, they became a root of the overseas independence movement. We must remember forever those who were never able to return to the arms of their families in a liberated homeland. We must ask whether the country did its due then and is doing so now for its people.
The Republic of Korea has grown enough and possesses enough confidence to ensure that not even a single citizen is ever abandoned again.
On April 30, 2018, three Korean sailors who were kidnapped in waters off Ghana returned to their homeland along with the Cheonghae unit aboard the destroyer that rescued them, the ROKS Munmu the Great. Also rescued safely were Koreans kidnapped by armed assailants in Libya in July 2018 and five crew members abducted in waters off Benin, West Africa, in July 2020.
Despite the COVID-19 outbreak, we dispatched military aircraft to Iraq and brought back 293 Korean workers. Charter flights, military aircraft and even a presidential airplane were mobilized to help 2,000 Koreans return home safely from seven countries under serious threats from the spreading virus. The Government has safely evacuated over 46,000 Korean expatriates from 119 countries through charter flights. It was deeply meaningful to mark the centennials of the March First Independence Movement and the establishment of the Provisional Republic of Korea Government last year by repatriating the remains of five decorated independence activists. We as a nation must also respond without fail to the efforts of individuals to prove their own dignity and pool our wisdom to find ways to devise solutions.
In 2005, four victims of forced labor filed a damage suit against Japanese companies that mobilized Korean workers in the colonial period. In 2018, the Supreme Court of Korea ruled in their favor.
Although the Supreme Court acknowledged the validity of the 1965 Claims Agreement between Korea and Japan, it ruled that the right of an individual to claim damages against unlawful acts had never been waived. A Supreme Court ruling has the highest legal authority and executory power within the Republic of Korea. My Administration respects the judiciary’s decision, and we have been engaging in consultations with the Japanese Government on how to reach a satisfactory resolution to which the victims could agree. The door for such consultations remains wide open. My Administration is ready to sit down with the Japanese Government at any time to discuss these issues.
Three of the plaintiffs have already passed away. When Japan’s export restriction measures were put in place last year, Lee Chun-sik, now the sole surviving plaintiff, wondered out loud whether the Republic of Korea was “suffering a loss” because of him. We will affirm the fact that protecting an individual’s dignity will never end up incurring a loss for his country.
At the same time, we will work with Japan to protect universal values of humanity, the principles of international law and democracy based on the separation of powers.
I believe that joint efforts by Japan and Korea to respect individual human rights will become a bridge for friendship and future cooperation between the peoples of our two countries.
Fellow Koreans,
Dongdaemun Stadium is a place imbued with both the joy of liberation and the pain of inter-Korean division.
On December 19, 1945, a national ceremony to welcome the Provisional Republic of Korea Government was held here. That day, independence activist Kim Gu – pen name Baekbeom – called on the public to “Let the entire Korean people unite and build a new Korea of self-reliance, equality and happiness.”
However, on July 5, 1949, our people had to bid him a tearful farewell, as one million mourners gathered here. Kim Gu dreamed of completing the liberation of Korea that was left unfinished due to the division by bringing about the unification of the Korean Peninsula. That dream has become a task for all of us who remain.
Genuine liberation can be achieved when the dreams and lives of each and every one of us are guaranteed on a unified, peaceful and safe Korean Peninsula. The reason we pursue peace and promote inter-Korean cooperation is to ensure that the people of the two Koreas can live together, safe and well.
We have awakened to the fact that everyone’s health and safety are closely connected as we fight infectious diseases in livestock and the COVID-19 pandemic while enduring unprecedented downpours triggered by extreme weather. The fact that South and North Korea are one community when it comes to life and safety has been confirmed repeatedly.
Security and peace in this era are about guaranteeing the life and safety of everyone living on the Korean Peninsula. I hope that cooperation on epidemic prevention and control and the joint management of transboundary rivers will help the people of the two Koreas sense tangible benefits from peace. It is my hope that along with communities for peace and economic prosperity, there will be a breakthrough for mutual benefit and peace to achieve a community for life. This should accompany closer cooperation on a new security situation in the COVID-19 era through collaboration on healthcare, medical services and forestry and joint research on agricultural technology and the development of new crop varieties.
Along with humanitarian cooperation for the life and safety of the people, working together to allow them to meet whomever they want and visit wherever they want before they die is practical inter-Korean collaboration. Inter-Korean cooperation is indeed the best security policy that allows both Koreas to break away from reliance on nuclear or military strength. The stronger inter-Korean cooperation grows, the more solid the security of each Korea will be. This will in turn become a force that moves us toward prosperity in cooperation with the international community.
As agreed upon in the Panmunjom Declaration, we will permanently remove the threat of war and build the foundation of genuine liberation that our forebears dreamed of. The two Koreas conducted a joint survey of and even held a groundbreaking ceremony for the reconnection of inter-Korean railways. It is the key driving force to expand future inter-Korean cooperation into the continent. We will move toward a Korean Peninsula of peace and common prosperity while examining and implementing every single aspect of agreements already reached between the two Koreas.
Fellow Koreans, decorated independence activists, bereaved relatives and overseas Koreans,
Here are our beliefs: sacrifice for our country will be remembered, our county will assure safety in the face of disasters and catastrophes, it will save us when we suffer hardships in a foreign land, it will attend to each individual’s difficulty and it will guarantee an opportunity to carry on even after a setback.
These beliefs allow individuals to take on new challenges and endure hardships. When a country lives up to these beliefs, individuals – not just a nation – will be liberated.
Dongdaemun Design Plaza is embedded with the sweat and smoldering frustration of a marathoner in the colonial era, the joy of liberation and lament over national division. Today, upon such historical strata, the creativity and individuality of each person is blossoming fully.
Beyond the path to this democratic republic initiated a century ago, we will move with the people toward a Republic of Korea brimming with individual freedom and equality. Beyond the self-reliant independent country that our forebears envisioned, we will move toward a peaceful, prosperous and unified Korean Peninsula with the people.
Thank you.
LIST
PRINT
Remarks by President Moon Jae-in during Visit to Middle School Emerging as Green Smart School
Message from President Moon Jae-in on National Day to Honor Japanese Military Comfort Women Victims
PRESIDENT
Greetings
Profile
Life Story
The Administration
SPEECHES &amp; REMARKS
BRIEFINGS
Speeches &amp; Remarks
Briefings
MEDIA
Interviews
Korea.net News
CONTENTS
Infographics
Photos
Videos
Publications
CONTACT
General Information
Tours
CONTACT INFO
***
1 Cheongwadae-ro, Jongno-gu, Seoul 03048 Republic of Korea
COPYRIGHT Office of the President. All rights reserved.</t>
        </is>
      </c>
      <c r="M12" s="3" t="inlineStr">
        <is>
          <t>Our liberation was obtained by each and every Korean rising together as the rightful owners of a democratic republic. All of those who have achieved accomplishments big and small as masters of their own lives comprise the roots of what we are today. Our forebears left us a conviction that has formed an immense root of our history: “If we unite, we can prevail over any crisis.” In the process of overcoming the COVID-19 outbreak, we have been able to reaffirm our capabilities while surmounting the crisis together. Presently, massive natural disasters caused by abnormal weather conditions are threatening our everyday lives yet again. Nonetheless, we will certainly prevail over them this time as we always have. We will confront disasters until they are over in order to protect the lives and property of the people. We will also do as much as we can for disaster recovery. Moreover, in preparation for extreme weather becoming increasingly severe, we will muster all available capabilities to safeguard the people’s safety, thereby sparing them from repeated suffering. I salute the decorated independence activists and bereaved families who have become a source of pride for the Republic of Korea. I promise that with the people we will weather today’s crisis and calamities without fail. Gyeongseong Stadium was built here during the Japanese colonial period and was renamed Seoul Stadium after liberation. Numerous sweat-stained historic chapters have been recorded on this site, which was long referred to as Dongdaemun Stadium. Among these, the beads of sweat shed by young Joseon marathoner Sohn Kee-chung under colonial rule must be remembered as the most ardent and regrettable. In 1935, he broke away from a field of runners in a 10,000 meter race at Gyeongseong Stadium and won. The next year, he set a world record while winning the marathon at the Berlin Olympics. As the Japanese national anthem began to play during the award ceremony, Olympic gold medalist Sohn Kee-chung hid the Japanese flag on his chest with the laurel sapling presented to him. The Korean Olympian Nam Seung-yong, who won bronze in that marathon, could only hang his head and close his eyes. They pulled off a great victory that helped restore Korean pride, but they had no country upon which to bestow that glory. From being the most impoverished country to receive international aid, we have soared to become one of the 10 largest global economic powerhouses. In the face of dictatorship, we left the world a milestone for democracy. Though we endured a period when individual sacrifices were demanded and human rights were oppressed in the name of the state, we have never stopped marching toward a properly functioning country where each citizen is guaranteed inherent rights for freedom, equality, dignity and safety. Our people have withstood many crises. We rose from the ashes of war and overcame the Asian foreign exchange and global financial crises. Together, we have also surmounted the crisis prompted by Japan’s export restrictions. We have actually turned that into an opportunity to leap forward as a nation that cannot be shaken. Mutually beneficial cooperation between large businesses and SMEs has led to independence in the production of materials, parts and equipment. Some of these ventures have even attracted foreign investors. Amid the global economic crisis, Korea’s economic growth this year is projected to rank first among the 37 OECD member states. Our GDP is also forecast to join the ranks of the 10 largest economies in the world. I cannot but extend my respect and gratitude to our people once again, who are turning crises into opportunities even while enduring great suffering. We have now affirmed the fact that our neighbors’ safety equals our own and are preparing for a post-COVID-19 era. While bringing implementation of the Korean New Deal into full gear, we will reform and upgrade our economic fundamentals – employing the Digital New Deal and the Green New Deal as our wings. From a fast follower-type economy to a pace-setting one and from a carbon-dependent economy to a low-carbon one, we will fundamentally transform the Republic of Korea and once again leap forward. The spirit that permeates the core of the Korean New Deal is also people-centered mutual benefit. A new social contract for mutual benefit, the Korean New Deal is also a pledge to achieve and share prosperity together by further strengthening the employment and social safety nets and increasing investments in people. What matters the most is to reduce gaps and inequality. Only when everyone is living well can we say that genuine liberation has been achieved. I believe that the people will join us on the path toward sustainable development for both their own benefit as well as that of future generations. Fellow Koreans,
In the winter of 2016, squares and streets throughout the country were filled with the spirit of Article 1 of the Constitution: All state authority shall emanate from the people. Our people held aloft lit candles and once more etched onto the chapters of history the fact that the power to change the world always rests with them. That spirit became the foundation of our Administration. Today, on the occasion of the 75th anniversary of Liberation Day, I look back to see whether each individual really has achieved liberation. However, we will give people the firm belief that our society is heading in that direction and do all we can to build a solid foundation. We remember our compatriots who emigrated from the Empire of Korea to work in Hawaii and Mexico but could not return as they lost their homeland. We must never forget that tearful history. Although the motherland could not protect its people, they collected wages from labor and spoonfuls of rice to fund the Provisional Republic of Korea Government’s independence movement. As such, they became a root of the overseas independence movement. We must remember forever those who were never able to return to the arms of their families in a liberated homeland. It was deeply meaningful to mark the centennials of the March First Independence Movement and the establishment of the Provisional Republic of Korea Government last year by repatriating the remains of five decorated independence activists. We as a nation must also respond without fail to the efforts of individuals to prove their own dignity and pool our wisdom to find ways to devise solutions. In 2005, four victims of forced labor filed a damage suit against Japanese companies that mobilized Korean workers in the colonial period. In 2018, the Supreme Court of Korea ruled in their favor. Although the Supreme Court acknowledged the validity of the 1965 Claims Agreement between Korea and Japan, it ruled that the right of an individual to claim damages against unlawful acts had never been waived. A Supreme Court ruling has the highest legal authority and executory power within the Republic of Korea. My Administration respects the judiciary’s decision, and we have been engaging in consultations with the Japanese Government on how to reach a satisfactory resolution to which the victims could agree. The door for such consultations remains wide open. My Administration is ready to sit down with the Japanese Government at any time to discuss these issues. Three of the plaintiffs have already passed away. When Japan’s export restriction measures were put in place last year, Lee Chun-sik, now the sole surviving plaintiff, wondered out loud whether the Republic of Korea was “suffering a loss” because of him. We will affirm the fact that protecting an individual’s dignity will never end up incurring a loss for his country. At the same time, we will work with Japan to protect universal values of humanity, the principles of international law and democracy based on the separation of powers. Inter-Korean cooperation is indeed the best security policy that allows both Koreas to break away from reliance on nuclear or military strength. The stronger inter-Korean cooperation grows, the more solid the security of each Korea will be. This will in turn become a force that moves us toward prosperity in cooperation with the international community. As agreed upon in the Panmunjom Declaration, we will permanently remove the threat of war and build the foundation of genuine liberation that our forebears dreamed of. The two Koreas conducted a joint survey of and even held a groundbreaking ceremony for the reconnection of inter-Korean railways. It is the key driving force to expand future inter-Korean cooperation into the continent. We will move toward a Korean Peninsula of peace and common prosperity while examining and implementing every single aspect of agreements already reached between the two Koreas. Fellow Koreans, decorated independence activists, bereaved relatives and overseas Koreans,
Here are our beliefs: sacrifice for our country will be remembered, our county will assure safety in the face of disasters and catastrophes, it will save us when we suffer hardships in a foreign land, it will attend to each individual’s difficulty and it will guarantee an opportunity to carry on even after a setback. These beliefs allow individuals to take on new challenges and endure hardships. Dongdaemun Design Plaza is embedded with the sweat and smoldering frustration of a marathoner in the colonial era, the joy of liberation and lament over national division. Today, upon such historical strata, the creativity and individuality of each person is blossoming fully. Beyond the path to this democratic republic initiated a century ago, we will move with the people toward a Republic of Korea brimming with individual freedom and equality. Beyond the self-reliant independent country that our forebears envisioned, we will move toward a peaceful, prosperous and unified Korean Peninsula with the people. Thank you. LIST
PRINT
Remarks by President Moon Jae-in during Visit to Middle School Emerging as Green Smart School
Message from President Moon Jae-in on National Day to Honor Japanese Military Comfort Women Victims
PRESIDENT
Greetings
Profile
Life Story
The Administration
SPEECHES &amp; REMARKS
BRIEFINGS
Speeches &amp; Remarks
Briefings
MEDIA
Interviews
Korea.net News
CONTENTS
Infographics
Photos
Videos
Publications
CONTACT
General Information
Tours
CONTACT INFO
***
1 Cheongwadae-ro, Jongno-gu, Seoul 03048 Republic of Korea
COPYRIGHT Office of the President. All rights reserved.</t>
        </is>
      </c>
      <c r="N12" s="18" t="inlineStr">
        <is>
          <t>FORCED_LABOR</t>
        </is>
      </c>
      <c r="O12" s="18" t="inlineStr">
        <is>
          <t>COMPENSATION_REPARATION;COLONIAL_RULE</t>
        </is>
      </c>
      <c r="P12" s="18" t="inlineStr">
        <is>
          <t>1</t>
        </is>
      </c>
      <c r="Q12" s="18" t="inlineStr">
        <is>
          <t>1</t>
        </is>
      </c>
      <c r="R12" s="18" t="inlineStr">
        <is>
          <t>1</t>
        </is>
      </c>
      <c r="S12" s="18" t="inlineStr">
        <is>
          <t>HIGH</t>
        </is>
      </c>
      <c r="T12" s="18" t="inlineStr">
        <is>
          <t>0</t>
        </is>
      </c>
      <c r="U12" s="18" t="inlineStr">
        <is>
          <t>1</t>
        </is>
      </c>
      <c r="V12" s="18" t="inlineStr">
        <is>
          <t>0</t>
        </is>
      </c>
      <c r="W12" s="18" t="inlineStr">
        <is>
          <t>0</t>
        </is>
      </c>
      <c r="X12" s="18" t="inlineStr">
        <is>
          <t>1</t>
        </is>
      </c>
      <c r="Y12" s="18" t="inlineStr">
        <is>
          <t>0</t>
        </is>
      </c>
      <c r="Z12" s="18" t="inlineStr">
        <is>
          <t>OTHER</t>
        </is>
      </c>
      <c r="AA12" s="18" t="inlineStr">
        <is>
          <t>1</t>
        </is>
      </c>
      <c r="AB12" s="18" t="inlineStr">
        <is>
          <t>MIXED</t>
        </is>
      </c>
      <c r="AC12" s="18" t="inlineStr">
        <is>
          <t>en</t>
        </is>
      </c>
      <c r="AD12" s="18" t="inlineStr">
        <is>
          <t>1</t>
        </is>
      </c>
      <c r="AE12" s="3" t="inlineStr">
        <is>
          <t>http://webarchives.pa.go.kr/19th/english.president.go.kr/BriefingSpeeches/Speeches/861</t>
        </is>
      </c>
      <c r="AF12" s="18" t="inlineStr">
        <is>
          <t>NA</t>
        </is>
      </c>
      <c r="AG12" s="3" t="inlineStr">
        <is>
          <t>NA</t>
        </is>
      </c>
      <c r="AH12" s="18" t="inlineStr">
        <is>
          <t>NA</t>
        </is>
      </c>
      <c r="AI12" s="3" t="inlineStr">
        <is>
          <t>75th Liberation Day address. Substantial passage on the 2018 Korean Supreme Court ruling in favor of forced-labor victims against Japanese companies (names plaintiff Lee Chun-sik), Japan's 2019 export restrictions (widely read as retaliation), and Moon's offer to keep consultations with the Japanese government open. responsibility_actor=OTHER/agency_explicit=1: the passage explicitly names "Japanese companies that mobilized Korean workers in the colonial period" as the defendant/responsible party in the court case, though Moon himself does not editorialize further on blame.</t>
        </is>
      </c>
      <c r="AJ12" s="18" t="inlineStr">
        <is>
          <t>HIGH</t>
        </is>
      </c>
      <c r="AK12" s="18" t="inlineStr">
        <is>
          <t>ee60a891-51b2-58dd-a9b9-9c52d5ee464a</t>
        </is>
      </c>
      <c r="AL12" s="18" t="inlineStr">
        <is>
          <t>1</t>
        </is>
      </c>
    </row>
    <row r="13">
      <c r="A13" s="18" t="inlineStr">
        <is>
          <t>659994d6-685f-4097-be80-e57c2fe585aa</t>
        </is>
      </c>
      <c r="B13" s="18" t="inlineStr">
        <is>
          <t>korea</t>
        </is>
      </c>
      <c r="C13" s="18" t="inlineStr">
        <is>
          <t>2021-08-15</t>
        </is>
      </c>
      <c r="D13" s="18" t="inlineStr">
        <is>
          <t>2021</t>
        </is>
      </c>
      <c r="E13" s="18" t="inlineStr">
        <is>
          <t>Moon Jae-in</t>
        </is>
      </c>
      <c r="F13" s="18" t="inlineStr">
        <is>
          <t>President of the Republic of Korea</t>
        </is>
      </c>
      <c r="G13" s="18" t="inlineStr">
        <is>
          <t>HEAD</t>
        </is>
      </c>
      <c r="H13" s="18" t="inlineStr">
        <is>
          <t>Office of the President, Republic of Korea (via National Archives of Korea web archive)</t>
        </is>
      </c>
      <c r="I13" s="18" t="inlineStr">
        <is>
          <t>PRESS_CONFERENCE</t>
        </is>
      </c>
      <c r="J13" s="3" t="inlineStr">
        <is>
          <t>Address by President Moon Jae-in on Korea’s 76th Liberation Day</t>
        </is>
      </c>
      <c r="K13" s="3" t="inlineStr"/>
      <c r="L13" s="3" t="inlineStr">
        <is>
          <t>Address by President Moon Jae-in on Korea’s 76th Liberation Day
컨텐츠바로가기
Skip To main Contents
﻿
이 웹사이트는 제19대 대통령 임기 종료에 따라 대통령기록관이 「대통령기록물 관리에 관한 법률」에 의해 이관받아 서비스하는 대통령기록물입니다. 자료의 열람만 가능하며 수정 · 추가 · 삭제는 불가능합니다.
다만,
「개인정보보호법」
에 의하여 개인의 정보를 보호받기 원하시는 분은 관련 내용(요청자, 요청내용, 연락처, 글위치)을
대통령 웹기록물 담당자(044-211-2253)에게
요청해 주시면 신속히 검토하여 조치해 드리겠습니다. 감사합니다.
[오늘 그만 보기]
이 웹사이트는 국민의 알권리 보장을 위해 대통령기록관에서 보존·서비스하고 있는 대통령기록물입니다.
This Website is the Presidential Records maintained and serviced by the Presidential Archives of Korea to ensure the people's right to know.
PRESIDENT
Greetings
Profile
Life Story
The Administration
SPEECHES &amp; REMARKS
BRIEFINGS
Speeches &amp; Remarks
Briefings
MEDIA
Interviews
Korea.net News
CONTENTS
Infographics
Photos
Videos
Publications
CONTACT
General Information
Tours
Search
KR
JP
CN
Twitter
SPEECHES &amp; REMARKS
BRIEFINGS
SPEECHES &amp; REMARKS
BRIEFING
Address by President Moon Jae-in on Korea’s 76th Liberation Day
August 15, 2021
Share
(Unofficial Translation)
Fellow Koreans,
decorated independence activists,
relatives of those departed and all Koreans living abroad,
Today, as we mark the 76th Liberation Day, the remains of General Hong Beom-do will finally arrive in his homeland. General Hong was the commander of the Greater Korea Independence Army that fought against imperial Japan from bases in China. He spearheaded historic victories at the battles of Fengwudong and Qingshanli. Later, he became a spiritual anchor for the ethnic Koreans that migrated to Kazakhstan. I am very pleased that my Administration’s diplomatic efforts to repatriate his remains have come to fruition. I am deeply grateful to Kazakh President Tokayev and the Korean diaspora there for all of their cooperation, both emotionally and materially.
As of today, the remains of 144 patriotic independence activists have been returned to their home country, starting with those of the patriotic martyrs Yun Bong-gil and Lee Bong-chang in 1946 right after liberation on up to General Hong Beom-do’s today. It is indisputably our duty and privilege as a nation and descendants to bring our independence heroes back home. We will do our best to that end.
Regardless of the hardships faced, our forebears never lost sight of their dream – self-reliant independence. They mounted a Korean independence movement wherever they found a home. Their indomitable will has been steadily carried on by posterity and, even now, serves as a source of strength to overcome national crises. I extend my deepest respect and gratitude to our forebears, decorated independence activists and their bereaved families.
Fellow Koreans,
Culture Station Seoul 284, where this ceremony is being held today, was a place of suffering and sorrow during the Japanese colonial period. Crops and goods produced on our land were plundered and shipped out from here. At this place, independence activists who set out on perilous paths and farmers who lost their fields bid farewell to their homeland. Student soldiers who were forcibly dragged off to battlefields in the prime of their youth and their loved ones shed tears here.
However, this station and its square came to house dreams and hopes after the country was liberated. Trains that departed from Manchuria and Russia’s Maritime Province in Siberia were full of Koreans coming back to their hometowns. Busan, Incheon, Gunsan and other port cities were bustling with returnees filled with hope.
The overwhelming emotions and hopes that were felt on Liberation Day are still a part of our future. The hearts of all our people swelled with the vision of building a new nation. Fathers and mothers dedicated their lives to securing an education for their children. There had been 1.45 million primary, middle and high school students across the country at that time, but just two years after liberation, the number increased more than 60 percent to 2.35 million. People’s ardent zeal for education drove the country to introduce compulsory education. Talented individuals became the growth engines of the Republic of Korea.
Agricultural production also rose significantly. Crop yields, which had been suppressed due to pillage from imperial Japan, surged after farmland reforms. Around the 1970s, they showed a three-fold increase from the Japanese colonial period, finally making it possible to end our recurring periods of scarce food.
The people’s determination to “be well off,” which sprang from the 1960s’ five-year Economic Development Plans, led to the Socioeconomic Development Plan and New Economic Plan and fostered the IT industry as well as green growth and the creative economy. It has served as the foundation for Korea to emerge as one of the world’s 10 largest economic powerhouses. The country’s per capita GDP surpassed US$30,000 in 2017 and also overtook that of a G7 member state last year.
Self-reliant national defense has been our desperate dream for the past century. Upholding the spirit of the independence armies and the Korean Liberation Army, our Army has grown into a cutting-edge, formidable military force that has deployed the world-class K2 Black Panther tank, K9 Thunder self-propelled howitzer and K21 infantry fighting vehicle. Our Navy, founded with patrol boats and rusted battleships abandoned by the Japanese military, has become an oceangoing navy that has commissioned some 150 naval vessels in total, including 19 submarines and nine destroyers – some of which are armed with the Aegis Weapon System. Our Air Force had only 20 light aircraft back in 1949, but it has become only the eighth air force in the world to independently develop an advanced supersonic fighter jet – the KF-21 – and is soaring into space as a mighty air force. Now, Korea is the 6th strongest military powerhouse in the 2021 Global Firepower ranking. To prepare for the Fourth Industrial Revolution and new security environment in the space era, we are building defense capabilities that no one dare challenge.
Korean independence movement leader Kim Gu, pen name Baekbeom, envisioned “a state with a highly developed culture.” Today, his aspiration is being fulfilled on the global stage through our culture and arts. BTS recently became the first band to replace itself at the top of the Billboard chart with a new single. The film “Parasite” won the top prize at Cannes and multiple Oscars at the Academy Awards. Actress Youn Yuh-jung won the Best Supporting Actress Oscar. Not only K-pop and our movies but also games, TV dramas, webtoons, animation and content in various other fields are loved around the world. Annual content exports broke the US$10 billion mark for the first time last year. The high caliber of our culture and arts are not limited to modern and popular genres. Our culture and arts figures have made remarkable achievements even in such traditional fields as classical music and ballet. Embracing traditional and modern elements harmoniously, they have achieved such feats through creativity and passion. These accomplishments represent the potential of the Korean people who love culture and the arts.
Fellow Koreans,
We have always had new dreams. We have been able to come this far as we have not lost those dreams. Our dreams for independence, liberty and decent lives set the country free. This past June, the United Nations Conference on Trade and Development unanimously agreed to upgrade the status of Korea to an advanced economy, the first time ever for a developing nation. As we have now become an advanced country, we have yet another dream: to become a peaceful, dignified advanced nation and to become a country that fulfills its fair share of duties within the international community.
We have pioneered a path that had never been traveled. Emerging from colonial rule and third-world status, we have forged a new model of success for developing economies. Our most unique and greatest strength lies in the fact that we can share our growth experience with developing countries. In confronting the raging challenges posed by COVID-19, we have demonstrated the power of our people’s strong sense of community, giving the world an example of how to overcome crises.
We have inherited from our ancestors the resilient power of mutual benefit and cooperation. Even after suffering humiliation, discrimination, violence and exploitation under colonial rule, our forebears opted to embrace rather than retaliate against the Japanese still in our newly liberated country. We have always come together with one mind to fulfill our dreams. We have banded together even more tightly in the face of a crisis. We have turned countless crises into opportunities while empowering one another. The power of working together for mutual benefit will enable us to move toward new dreams and take the lead in the post-COVID-19 era.
The country that all of our people envisioned through the candlelight revolution was “a properly functioning country” and “a country where everyone prospers.” We are expanding basic labor rights by implementing the 52-hour workweek system, raising the minimum wage and ratifying key ILO conventions. By increasing the number of employment insurance subscribers, raising senior citizens’ basic pension, strengthening the coverage of health insurance and implementing a national system that cares for dementia patients, we are enhancing the inclusiveness of our society.
When it comes to the COVID-19 crisis – compared to any other advanced nation – our country is overcoming it in a stable manner. We will also surely prevail over this fourth wave fueled by the spread of the Delta variant. The inoculation is also approaching its target. In October, 70 percent of the total population will have received their second shots, and vaccination rate targets will be raised once more.
We will recover together and leap forward together. Extensive compensation will be provided to cover COVID-19-related damage to microbusiness owners, and everything possible will be done to create decent jobs and increase employment opportunities for the vulnerable. We will expand the living allowance support for low-income families to achieve an inclusive recovery that reduces disparities.
The world order is taking shape anew. At this critical watershed in history, the Republic of Korea is facing an opportunity to move toward a pacesetting country. A pacesetting economy uses creative ideas as its core competitiveness, and its growth pivots around people.
The number of unicorn companies increased to 15 last year, and venture investments in the first half of this year reached a record high. As such, the second venture boom is spreading. Having claimed the top spot in global shipbuilding orders and become one of the top five automobile manufacturers in the world, our country has built on its success with memory semiconductors and has also been performing well in the system semiconductors market as well as those for batteries and biohealth. Amid this process, exports are setting new records. The Government will make our economy stronger by instilling the values of innovation, mutual benefit and inclusiveness.
The Korean New Deal, through which a total of 220 trillion won will be invested by 2025, is both a roadmap for moving toward a people-centered, innovative and inclusive country and a national development strategy to achieve a new leap forward. In addition to the Korean New Deal’s Digital and Green New Deals, the Government has erected yet another support pillar: the Human New Deal. We will knit the social safety net more tightly – for instance, by introducing universal employment insurance and completely abolishing mandatory family support requirements – and spearhead the digital and green transitions through investments in people. We will provide young people with decent jobs by fostering workforces for such forward-looking sectors as software engineering and artificial intelligence. Our efforts will also focus on ensuring a just transition, so the digital and green transitions leave no one behind.
The vision of balanced national development pursued by my Administration will become a reality through the Regionally Balanced New Deal. We will further strengthen financial decentralization for local areas and reverse the trend toward concentration in the Seoul metropolitan area. This will be made possible by sharing models of successful pan-regional cooperation as with the megacity in southeastern Korea. The economy is showing a fast and strong recovery, but its warmth has yet to reach many areas. By sharing the benefits of the economic recovery with all of our people, we will ensure that the vision of a country where everyone prospers becomes a tangible reality.
Becoming a dignified advanced country begins with a culture of respect and consideration. We should move forward, one step closer to a society of inclusiveness and tolerance, not discrimination and exclusion. When we show consideration for the socially disadvantaged as well as acknowledge and respect the differences in each other’s positions and thoughts, our society will be able to move closer to being a dignified and respected advanced country.
Fellow Koreans,
In the process of emerging as an advanced country, we have been practicing the spirit of mutual benefit and cooperation across borders. By embracing market opening and trading nation status, Korea has become one of the world’s seven largest exporters and contributed to the development of the global economy. Since the inauguration, my Administration has expanded the scope of cooperation by signing the Regional Comprehensive Economic Partnership (RCEP) and concluding FTAs with Indonesia, Cambodia and Israel.
If the world does not work together, we cannot prevail over COVID-19 and surmount the climate crisis. The Republic of Korea will serve as a bridging nation that spearheads mutually beneficial cooperation between advanced and developing countries.
The Republic of Korea has been invited to the G7 Summit for two years in a row, which signifies the start of a new world order. Building upon capabilities nurtured through openness and cooperation, we will actively contribute to overcoming the COVID-19 crisis as well as to establishing a peaceful order and the reconstruction of the global economy in the post-COVID-19 era. In particular, we will take the lead in creating value and order in the new era based on our experience with economic growth – having moved from a developing to an advanced country – and the soft power amassed through Hallyu and Korea’s response to COVID-19.
First, our country will become a vaccine hub. We will use our biopharmaceutical production capacity – the second largest in the world – and the Korea-U.S. global vaccine partnership to take the lead in overcoming crises from infectious diseases that all of humanity faces. On the 5th of this month, a committee was launched to hasten our becoming a global vaccine hub. It will play a pivotal role by providing intensive support for developing and supplying the raw and processed materials needed for vaccines. The Government will join the efforts of businesses to put the first homegrown vaccine on the market before the end of the first half next year.
Second, we will further enhance our role in the global supply chain. With semiconductors and batteries – industries where Korea has unmatched competitiveness – we can contribute to supply chain stability worldwide. We will solidify our position as a leading international base by making current technological gaps even wider.
Third, we will fulfill our responsibilities as needed to tackle the climate crisis. Last year, we set out to achieve a new milestone by declaring “2050 Carbon Neutrality.” This goal was made possible thanks to people voluntarily working for the environment and businesses actively seeking management guided by ESG best practices. With the 2050 Carbon Neutrality plan announced on August 5, the Government will fulfill its responsibilities as a member of the international community by canvassing public opinion broadly and pledging feasible greenhouse gas reductions within this year through a 2030 Nationally Determined Contribution.
Achieving 2050 carbon neutrality will by no means be easy, but it should not be perceived merely as a burden. This grand, global socioeconomic transformation toward carbon neutrality will bring unprecedented innovations and create numerous jobs. This is also a golden opportunity for us to leap forward as a pacesetting nation. The Government has nurtured eco-friendly vehicles, batteries and the hydrogen economy as future growth engines. We are expanding such new and renewable energy power generation as solar and offshore wind power while reducing coal’s role in our power mix. We will take the initiative in our transitioning to a low-carbon economy by focusing on the fields in which we currently lead.
The scope of international solidarity and cooperation will also be expanded. In particular, we will assist energy transitions among developing countries that are highly dependent on coal to generate power and share green technologies and knowledge gained from our Green New Deal.
Fellow Koreans,
On August 16, 1945, the day after our liberation, Ahn Jae-hong – a nation leader – gave a speech broadcast to 30 million Koreans. Then vice chairman of the Preparatory Committee for National Construction, Ahn proposed that defeated Japan and liberated Korea move toward an equal and mutually beneficial relationship. It is truly a bold and inclusive sense of history that transcends the victim mentality of the colonized. National consciousness was heightened to the fullest after liberation, but we did not drift toward an exclusive or hostile form of nationalism.
Pursuing world peace and happiness for all people, moving beyond Asia, is the spirit of the March First Independence Movement. This is the great founding spirit that the Provisional Republic of Korea Government and its liberated people practiced. The Republic of Korea has consistently upheld that spirit. Since normalizing diplomatic relations, Korea and Japan have long been able to achieve economic growth together through a division of labor and cooperation based on the common shared values of democracy and a market economy. This is the direction our two countries should continue to go in, moving forward together.
Our Government has always kept the door open for dialogue to jointly respond not only to our two countries’ pending issues but also threats facing the world, including COVID-19 and the climate crisis. For historical issues that need to be rectified, we will resolve them through actions and practices that are consistent with universal values and the standards of the international community. I look forward to our two countries gathering wisdom and surmounting difficulties together, setting an example of the cooperation expected between neighbors.
This year marks the 30th anniversary of South and North Korea’s joint accession to the United Nations. One year before that, in 1990, East and West Germany achieved unification after 45 years of division. East and West Germany built trust by exchanging good faith and intentions. They created a “German model” that pursues universalism, pluralism, coexistence and co-prosperity. Moreover, by overcoming neighboring countries’ concerns about their unification through sincere reflection on the past, Germany has become a pacesetting country in the European Union, a leader championing universal values and standards shared globally.
Division is the biggest obstacle blocking our growth and prosperity and simultaneously a tenacious barrier to permanent peace. Like Germany, we can also remove this barrier. Although unification may take some more time, we can create a Korean Peninsula model in which the two Koreas coexist and contribute to the prosperity of Northeast Asia as a whole through denuclearization and permanent peace on the Peninsula.
The Northeast Asia Cooperation Initiative for Infectious Disease Control and Public Health is now discussing sharing information and cooperating on projects such as the joint stockpiling of medical and epidemic prevention supplies and joint training of personnel to respond to COVID-19. Since COVID-19 is now clearly not a temporary threat, the importance of such cooperation has become all the more significant. While expanding cooperation, we will work hard to ensure that North Korea, a member of the East Asian community of life, can participate as well.
Firmly institutionalizing peace on the Korean Peninsula will definitely benefit both Koreas greatly. Most of all, the advantages that the Republic of Korea would be able to enjoy will be enormous once we shake off the so-called Korea discount and connect to the continent rather than exist as a virtual island nation. If we tirelessly envision peace on the Korean Peninsula, our imaginations can reach beyond it and spread across Eurasia. If we do not stop striving for reconciliation and cooperation, that tenacious barrier will finally crumble and new hopes and prosperity beyond our dreams will begin.
Fellow Koreans,
decorated independence activities,
relatives of those departed, and all Koreans living abroad,
Despite colonization and the ruins of war, we have held onto our passion and dream for a better future. We have taken steps to become a country that has proudly advanced, a country that prospers with its neighbors and a country that prevails over division and pursues peace.
Anyone who travels abroad would be able to sense that others have a much higher opinion of us than we have of ourselves. The international community is amazed at the Republic of Korea’s capabilities and achievements in many fields, including the economy, epidemic prevention and control, democracy, culture and the arts. We are not the Republic of Korea of the past. It is our turn to be proud of ourselves and dream once more. I hope that all of our people will move forward together toward that vision.
I pay homage with all my heart to our forebears who have bequeathed a great legacy – a strong will for freedom and peace, a dedication to community and solidarity and cooperation.
Thank you.
LIST
PRINT
Remarks by President Moon Jae-in at Posthumous Presentation of Order of Merit to General Hong Beom-do
Remarks by President Moon Jae-in on Achievements of Policy Expanding National Health Insurance Coverage upon Its Fourth Anniversary
PRESIDENT
Greetings
Profile
Life Story
The Administration
SPEECHES &amp; REMARKS
BRIEFINGS
Speeches &amp; Remarks
Briefings
MEDIA
Interviews
Korea.net News
CONTENTS
Infographics
Photos
Videos
Publications
CONTACT
General Information
Tours
CONTACT INFO
***
1 Cheongwadae-ro, Jongno-gu, Seoul 03048 Republic of Korea
COPYRIGHT Office of the President. All rights reserved.</t>
        </is>
      </c>
      <c r="M13" s="3" t="inlineStr">
        <is>
          <t>Their indomitable will has been steadily carried on by posterity and, even now, serves as a source of strength to overcome national crises. I extend my deepest respect and gratitude to our forebears, decorated independence activists and their bereaved families. Fellow Koreans,
Culture Station Seoul 284, where this ceremony is being held today, was a place of suffering and sorrow during the Japanese colonial period. Crops and goods produced on our land were plundered and shipped out from here. At this place, independence activists who set out on perilous paths and farmers who lost their fields bid farewell to their homeland. Korean independence movement leader Kim Gu, pen name Baekbeom, envisioned “a state with a highly developed culture.” Today, his aspiration is being fulfilled on the global stage through our culture and arts. BTS recently became the first band to replace itself at the top of the Billboard chart with a new single. The film “Parasite” won the top prize at Cannes and multiple Oscars at the Academy Awards. Actress Youn Yuh-jung won the Best Supporting Actress Oscar. Not only K-pop and our movies but also games, TV dramas, webtoons, animation and content in various other fields are loved around the world. As we have now become an advanced country, we have yet another dream: to become a peaceful, dignified advanced nation and to become a country that fulfills its fair share of duties within the international community. We have pioneered a path that had never been traveled. Emerging from colonial rule and third-world status, we have forged a new model of success for developing economies. Our most unique and greatest strength lies in the fact that we can share our growth experience with developing countries. In confronting the raging challenges posed by COVID-19, we have demonstrated the power of our people’s strong sense of community, giving the world an example of how to overcome crises. We have inherited from our ancestors the resilient power of mutual benefit and cooperation. Even after suffering humiliation, discrimination, violence and exploitation under colonial rule, our forebears opted to embrace rather than retaliate against the Japanese still in our newly liberated country. We have always come together with one mind to fulfill our dreams. We have banded together even more tightly in the face of a crisis. We have turned countless crises into opportunities while empowering one another. The power of working together for mutual benefit will enable us to move toward new dreams and take the lead in the post-COVID-19 era. The country that all of our people envisioned through the candlelight revolution was “a properly functioning country” and “a country where everyone prospers.” We are expanding basic labor rights by implementing the 52-hour workweek system, raising the minimum wage and ratifying key ILO conventions. By increasing the number of employment insurance subscribers, raising senior citizens’ basic pension, strengthening the coverage of health insurance and implementing a national system that cares for dementia patients, we are enhancing the inclusiveness of our society. The inoculation is also approaching its target. In October, 70 percent of the total population will have received their second shots, and vaccination rate targets will be raised once more. We will recover together and leap forward together. Extensive compensation will be provided to cover COVID-19-related damage to microbusiness owners, and everything possible will be done to create decent jobs and increase employment opportunities for the vulnerable. We will expand the living allowance support for low-income families to achieve an inclusive recovery that reduces disparities. The world order is taking shape anew. At this critical watershed in history, the Republic of Korea is facing an opportunity to move toward a pacesetting country. A pacesetting economy uses creative ideas as its core competitiveness, and its growth pivots around people. The number of unicorn companies increased to 15 last year, and venture investments in the first half of this year reached a record high. Amid this process, exports are setting new records. The Government will make our economy stronger by instilling the values of innovation, mutual benefit and inclusiveness. The Korean New Deal, through which a total of 220 trillion won will be invested by 2025, is both a roadmap for moving toward a people-centered, innovative and inclusive country and a national development strategy to achieve a new leap forward. In addition to the Korean New Deal’s Digital and Green New Deals, the Government has erected yet another support pillar: the Human New Deal. We will knit the social safety net more tightly – for instance, by introducing universal employment insurance and completely abolishing mandatory family support requirements – and spearhead the digital and green transitions through investments in people. We will provide young people with decent jobs by fostering workforces for such forward-looking sectors as software engineering and artificial intelligence. Our efforts will also focus on ensuring a just transition, so the digital and green transitions leave no one behind. The vision of balanced national development pursued by my Administration will become a reality through the Regionally Balanced New Deal. We will further strengthen financial decentralization for local areas and reverse the trend toward concentration in the Seoul metropolitan area. This will be made possible by sharing models of successful pan-regional cooperation as with the megacity in southeastern Korea. The economy is showing a fast and strong recovery, but its warmth has yet to reach many areas. By sharing the benefits of the economic recovery with all of our people, we will ensure that the vision of a country where everyone prospers becomes a tangible reality. Becoming a dignified advanced country begins with a culture of respect and consideration. We should move forward, one step closer to a society of inclusiveness and tolerance, not discrimination and exclusion. When we show consideration for the socially disadvantaged as well as acknowledge and respect the differences in each other’s positions and thoughts, our society will be able to move closer to being a dignified and respected advanced country. Fellow Koreans,
In the process of emerging as an advanced country, we have been practicing the spirit of mutual benefit and cooperation across borders. With the 2050 Carbon Neutrality plan announced on August 5, the Government will fulfill its responsibilities as a member of the international community by canvassing public opinion broadly and pledging feasible greenhouse gas reductions within this year through a 2030 Nationally Determined Contribution. Achieving 2050 carbon neutrality will by no means be easy, but it should not be perceived merely as a burden. This grand, global socioeconomic transformation toward carbon neutrality will bring unprecedented innovations and create numerous jobs. This is also a golden opportunity for us to leap forward as a pacesetting nation. The Government has nurtured eco-friendly vehicles, batteries and the hydrogen economy as future growth engines. We are expanding such new and renewable energy power generation as solar and offshore wind power while reducing coal’s role in our power mix. In particular, we will assist energy transitions among developing countries that are highly dependent on coal to generate power and share green technologies and knowledge gained from our Green New Deal. Fellow Koreans,
On August 16, 1945, the day after our liberation, Ahn Jae-hong – a nation leader – gave a speech broadcast to 30 million Koreans. Then vice chairman of the Preparatory Committee for National Construction, Ahn proposed that defeated Japan and liberated Korea move toward an equal and mutually beneficial relationship. It is truly a bold and inclusive sense of history that transcends the victim mentality of the colonized. National consciousness was heightened to the fullest after liberation, but we did not drift toward an exclusive or hostile form of nationalism. Pursuing world peace and happiness for all people, moving beyond Asia, is the spirit of the March First Independence Movement. This is the great founding spirit that the Provisional Republic of Korea Government and its liberated people practiced. The Republic of Korea has consistently upheld that spirit. Since normalizing diplomatic relations, Korea and Japan have long been able to achieve economic growth together through a division of labor and cooperation based on the common shared values of democracy and a market economy. This is the direction our two countries should continue to go in, moving forward together. Our Government has always kept the door open for dialogue to jointly respond not only to our two countries’ pending issues but also threats facing the world, including COVID-19 and the climate crisis. For historical issues that need to be rectified, we will resolve them through actions and practices that are consistent with universal values and the standards of the international community. I look forward to our two countries gathering wisdom and surmounting difficulties together, setting an example of the cooperation expected between neighbors. This year marks the 30th anniversary of South and North Korea’s joint accession to the United Nations. One year before that, in 1990, East and West Germany achieved unification after 45 years of division. East and West Germany built trust by exchanging good faith and intentions. They created a “German model” that pursues universalism, pluralism, coexistence and co-prosperity. Moreover, by overcoming neighboring countries’ concerns about their unification through sincere reflection on the past, Germany has become a pacesetting country in the European Union, a leader championing universal values and standards shared globally. Division is the biggest obstacle blocking our growth and prosperity and simultaneously a tenacious barrier to permanent peace. Like Germany, we can also remove this barrier. If we tirelessly envision peace on the Korean Peninsula, our imaginations can reach beyond it and spread across Eurasia. If we do not stop striving for reconciliation and cooperation, that tenacious barrier will finally crumble and new hopes and prosperity beyond our dreams will begin. Fellow Koreans,
decorated independence activities,
relatives of those departed, and all Koreans living abroad,
Despite colonization and the ruins of war, we have held onto our passion and dream for a better future. We have taken steps to become a country that has proudly advanced, a country that prospers with its neighbors and a country that prevails over division and pursues peace. Anyone who travels abroad would be able to sense that others have a much higher opinion of us than we have of ourselves. We are not the Republic of Korea of the past. It is our turn to be proud of ourselves and dream once more. I hope that all of our people will move forward together toward that vision. I pay homage with all my heart to our forebears who have bequeathed a great legacy – a strong will for freedom and peace, a dedication to community and solidarity and cooperation. Thank you.</t>
        </is>
      </c>
      <c r="N13" s="18" t="inlineStr">
        <is>
          <t>COLONIAL_RULE</t>
        </is>
      </c>
      <c r="O13" s="18" t="inlineStr">
        <is>
          <t>HISTORICAL_RECOGNITION_GENERAL</t>
        </is>
      </c>
      <c r="P13" s="18" t="inlineStr">
        <is>
          <t>1</t>
        </is>
      </c>
      <c r="Q13" s="18" t="inlineStr">
        <is>
          <t>0</t>
        </is>
      </c>
      <c r="R13" s="18" t="inlineStr">
        <is>
          <t>1</t>
        </is>
      </c>
      <c r="S13" s="18" t="inlineStr">
        <is>
          <t>HIGH</t>
        </is>
      </c>
      <c r="T13" s="18" t="inlineStr">
        <is>
          <t>0</t>
        </is>
      </c>
      <c r="U13" s="18" t="inlineStr">
        <is>
          <t>1</t>
        </is>
      </c>
      <c r="V13" s="18" t="inlineStr">
        <is>
          <t>0</t>
        </is>
      </c>
      <c r="W13" s="18" t="inlineStr">
        <is>
          <t>1</t>
        </is>
      </c>
      <c r="X13" s="18" t="inlineStr">
        <is>
          <t>0</t>
        </is>
      </c>
      <c r="Y13" s="18" t="inlineStr">
        <is>
          <t>0</t>
        </is>
      </c>
      <c r="Z13" s="18" t="inlineStr">
        <is>
          <t>OTHER</t>
        </is>
      </c>
      <c r="AA13" s="18" t="inlineStr">
        <is>
          <t>1</t>
        </is>
      </c>
      <c r="AB13" s="18" t="inlineStr">
        <is>
          <t>MIXED</t>
        </is>
      </c>
      <c r="AC13" s="18" t="inlineStr">
        <is>
          <t>en</t>
        </is>
      </c>
      <c r="AD13" s="18" t="inlineStr">
        <is>
          <t>1</t>
        </is>
      </c>
      <c r="AE13" s="3" t="inlineStr">
        <is>
          <t>http://webarchives.pa.go.kr/19th/english.president.go.kr/BriefingSpeeches/Speeches/1045</t>
        </is>
      </c>
      <c r="AF13" s="18" t="inlineStr">
        <is>
          <t>NA</t>
        </is>
      </c>
      <c r="AG13" s="3" t="inlineStr">
        <is>
          <t>NA</t>
        </is>
      </c>
      <c r="AH13" s="18" t="inlineStr">
        <is>
          <t>NA</t>
        </is>
      </c>
      <c r="AI13" s="3" t="inlineStr">
        <is>
          <t>76th Liberation Day address, held at Culture Station Seoul 284 (a site used to ship plundered Korean crops/goods under colonial rule). Describes forced conscription of "student soldiers," colonial-era exploitation ("pillage from imperial Japan"), but explicitly frames Korea's historical response as choosing to "embrace rather than retaliate against the Japanese," and calls for continuing the post-normalization cooperative economic relationship. reflection=1 for this explicit non-retaliation framing; no apology sought/given in this passage.</t>
        </is>
      </c>
      <c r="AJ13" s="18" t="inlineStr">
        <is>
          <t>HIGH</t>
        </is>
      </c>
      <c r="AK13" s="18" t="inlineStr">
        <is>
          <t>4608f83f-39ee-5ca1-a4c8-b3248a8358d3</t>
        </is>
      </c>
      <c r="AL13" s="18" t="inlineStr">
        <is>
          <t>1</t>
        </is>
      </c>
    </row>
    <row r="14">
      <c r="A14" s="18" t="inlineStr">
        <is>
          <t>11230441-bf80-49fa-9b64-8bf8f81d7d12</t>
        </is>
      </c>
      <c r="B14" s="18" t="inlineStr">
        <is>
          <t>korea</t>
        </is>
      </c>
      <c r="C14" s="18" t="inlineStr">
        <is>
          <t>2020-08-14</t>
        </is>
      </c>
      <c r="D14" s="18" t="inlineStr">
        <is>
          <t>2020</t>
        </is>
      </c>
      <c r="E14" s="18" t="inlineStr">
        <is>
          <t>Moon Jae-in</t>
        </is>
      </c>
      <c r="F14" s="18" t="inlineStr">
        <is>
          <t>President of the Republic of Korea</t>
        </is>
      </c>
      <c r="G14" s="18" t="inlineStr">
        <is>
          <t>HEAD</t>
        </is>
      </c>
      <c r="H14" s="18" t="inlineStr">
        <is>
          <t>Office of the President, Republic of Korea (via National Archives of Korea web archive)</t>
        </is>
      </c>
      <c r="I14" s="18" t="inlineStr">
        <is>
          <t>PRESS_CONFERENCE</t>
        </is>
      </c>
      <c r="J14" s="3" t="inlineStr">
        <is>
          <t>Message from President Moon Jae-in on National Day to Honor Japanese Military Comfort Women Victims</t>
        </is>
      </c>
      <c r="K14" s="3" t="inlineStr"/>
      <c r="L14" s="3" t="inlineStr">
        <is>
          <t>Message from President Moon Jae-in on National Day to Honor Japanese Military Comfort Women Victims
컨텐츠바로가기
Skip To main Contents
﻿
이 웹사이트는 제19대 대통령 임기 종료에 따라 대통령기록관이 「대통령기록물 관리에 관한 법률」에 의해 이관받아 서비스하는 대통령기록물입니다. 자료의 열람만 가능하며 수정 · 추가 · 삭제는 불가능합니다.
다만,
「개인정보보호법」
에 의하여 개인의 정보를 보호받기 원하시는 분은 관련 내용(요청자, 요청내용, 연락처, 글위치)을
대통령 웹기록물 담당자(044-211-2253)에게
요청해 주시면 신속히 검토하여 조치해 드리겠습니다. 감사합니다.
[오늘 그만 보기]
이 웹사이트는 국민의 알권리 보장을 위해 대통령기록관에서 보존·서비스하고 있는 대통령기록물입니다.
This Website is the Presidential Records maintained and serviced by the Presidential Archives of Korea to ensure the people's right to know.
PRESIDENT
Greetings
Profile
Life Story
The Administration
SPEECHES &amp; REMARKS
BRIEFINGS
Speeches &amp; Remarks
Briefings
MEDIA
Interviews
Korea.net News
CONTENTS
Infographics
Photos
Videos
Publications
CONTACT
General Information
Tours
Search
KR
JP
CN
Twitter
SPEECHES &amp; REMARKS
BRIEFINGS
SPEECHES &amp; REMARKS
BRIEFING
Message from President Moon Jae-in on National Day to Honor Japanese Military Comfort Women Victims
August 14, 2020
Share
(Unofficial Translation)
Fellow Koreans, elderly comfort women victims of the imperial Japanese military and their relatives,
I am grateful to you all for joining today’s ceremony for the National Day to Honor Japanese Military Comfort Women Victims despite many inconveniences caused by COVID-19 prevention efforts and recent heavy downpours.
My good wishes go to those elderly victims who could not attend this ceremony. I also pray that the souls of those who already left us will rest in eternal peace.
Today marks the day 29 years ago when Kim Hak-sun became the first among the surviving victims to testify about what she had suffered. Encouraged by her testimony, other elderly victims went public with their own stories of suffering and pain. At the same time, they have practiced the value of women’s rights and peace as living witnesses of history.
Their courageous testimonies have made it possible for the comfort women issue to be included in a report by the U.N. Special Rapporteur on human rights. Moreover, the issue has been defined as a war crime by an international human rights court.
In addition, civic groups and academic experts at home and abroad have banded together with these grandmothers, and many of our people have been expressing empathy with their pain through long-standing joint efforts. The international community also recognizes their cause as a “universal women’s human rights movement” and “global peace movement.”
The Government will do all it can to come up with practical and feasible measures so that the grandmothers’ courage and dedication will be rewarded by having their dignity and honor restored.
The overriding principle in resolving the issue is a “victim-centered approach.” The Government will seek an acceptable solution until the time that the grandmothers themselves say they feel enough has been done. We will push for investigation, research and education more effectively to set history right so that an increasing number of students and citizens can stand in strong solidarity with the grandmothers while sharing in their pain.
I always worry about the health of these grandmothers. We will look after the surviving 17 grandmothers more carefully to ensure that they can enjoy healthy and stable lives.
I express my deep respect for these grandmothers who went beyond being victims and have constantly instilled new values in our society as human rights activists.
The grandmothers are now proposing a new direction to solve the comfort women issue. They have called for the creation of a plan for future generations – both in Korea and Japan – to advance toward peace and human rights while inheriting the achievements of the civic movement. It is their hope that all the efforts to resolve the comfort women issue – the actions, results and verification of the results – are open and transparent, so people from diverse backgrounds can participate.
I will etch deep into my heart the words of these grandmothers who sublimated their horrendous pain into life-guiding wisdom.
On the National Day to Honor Japanese Military Comfort Women Victims today,  I hope that the pain and wounds of the grandmothers will heal, albeit a little, and that our people will contemplate their spirit together.
I will always stand with those supporting the values of human rights for women and peace. I express my gratitude and respect for the grandmothers’ noble lives.
Thank you.
LIST
PRINT
Address by President Moon Jae-in on Korea’s 75th Liberation Day
Opening Remarks by President Moon Jae-in at 41st Cabinet Meeting
PRESIDENT
Greetings
Profile
Life Story
The Administration
SPEECHES &amp; REMARKS
BRIEFINGS
Speeches &amp; Remarks
Briefings
MEDIA
Interviews
Korea.net News
CONTENTS
Infographics
Photos
Videos
Publications
CONTACT
General Information
Tours
CONTACT INFO
***
1 Cheongwadae-ro, Jongno-gu, Seoul 03048 Republic of Korea
COPYRIGHT Office of the President. All rights reserved.</t>
        </is>
      </c>
      <c r="M14" s="3" t="inlineStr">
        <is>
          <t>Message from President Moon Jae-in on National Day to Honor Japanese Military Comfort Women Victims
컨텐츠바로가기
Skip To main Contents
﻿
이 웹사이트는 제19대 대통령 임기 종료에 따라 대통령기록관이 「대통령기록물 관리에 관한 법률」에 의해 이관받아 서비스하는 대통령기록물입니다. 자료의 열람만 가능하며 수정 · 추가 · 삭제는 불가능합니다. 다만,
「개인정보보호법」
에 의하여 개인의 정보를 보호받기 원하시는 분은 관련 내용(요청자, 요청내용, 연락처, 글위치)을
대통령 웹기록물 담당자(044-211-2253)에게
요청해 주시면 신속히 검토하여 조치해 드리겠습니다. [오늘 그만 보기]
이 웹사이트는 국민의 알권리 보장을 위해 대통령기록관에서 보존·서비스하고 있는 대통령기록물입니다. This Website is the Presidential Records maintained and serviced by the Presidential Archives of Korea to ensure the people's right to know. PRESIDENT
Greetings
Profile
Life Story
The Administration
SPEECHES &amp; REMARKS
BRIEFINGS
Speeches &amp; Remarks
Briefings
MEDIA
Interviews
Korea.net News
CONTENTS
Infographics
Photos
Videos
Publications
CONTACT
General Information
Tours
Search
KR
JP
CN
Twitter
SPEECHES &amp; REMARKS
BRIEFINGS
SPEECHES &amp; REMARKS
BRIEFING
Message from President Moon Jae-in on National Day to Honor Japanese Military Comfort Women Victims
August 14, 2020
Share
(Unofficial Translation)
Fellow Koreans, elderly comfort women victims of the imperial Japanese military and their relatives,
I am grateful to you all for joining today’s ceremony for the National Day to Honor Japanese Military Comfort Women Victims despite many inconveniences caused by COVID-19 prevention efforts and recent heavy downpours. My good wishes go to those elderly victims who could not attend this ceremony. I also pray that the souls of those who already left us will rest in eternal peace. Today marks the day 29 years ago when Kim Hak-sun became the first among the surviving victims to testify about what she had suffered. Encouraged by her testimony, other elderly victims went public with their own stories of suffering and pain. At the same time, they have practiced the value of women’s rights and peace as living witnesses of history. Their courageous testimonies have made it possible for the comfort women issue to be included in a report by the U.N. Special Rapporteur on human rights. Moreover, the issue has been defined as a war crime by an international human rights court. In addition, civic groups and academic experts at home and abroad have banded together with these grandmothers, and many of our people have been expressing empathy with their pain through long-standing joint efforts. The international community also recognizes their cause as a “universal women’s human rights movement” and “global peace movement.”
The Government will do all it can to come up with practical and feasible measures so that the grandmothers’ courage and dedication will be rewarded by having their dignity and honor restored. The overriding principle in resolving the issue is a “victim-centered approach.” The Government will seek an acceptable solution until the time that the grandmothers themselves say they feel enough has been done. We will push for investigation, research and education more effectively to set history right so that an increasing number of students and citizens can stand in strong solidarity with the grandmothers while sharing in their pain. I always worry about the health of these grandmothers. We will look after the surviving 17 grandmothers more carefully to ensure that they can enjoy healthy and stable lives. I express my deep respect for these grandmothers who went beyond being victims and have constantly instilled new values in our society as human rights activists. The grandmothers are now proposing a new direction to solve the comfort women issue. They have called for the creation of a plan for future generations – both in Korea and Japan – to advance toward peace and human rights while inheriting the achievements of the civic movement. It is their hope that all the efforts to resolve the comfort women issue – the actions, results and verification of the results – are open and transparent, so people from diverse backgrounds can participate. I will etch deep into my heart the words of these grandmothers who sublimated their horrendous pain into life-guiding wisdom. On the National Day to Honor Japanese Military Comfort Women Victims today,  I hope that the pain and wounds of the grandmothers will heal, albeit a little, and that our people will contemplate their spirit together. I will always stand with those supporting the values of human rights for women and peace. I express my gratitude and respect for the grandmothers’ noble lives.</t>
        </is>
      </c>
      <c r="N14" s="18" t="inlineStr">
        <is>
          <t>COMFORT_WOMEN</t>
        </is>
      </c>
      <c r="O14" s="18" t="inlineStr">
        <is>
          <t>SEXUAL_SLAVERY;COMPENSATION_REPARATION</t>
        </is>
      </c>
      <c r="P14" s="18" t="inlineStr">
        <is>
          <t>1</t>
        </is>
      </c>
      <c r="Q14" s="18" t="inlineStr">
        <is>
          <t>1</t>
        </is>
      </c>
      <c r="R14" s="18" t="inlineStr">
        <is>
          <t>0</t>
        </is>
      </c>
      <c r="S14" s="18" t="inlineStr">
        <is>
          <t>HIGH</t>
        </is>
      </c>
      <c r="T14" s="18" t="inlineStr">
        <is>
          <t>0</t>
        </is>
      </c>
      <c r="U14" s="18" t="inlineStr">
        <is>
          <t>0</t>
        </is>
      </c>
      <c r="V14" s="18" t="inlineStr">
        <is>
          <t>0</t>
        </is>
      </c>
      <c r="W14" s="18" t="inlineStr">
        <is>
          <t>0</t>
        </is>
      </c>
      <c r="X14" s="18" t="inlineStr">
        <is>
          <t>1</t>
        </is>
      </c>
      <c r="Y14" s="18" t="inlineStr">
        <is>
          <t>0</t>
        </is>
      </c>
      <c r="Z14" s="18" t="inlineStr">
        <is>
          <t>MILITARY</t>
        </is>
      </c>
      <c r="AA14" s="18" t="inlineStr">
        <is>
          <t>1</t>
        </is>
      </c>
      <c r="AB14" s="18" t="inlineStr">
        <is>
          <t>DOMESTIC</t>
        </is>
      </c>
      <c r="AC14" s="18" t="inlineStr">
        <is>
          <t>en</t>
        </is>
      </c>
      <c r="AD14" s="18" t="inlineStr">
        <is>
          <t>1</t>
        </is>
      </c>
      <c r="AE14" s="3" t="inlineStr">
        <is>
          <t>http://webarchives.pa.go.kr/19th/english.president.go.kr/BriefingSpeeches/Others/979</t>
        </is>
      </c>
      <c r="AF14" s="18" t="inlineStr">
        <is>
          <t>NA</t>
        </is>
      </c>
      <c r="AG14" s="3" t="inlineStr">
        <is>
          <t>NA</t>
        </is>
      </c>
      <c r="AH14" s="18" t="inlineStr">
        <is>
          <t>NA</t>
        </is>
      </c>
      <c r="AI14" s="3" t="inlineStr">
        <is>
          <t>Message on Korea's National Day to Honor Japanese Military Comfort Women Victims (Aug 14, marking Kim Hak-sun's 1991 testimony). Explicitly names "elderly comfort women victims of the imperial Japanese military," commits to a "victim-centered approach" and further government measures "until the time that the grandmothers themselves say they feel enough has been done." This is a Korean government statement ABOUT the historical wrong (not a Japanese apology/acknowledgment) -- responsibility_actor=MILITARY refers to the imperial Japanese military as named in the text, not an admission by the speaker's own government. remedy=1 for the committed "practical and feasible measures" for the victims.</t>
        </is>
      </c>
      <c r="AJ14" s="18" t="inlineStr">
        <is>
          <t>HIGH</t>
        </is>
      </c>
      <c r="AK14" s="18" t="inlineStr">
        <is>
          <t>929b11f8-37d2-5a39-b1fc-9912f0d62bcf</t>
        </is>
      </c>
      <c r="AL14" s="18" t="inlineStr">
        <is>
          <t>1</t>
        </is>
      </c>
    </row>
    <row r="15">
      <c r="A15" s="18" t="inlineStr">
        <is>
          <t>031c3160-f171-4452-b6e5-1fa87e5a0e50</t>
        </is>
      </c>
      <c r="B15" s="18" t="inlineStr">
        <is>
          <t>korea</t>
        </is>
      </c>
      <c r="C15" s="18" t="inlineStr">
        <is>
          <t>2022-08-15</t>
        </is>
      </c>
      <c r="D15" s="18" t="inlineStr">
        <is>
          <t>2022</t>
        </is>
      </c>
      <c r="E15" s="18" t="inlineStr">
        <is>
          <t>Yoon Suk Yeol</t>
        </is>
      </c>
      <c r="F15" s="18" t="inlineStr">
        <is>
          <t>President of the Republic of Korea</t>
        </is>
      </c>
      <c r="G15" s="18" t="inlineStr">
        <is>
          <t>HEAD</t>
        </is>
      </c>
      <c r="H15" s="18" t="inlineStr">
        <is>
          <t>Office of the President, Republic of Korea (via National Archives of Korea web archive)</t>
        </is>
      </c>
      <c r="I15" s="18" t="inlineStr">
        <is>
          <t>SPEECH</t>
        </is>
      </c>
      <c r="J15" s="3" t="inlineStr">
        <is>
          <t>Address by President Yoon Suk Yeol on Korea's 77th Liberation Day | Speeches and Remarks &gt; Speeches and Remarks</t>
        </is>
      </c>
      <c r="K15" s="3" t="inlineStr"/>
      <c r="L15" s="3" t="inlineStr">
        <is>
          <t>Address by President Yoon Suk Yeol on Korea's 77th Liberation Day | Speeches and Remarks &gt; Speeches and Remarks
Go to main text
Speeches and Remarks
Address by President Yoon Suk Yeol on Korea's 77th Liberation Day
2022.08.15
[Unofficial Translation]
My beloved fellow Koreans, 7.5 million compatriots living abroad,
Today we mark the 77th Liberation Day.
I express my deepest gratitude and respect to our fallen forebears and patriots who sacrificed themselves for our independence. I also wish to convey my utmost respect to their families as well.
As inscribed in the March 1st Declaration of Independence, the charter of the Provisional Government of the Republic of Korea in Shanghai and Yun Bong-gil’s spirit of independence, the independence movement during Japanese colonial rule yearned for a democratic republic where the people are the rightful owners of their nation and where freedom, human rights and the rule of law reign supreme.
The aim of the independence movement was never to build a totalitarian state that represses freedom and human rights. Our fallen forebears and patriots, as well as all Koreans, came together for the independence movement during the Japanese colonial period and on this day in 1945, that movement finally liberated Korea.
The independence movement did not end that day but continues to carry on even to this day. We fought to build a free and independent nation in the face of communist aggression; we accomplished economic growth and industrialization which became the cornerstone of freedom and democracy; we advanced our democratic ideals based on these accomplishments. As such, our independence movement still continues.
In the past, it was the yearning of weaker nations to reclaim their sovereignty and freedom which was forcefully taken from them by those stronger nations wielding force.
Now, the mandate of the times calls for countries that share universal values to stand in solidarity to defend freedom and human rights and achieve peace and prosperity for the citizens of the world.
The independence movement for freedom has also led us to attain economic development and the establishment of institutional democracy which are the foundation that allows for genuine freedom to flourish. Our independence movement must now contribute towards protecting and expanding the freedom of all global citizens who share such universal values.
Fellow Koreans,
As we celebrate the 77th Liberation Day, we must remind ourselves of the historic significance of this independence movement that encompasses the past and points towards the future.
Our independence movement is a dynamic process. At every historic juncture, the movement has evolved along with the new mandate of the times, taking on new meanings.
It is about restoring, defending and promoting freedom as well as fighting new threats to freedom, all in full solidarity with, and working alongside, global citizens with the goal of achieving global peace and prosperity.
Looking back at our history, we encounter a myriad of great independence activists: those who made the ultimate sacrifice fighting against Japanese imperialists and those who exercised noblesse oblige by helping arm and train independence fighters. I am always overcome with gratitude whenever I think about the courage and sacrifice made by these heroes.
There are other independence activists whom we should never forget: those who cultivated not only the nation’s spirit but also its abilities to build a liberal democracy by focusing on educational and cultural programs at home and abroad; those who fought the Communist invasion in defense of our freedom and democracy; leaders and laborers alike who toiled to lay the economic foundation that enabled genuine freedom to take root; and let us not forget that those who sacrificed and dedicated themselves for institutional democracy are also our independence leaders.
We must remember all of those who devoted themselves to building today’s free and democratic Republic of Korea as great independence activists.
Honoring and respecting them is our duty and responsibility but it is also the beginning of and a foundation upon which to ensure our future prosperity.
Fellow Koreans,
In the past, we had to unshackle ourselves from the political control imposed upon us by imperial Japan so that we could regain and defend our freedom. Today, Japan is our partner as we face common threats that challenge the freedom of global citizens.
When Korea-Japan relations move towards a common future and when the mission of our times align, based on our shared universal values, it will also help us solve the historical problems that exist between our two countries.
We must swiftly and properly improve Korea-Japan relations by upholding the spirit of the Kim Dae-jung – Obuchi Declaration which proposed a blueprint of a comprehensive future for Korea-Japan relations.
The governments and peoples of both countries, based on mutual respect, must contribute to the peace and prosperity of the international community through extensive cooperation in various areas, ranging from economic and security cooperation to social and cultural exchanges.
Freedom – the spirit of our independence movement – builds peace, and peace defends freedom.
Peace on the Korean Peninsula and in Northeast Asia is an important prerequisite for global peace and serves as the foundation for protecting and expanding our freedom and that of global citizens.
Denuclearization of North Korea is essential for sustainable peace on the Korean Peninsula, in Northeast Asia and around the world.
The audacious initiative that I envision will significantly improve North Korea’s economy and its people’s livelihoods in stages if the North ceases the development of its nuclear program and embarks on a genuine and substantive process for denuclearization.
We will implement a large-scale food program; provide assistance for power generation, transmission and distribution infrastructure; and carry out projects to modernize ports and airports for international trade. We will also help enhance North Korea’s agricultural productivity, offer assistance to modernize hospitals and medical infrastructure, and implement international investment and financial support initiatives.
Fellow Koreans,
Amid growing uncertainty in the global economy, the government must attain fiscal soundness in order to maintain the credibility of the Korean economy.
To this end, the government will reduce unnecessary spending and make structural reforms in the public sector
At the same time, we will provide more intensive support for low-income families and the socially disadvantaged with the fiscal resources derived from the restructuring of expenditures.
Guaranteeing a strong economic and cultural foundation for low-income families and the socially disadvantaged is the essence of universal values of freedom and solidarity.
Basic-living security benefits will be strengthened to stabilize the livelihoods of those in need. More government support will be provided to those who experience unforeseen challenges in their personal lives.
Caregiving services for people with disabilities will be greatly enhanced in order to minimize the inconveniences experienced in their daily lives. More attention will be given to young individuals preparing to stand on their own after aging out of institutional care.
In order to relieve concerns regarding housing, the government will stabilize the housing market by streamlining regulations that distort demand and supply. Better housing services will be offered to the socially disadvantaged.
The recent flood caused much damage and suffering to our people.
When disaster strikes, low-income families and the socially disadvantaged are exposed to greater risks. The government will offer thorough and deliberate assistance to these people.
In order to help those who suffered from the flood quickly return to their daily lives, the government will spare no effort to provide support and restore damages. Fundamental measures will be taken to prevent future disasters.
We will alleviate the financial burden of small business owners who face difficulties due to COVID-19 and also due to natural disasters such as the recent flood.
Beloved fellow Koreans,
Deepening polarization and social divide are urgent challenges that we must overcome.
In order to overcome this challenge, we must make great strides and take the big leap forward to innovate our economy.
Such leap is possible through innovation, and innovation can take place when we have freedom.
Regulations will be streamlined so that the private sector can forge ahead.
Regulatory reform will encourage and allow Korean companies to invest and create jobs within the country instead of relocating overseas.
Scientific and technological innovations will lead to more rapid growth.
The government will make sure that we can become a leader in industrial advancement and technological development rather than simply being a follower.
The fusion of cutting-edge science and technology can also help discover solutions to the crises of climate change, pandemics and other disasters that threaten the sustainability of humankind.
Fellow Koreans,
When all of us had to endure dark times; when none of us knew what to expect; when no one believed we had a future, we nevertheless forged ahead believing in the fundamental universal values of freedom, human rights and the rule of law and achieved phenomenal growth and prosperity that all of us enjoy today.
We were able to regain our freedom through our people’s great determination and courage. We have become stronger in the process of defending and expanding this freedom.
Our independence movement is still ongoing. It is part of an endless journey for freedom that will continue.
Fellow Koreans,
The Republic of Korea’s constitutional order that brought us freedom and prosperity stands firmly upon the triumphant spirit of independence of those who dedicated themselves for our independence during the terribly dark times of Japanese colonization.
By contributing to global peace and prosperity in solidarity as a responsible nation on the foundation of the universal values of freedom, human rights, the rule of law, we will be able to inherit and preserve the noble cause of our heroes who dedicated themselves to the independence movement.
Together with our great people, I will undoubtedly help achieve the historic global mission that has been entrusted to us.
Thank you.
List</t>
        </is>
      </c>
      <c r="M15" s="3" t="inlineStr">
        <is>
          <t>I express my deepest gratitude and respect to our fallen forebears and patriots who sacrificed themselves for our independence. I also wish to convey my utmost respect to their families as well. As inscribed in the March 1st Declaration of Independence, the charter of the Provisional Government of the Republic of Korea in Shanghai and Yun Bong-gil’s spirit of independence, the independence movement during Japanese colonial rule yearned for a democratic republic where the people are the rightful owners of their nation and where freedom, human rights and the rule of law reign supreme. The aim of the independence movement was never to build a totalitarian state that represses freedom and human rights. Our fallen forebears and patriots, as well as all Koreans, came together for the independence movement during the Japanese colonial period and on this day in 1945, that movement finally liberated Korea. The independence movement did not end that day but continues to carry on even to this day. We fought to build a free and independent nation in the face of communist aggression; we accomplished economic growth and industrialization which became the cornerstone of freedom and democracy; we advanced our democratic ideals based on these accomplishments. As such, our independence movement still continues. In the past, it was the yearning of weaker nations to reclaim their sovereignty and freedom which was forcefully taken from them by those stronger nations wielding force. Now, the mandate of the times calls for countries that share universal values to stand in solidarity to defend freedom and human rights and achieve peace and prosperity for the citizens of the world. The independence movement for freedom has also led us to attain economic development and the establishment of institutional democracy which are the foundation that allows for genuine freedom to flourish. Our independence movement must now contribute towards protecting and expanding the freedom of all global citizens who share such universal values. Fellow Koreans,
As we celebrate the 77th Liberation Day, we must remind ourselves of the historic significance of this independence movement that encompasses the past and points towards the future. Our independence movement is a dynamic process. At every historic juncture, the movement has evolved along with the new mandate of the times, taking on new meanings. It is about restoring, defending and promoting freedom as well as fighting new threats to freedom, all in full solidarity with, and working alongside, global citizens with the goal of achieving global peace and prosperity. Looking back at our history, we encounter a myriad of great independence activists: those who made the ultimate sacrifice fighting against Japanese imperialists and those who exercised noblesse oblige by helping arm and train independence fighters. I am always overcome with gratitude whenever I think about the courage and sacrifice made by these heroes. There are other independence activists whom we should never forget: those who cultivated not only the nation’s spirit but also its abilities to build a liberal democracy by focusing on educational and cultural programs at home and abroad; those who fought the Communist invasion in defense of our freedom and democracy; leaders and laborers alike who toiled to lay the economic foundation that enabled genuine freedom to take root; and let us not forget that those who sacrificed and dedicated themselves for institutional democracy are also our independence leaders. We must remember all of those who devoted themselves to building today’s free and democratic Republic of Korea as great independence activists. Honoring and respecting them is our duty and responsibility but it is also the beginning of and a foundation upon which to ensure our future prosperity. Fellow Koreans,
In the past, we had to unshackle ourselves from the political control imposed upon us by imperial Japan so that we could regain and defend our freedom. Today, Japan is our partner as we face common threats that challenge the freedom of global citizens. When Korea-Japan relations move towards a common future and when the mission of our times align, based on our shared universal values, it will also help us solve the historical problems that exist between our two countries. We must swiftly and properly improve Korea-Japan relations by upholding the spirit of the Kim Dae-jung – Obuchi Declaration which proposed a blueprint of a comprehensive future for Korea-Japan relations. The governments and peoples of both countries, based on mutual respect, must contribute to the peace and prosperity of the international community through extensive cooperation in various areas, ranging from economic and security cooperation to social and cultural exchanges. In order to relieve concerns regarding housing, the government will stabilize the housing market by streamlining regulations that distort demand and supply. Better housing services will be offered to the socially disadvantaged. The recent flood caused much damage and suffering to our people. When disaster strikes, low-income families and the socially disadvantaged are exposed to greater risks. The government will offer thorough and deliberate assistance to these people. In order to help those who suffered from the flood quickly return to their daily lives, the government will spare no effort to provide support and restore damages. Fundamental measures will be taken to prevent future disasters. We will alleviate the financial burden of small business owners who face difficulties due to COVID-19 and also due to natural disasters such as the recent flood. Beloved fellow Koreans,
Deepening polarization and social divide are urgent challenges that we must overcome. In order to overcome this challenge, we must make great strides and take the big leap forward to innovate our economy. Such leap is possible through innovation, and innovation can take place when we have freedom. Regulations will be streamlined so that the private sector can forge ahead. The government will make sure that we can become a leader in industrial advancement and technological development rather than simply being a follower. The fusion of cutting-edge science and technology can also help discover solutions to the crises of climate change, pandemics and other disasters that threaten the sustainability of humankind. Fellow Koreans,
When all of us had to endure dark times; when none of us knew what to expect; when no one believed we had a future, we nevertheless forged ahead believing in the fundamental universal values of freedom, human rights and the rule of law and achieved phenomenal growth and prosperity that all of us enjoy today. We were able to regain our freedom through our people’s great determination and courage. We have become stronger in the process of defending and expanding this freedom.</t>
        </is>
      </c>
      <c r="N15" s="18" t="inlineStr">
        <is>
          <t>HISTORICAL_RECOGNITION_GENERAL</t>
        </is>
      </c>
      <c r="O15" s="18" t="inlineStr">
        <is>
          <t>NA</t>
        </is>
      </c>
      <c r="P15" s="18" t="inlineStr">
        <is>
          <t>1</t>
        </is>
      </c>
      <c r="Q15" s="18" t="inlineStr">
        <is>
          <t>1</t>
        </is>
      </c>
      <c r="R15" s="18" t="inlineStr">
        <is>
          <t>1</t>
        </is>
      </c>
      <c r="S15" s="18" t="inlineStr">
        <is>
          <t>MEDIUM</t>
        </is>
      </c>
      <c r="T15" s="18" t="inlineStr">
        <is>
          <t>0</t>
        </is>
      </c>
      <c r="U15" s="18" t="inlineStr">
        <is>
          <t>0</t>
        </is>
      </c>
      <c r="V15" s="18" t="inlineStr">
        <is>
          <t>0</t>
        </is>
      </c>
      <c r="W15" s="18" t="inlineStr">
        <is>
          <t>0</t>
        </is>
      </c>
      <c r="X15" s="18" t="inlineStr">
        <is>
          <t>0</t>
        </is>
      </c>
      <c r="Y15" s="18" t="inlineStr">
        <is>
          <t>0</t>
        </is>
      </c>
      <c r="Z15" s="18" t="inlineStr">
        <is>
          <t>UNSPECIFIED</t>
        </is>
      </c>
      <c r="AA15" s="18" t="inlineStr">
        <is>
          <t>0</t>
        </is>
      </c>
      <c r="AB15" s="18" t="inlineStr">
        <is>
          <t>MIXED</t>
        </is>
      </c>
      <c r="AC15" s="18" t="inlineStr">
        <is>
          <t>en</t>
        </is>
      </c>
      <c r="AD15" s="18" t="inlineStr">
        <is>
          <t>1</t>
        </is>
      </c>
      <c r="AE15" s="3" t="inlineStr">
        <is>
          <t>http://webarchives.pa.go.kr/20th/eng.president.go.kr/speeches/k4bSEz3J</t>
        </is>
      </c>
      <c r="AF15" s="18" t="inlineStr">
        <is>
          <t>NA</t>
        </is>
      </c>
      <c r="AG15" s="3" t="inlineStr">
        <is>
          <t>NA</t>
        </is>
      </c>
      <c r="AH15" s="18" t="inlineStr">
        <is>
          <t>NA</t>
        </is>
      </c>
      <c r="AI15" s="3" t="inlineStr">
        <is>
          <t>77th Liberation Day address. After extensive independence-movement rhetoric, pivots to Japan as a forward-looking security/values partner and explicitly invokes "the spirit of the Kim Dae-jung-Obuchi Declaration" (the 1998 joint declaration) as the basis for resolving "the historical problems that exist between our two countries" -- by reference only, without restating specific grievances or apology language. Marks the start of Yoon's rapprochement approach later visible in the March 2023 Kishida summit (see the Japan pilot's coded records for that meeting).</t>
        </is>
      </c>
      <c r="AJ15" s="18" t="inlineStr">
        <is>
          <t>MEDIUM</t>
        </is>
      </c>
      <c r="AK15" s="18" t="inlineStr">
        <is>
          <t>810548b4-ef38-5c9c-943c-f60eee490a0a</t>
        </is>
      </c>
      <c r="AL15" s="18" t="inlineStr">
        <is>
          <t>1</t>
        </is>
      </c>
    </row>
    <row r="16">
      <c r="A16" s="18" t="inlineStr">
        <is>
          <t>40994942-65a1-4316-9b85-f027dfeb275e</t>
        </is>
      </c>
      <c r="B16" s="18" t="inlineStr">
        <is>
          <t>korea</t>
        </is>
      </c>
      <c r="C16" s="18" t="inlineStr">
        <is>
          <t>2023-08-15</t>
        </is>
      </c>
      <c r="D16" s="18" t="inlineStr">
        <is>
          <t>2023</t>
        </is>
      </c>
      <c r="E16" s="18" t="inlineStr">
        <is>
          <t>Yoon Suk Yeol</t>
        </is>
      </c>
      <c r="F16" s="18" t="inlineStr">
        <is>
          <t>President of the Republic of Korea</t>
        </is>
      </c>
      <c r="G16" s="18" t="inlineStr">
        <is>
          <t>HEAD</t>
        </is>
      </c>
      <c r="H16" s="18" t="inlineStr">
        <is>
          <t>Office of the President, Republic of Korea (via National Archives of Korea web archive)</t>
        </is>
      </c>
      <c r="I16" s="18" t="inlineStr">
        <is>
          <t>SPEECH</t>
        </is>
      </c>
      <c r="J16" s="3" t="inlineStr">
        <is>
          <t>Address by President Yoon Suk Yeol on Korea's 78th Liberation Day | Speeches and Remarks &gt; Speeches and Remarks</t>
        </is>
      </c>
      <c r="K16" s="3" t="inlineStr"/>
      <c r="L16" s="3" t="inlineStr">
        <is>
          <t>Address by President Yoon Suk Yeol on Korea's 78th Liberation Day | Speeches and Remarks &gt; Speeches and Remarks
Go to main text
Speeches and Remarks
Address by President Yoon Suk Yeol on Korea's 78th Liberation Day
2023.08.15
[Unofficial Translation]
My fellow Koreans, 7.5 million compatriots living abroad,
Today we mark the 78th Liberation Day.
I pay tribute to our fallen forebears and patriots who sacrificed and dedicated
themselves for our independence.
I also wish to express my deep gratitude to their families.
Our independence movement was to build a nation that is free and democratic; a
nation where the people are its rightful owners; and a nation where freedom,
human rights and the rule of law reign supreme.
It was not to just reclaim our sovereignty nor to return to monarchy.
It was never an attempt to establish a communist totalitarian state where
freedom and human rights are ignored.
Thus, from the perspective of the whole humankind, our independence
movement was universal and just.
Even after regaining sovereignty, our independence movement carried on. We
fought to defend our nation’s freedom against communist aggression. We
achieved industrial and economic development and democratization.
The movement still continues to this day. Inheriting the spirit of our
independence movement, we now envision a global pivotal state that fulfills its
roles and responsibilities in the international community for the freedom, peace
and prosperity of global citizens.
We must properly remember those who gave their all to defend the freedoms of
our people; to bring independence to our country; and to uphold the universal
values.
Remembering and honoring them in a right way is vital and essential for the
national identity and continuity of the Republic of Korea.
My fellow Koreans,
This year marks the 70th anniversary of the Korean War Armistice Agreement
and the ROK-U.S. alliance.
Alongside the United Nations forces, we fought the communist invasion in
defense of our freedom. After the war, we accomplished industrialization. The
world calls Korea’s amazing success the “Miracle on the Han River.”
The wise decisions of our leaders to build a liberal democracy as well as to
forge the ROK-U.S. alliance, and the hard work of our people have enabled the
Republic of Korea to achieve phenomenal growth and prosperity that have
astounded the world.
By contrast, North Korea has stuck to its totalitarian and repressive rule over the
same 70 years. It remained unable to escape from its horrendous poverty and
deprivation.
The stark differences between the Republic of Korea that opted for and pursued
freedom and democracy and North Korea that chose communist totalitarianism
could not be any clearer.
Nonetheless, still rampant are anti-state forces that blindly follow communist
totalitarianism, distort public opinion, and disrupt the society through
manipulative propaganda.
In a divided nation, the confrontation between liberal democracy and
communist totalitarianism is a reality. And the activities of those anti-state
groups are likely to persist.
As the totalitarian forces disrupt and attack our societies, they take full
advantage of the legal rights enshrined in free societies. That is the way they
survive.
The forces of communist totalitarianism have always disguised themselves as
democracy activists, human rights advocates or progressive activists while
engaging in despicable and unethical tactics and false propaganda.
We must never succumb to the forces of communist totalitarianism. We must
not be deceived by those who follow and serve them.
At this critical juncture, having faith is of utmost importance. We must stand
united in the spirit of solidarity, with an enduring conviction that freedom and
democracy will always prevail.
Since I took office, my administration has vigorously sought cooperation on
security and cutting-edge technology with countries that share universal values
of freedom, human rights and the rule of law.
The ROK-U.S. alliance, forged from universal values, is an alliance of peace
and prosperity.
Korea and Japan are now partners who share universal values and pursue
common interests.
As partners that cooperate on security and the economy, Korea and Japan will
be able to jointly contribute to peace and prosperity across the globe while
collaborating and exchanging in a future-oriented manner.
Notably, the significance of ROK-U.S.-Japan trilateral security cooperation is
increasingly growing on the Korean Peninsula and in the region.
In order to fundamentally block North Korea’s nuclear and missile threats, the
Republic of Korea, the United States and Japan must closely cooperate on
reconnaissance assets and share North Korea’s nuclear weapons and missiles
data in real time.
The seven rear bases provided to the United Nations Command(UNC) by the
government of Japan serve as the greatest deterrent which keeps the North from
invading the South.
A renewed North Korean invasion will trigger an automatic and immediate
intervention and retaliation by the UNC, and the UNC-rear in Japan is
sufficiently equipped with necessary land, sea and air capabilities.
The UNC is a great example of international solidarity that has played a key
role in firmly safeguarding the Republic of Korea’s freedom “under one flag.”
The ROK-U.S.-Japan summit to be held at Camp David in three days will set a
new milestone in trilateral cooperation contributing to peace and prosperity on
the Korean Peninsula and in the Indo-Pacific region.
Security of the Korean Peninsula and the Indo-Pacific region is deeply linked to
the security in the Atlantic and Europe.
Accordingly, strengthening cooperation with NATO is also of great importance.
Because the Republic of Korea’s security is very much aligned with the security
of the Indo-Pacific region, the Atlantic, Europe and the world.
The Republic of Korea should conduct a responsible and contributive
diplomacy in all regions around the world. It is not only a way to contribute to
freedom, peace and prosperity globally, but also to foster Korea’s own freedom,
peace, and prosperity.
The government putting its resources and efforts in Official Development
Assistance(ODA), international development projects, and in assisting Ukraine
for its freedom and peace is ultimately promoting Korea’s freedom, peace, and
prosperity.
While steadfastly implementing the “Audacious Initiative” to build peace by
overwhelming force, the government will also work together with the
international community to make the North Korean regime stop advancing its
nuclear and missile programs and embark on a path to dialogue and
cooperation, which will lead to better livelihoods of its people.
My fellow Koreans,
Since my inauguration, the government has been working tirelessly to protect
freedom and democracy and to set right the toppled free market economy even
amid internal and external challenges as well as the difficulties stemming from
the global polycrisis.
A robust ROK-U.S. alliance, and working together in solidarity with countries
who share universal values, are foundational for Korea’s economic development
and prosperity, since our economy is highly dependent on international trade.
Cooperation in life-and-death matters result in deeper economic partnerships
and closer cooperation on cutting-edge science and technology where peoples’
livelihoods are at stake.
The government has been doing all it can to increase exports, invite more
foreign investments, and expand cooperation on state-of-the-art science and
technology through active sales diplomacy undergirded by strong global
security partnerships.
We have built a solid foundation for a market economy centered on businesses
and the private sector; we worked at normalizing the real estate market; and –
for the sake of our future generations – we tackled unconstrained, reckless fiscal
spending and established policies for fiscal soundness.
The government adopted the consideration and assistance for the socially
disadvantaged and the vulnerable as key social policies, boldly shifting the
focus of its fiscal spending from politically motivated handouts to the welfare of
the underprivileged.
In order to achieve sustainable economic growth and create decent jobs, the
principles of a market economy must function properly and a fair and just
compensation system must be put in place.
To establish fairness and the rule of law, we must stamp out illegal activities by
special-interest cartels. In particular, we must root out the construction industry
cartel that endangers the safety of the people through shoddy construction
practices.
“Killer” regulations that impede investment will be swiftly removed, and
scientific and technological innovation will be pursued by reforming our R&amp;D
funding system to ensure that the most promising areas receive a greater share
of state funding.
Human resources are the key to competitiveness in science and technology.
After all, it is all about cultivating talented individuals.
The government will boldly invest in cutting-edge science and technology, the
engines of future growth. Higher education will be innovated to promote
multidisciplinary collaboration in order to nurture talented individuals well
suited for convergence.
Moreover, we will normalize our schools and make sure that teachers’ authority
is respected in classrooms, which will in turn effectively guarantee students’
rights.
We need discipline in our classrooms. Let the authority of our educators be
respected. And discipline will follow.
Fellow Koreans,
Even in the darkest times, when few of us believed in the possibility of
reclaiming our sovereignty within our life time, we dreamed of building a free
and democratic nation where the people are its rightful owners.
The journey of the Republic of Korea that began as a quest for freedom has
brought us not only freedom and independence but also peace and prosperity.
We should now embrace our historic mandate: contributing with responsibility
to the freedom, peace and prosperity of citizens around the world.
To fulfill this calling, the journey we embarked on long ago in search of
freedom must continue.
We are no longer alone in our journey. Our friends and partners from all around
the world stand with us and support us.
Fellow Koreans,
As a Korean citizen, I am proud of all of you. I am proud of us. Because we – as
Koreans – came all the way together. Because both in times of hardship and
glory, we pushed forward together in search of freedom.
Thank you.
/END/
List</t>
        </is>
      </c>
      <c r="M16" s="3" t="inlineStr">
        <is>
          <t>Thus, from the perspective of the whole humankind, our independence
movement was universal and just. Even after regaining sovereignty, our independence movement carried on. We
fought to defend our nation’s freedom against communist aggression. We
achieved industrial and economic development and democratization. The movement still continues to this day. We must properly remember those who gave their all to defend the freedoms of
our people; to bring independence to our country; and to uphold the universal
values. Remembering and honoring them in a right way is vital and essential for the
national identity and continuity of the Republic of Korea. My fellow Koreans,
This year marks the 70th anniversary of the Korean War Armistice Agreement
and the ROK-U.S. alliance. Alongside the United Nations forces, we fought the communist invasion in
defense of our freedom. After the war, we accomplished industrialization. The
world calls Korea’s amazing success the “Miracle on the Han River.”
The wise decisions of our leaders to build a liberal democracy as well as to
forge the ROK-U.S. alliance, and the hard work of our people have enabled the
Republic of Korea to achieve phenomenal growth and prosperity that have
astounded the world. As partners that cooperate on security and the economy, Korea and Japan will
be able to jointly contribute to peace and prosperity across the globe while
collaborating and exchanging in a future-oriented manner. Notably, the significance of ROK-U.S.-Japan trilateral security cooperation is
increasingly growing on the Korean Peninsula and in the region. In order to fundamentally block North Korea’s nuclear and missile threats, the
Republic of Korea, the United States and Japan must closely cooperate on
reconnaissance assets and share North Korea’s nuclear weapons and missiles
data in real time. The seven rear bases provided to the United Nations Command(UNC) by the
government of Japan serve as the greatest deterrent which keeps the North from
invading the South. A renewed North Korean invasion will trigger an automatic and immediate
intervention and retaliation by the UNC, and the UNC-rear in Japan is
sufficiently equipped with necessary land, sea and air capabilities. We have built a solid foundation for a market economy centered on businesses
and the private sector; we worked at normalizing the real estate market; and –
for the sake of our future generations – we tackled unconstrained, reckless fiscal
spending and established policies for fiscal soundness. The government adopted the consideration and assistance for the socially
disadvantaged and the vulnerable as key social policies, boldly shifting the
focus of its fiscal spending from politically motivated handouts to the welfare of
the underprivileged. In order to achieve sustainable economic growth and create decent jobs, the
principles of a market economy must function properly and a fair and just
compensation system must be put in place. To establish fairness and the rule of law, we must stamp out illegal activities by
special-interest cartels. In particular, we must root out the construction industry
cartel that endangers the safety of the people through shoddy construction
practices. “Killer” regulations that impede investment will be swiftly removed, and
scientific and technological innovation will be pursued by reforming our R&amp;D
funding system to ensure that the most promising areas receive a greater share
of state funding. Human resources are the key to competitiveness in science and technology. After all, it is all about cultivating talented individuals. Fellow Koreans,
Even in the darkest times, when few of us believed in the possibility of
reclaiming our sovereignty within our life time, we dreamed of building a free
and democratic nation where the people are its rightful owners. The journey of the Republic of Korea that began as a quest for freedom has
brought us not only freedom and independence but also peace and prosperity. We should now embrace our historic mandate: contributing with responsibility
to the freedom, peace and prosperity of citizens around the world. To fulfill this calling, the journey we embarked on long ago in search of
freedom must continue. We are no longer alone in our journey. I am proud of us. Because we – as
Koreans – came all the way together. Because both in times of hardship and
glory, we pushed forward together in search of freedom. Thank you. /END/
List</t>
        </is>
      </c>
      <c r="N16" s="18" t="inlineStr">
        <is>
          <t>HISTORICAL_RECOGNITION_GENERAL</t>
        </is>
      </c>
      <c r="O16" s="18" t="inlineStr">
        <is>
          <t>NA</t>
        </is>
      </c>
      <c r="P16" s="18" t="inlineStr">
        <is>
          <t>0</t>
        </is>
      </c>
      <c r="Q16" s="18" t="inlineStr">
        <is>
          <t>1</t>
        </is>
      </c>
      <c r="R16" s="18" t="inlineStr">
        <is>
          <t>1</t>
        </is>
      </c>
      <c r="S16" s="18" t="inlineStr">
        <is>
          <t>MEDIUM</t>
        </is>
      </c>
      <c r="T16" s="18" t="inlineStr">
        <is>
          <t>0</t>
        </is>
      </c>
      <c r="U16" s="18" t="inlineStr">
        <is>
          <t>0</t>
        </is>
      </c>
      <c r="V16" s="18" t="inlineStr">
        <is>
          <t>0</t>
        </is>
      </c>
      <c r="W16" s="18" t="inlineStr">
        <is>
          <t>0</t>
        </is>
      </c>
      <c r="X16" s="18" t="inlineStr">
        <is>
          <t>0</t>
        </is>
      </c>
      <c r="Y16" s="18" t="inlineStr">
        <is>
          <t>0</t>
        </is>
      </c>
      <c r="Z16" s="18" t="inlineStr">
        <is>
          <t>NA</t>
        </is>
      </c>
      <c r="AA16" s="18" t="inlineStr">
        <is>
          <t>NA</t>
        </is>
      </c>
      <c r="AB16" s="18" t="inlineStr">
        <is>
          <t>MIXED</t>
        </is>
      </c>
      <c r="AC16" s="18" t="inlineStr">
        <is>
          <t>en</t>
        </is>
      </c>
      <c r="AD16" s="18" t="inlineStr">
        <is>
          <t>1</t>
        </is>
      </c>
      <c r="AE16" s="3" t="inlineStr">
        <is>
          <t>http://webarchives.pa.go.kr/20th/eng.president.go.kr/speeches/ChFr4MEm</t>
        </is>
      </c>
      <c r="AF16" s="18" t="inlineStr">
        <is>
          <t>NA</t>
        </is>
      </c>
      <c r="AG16" s="3" t="inlineStr">
        <is>
          <t>NA</t>
        </is>
      </c>
      <c r="AH16" s="18" t="inlineStr">
        <is>
          <t>NA</t>
        </is>
      </c>
      <c r="AI16" s="3" t="inlineStr">
        <is>
          <t>78th Liberation Day address. Notable for what it omits: Japan appears only as a trilateral (Korea-US-Japan) security/deterrence partner against North Korea (ahead of the Camp David summit) -- no reference to colonial history, forced labor, comfort women, or any historical grievance anywhere in the speech. kingdon_problem=0 because no historical issue is framed as a problem at all in this document; included as a genuine "non-engagement" data point contrasting with Yoon's 2022 address and Moon's addresses.</t>
        </is>
      </c>
      <c r="AJ16" s="18" t="inlineStr">
        <is>
          <t>MEDIUM</t>
        </is>
      </c>
      <c r="AK16" s="18" t="inlineStr">
        <is>
          <t>5a64b845-d31c-58d5-acf1-e14a32264d66</t>
        </is>
      </c>
      <c r="AL16" s="18" t="inlineStr">
        <is>
          <t>1</t>
        </is>
      </c>
    </row>
    <row r="17">
      <c r="A17" s="18" t="inlineStr">
        <is>
          <t>9c84bf10-a747-4a6a-bf7e-f25df8a4ba30</t>
        </is>
      </c>
      <c r="B17" s="18" t="inlineStr">
        <is>
          <t>korea</t>
        </is>
      </c>
      <c r="C17" s="18" t="inlineStr">
        <is>
          <t>2024-08-15</t>
        </is>
      </c>
      <c r="D17" s="18" t="inlineStr">
        <is>
          <t>2024</t>
        </is>
      </c>
      <c r="E17" s="18" t="inlineStr">
        <is>
          <t>Yoon Suk Yeol</t>
        </is>
      </c>
      <c r="F17" s="18" t="inlineStr">
        <is>
          <t>President of the Republic of Korea</t>
        </is>
      </c>
      <c r="G17" s="18" t="inlineStr">
        <is>
          <t>HEAD</t>
        </is>
      </c>
      <c r="H17" s="18" t="inlineStr">
        <is>
          <t>Office of the President, Republic of Korea (via National Archives of Korea web archive)</t>
        </is>
      </c>
      <c r="I17" s="18" t="inlineStr">
        <is>
          <t>SPEECH</t>
        </is>
      </c>
      <c r="J17" s="3" t="inlineStr">
        <is>
          <t>Address by President Yoon Suk Yeol on the 79th Liberation Day | Speeches and Remarks &gt; Speeches and Remarks</t>
        </is>
      </c>
      <c r="K17" s="3" t="inlineStr"/>
      <c r="L17" s="3" t="inlineStr">
        <is>
          <t>Address by President Yoon Suk Yeol on the 79th Liberation Day | Speeches and Remarks &gt; Speeches and Remarks
Go to main text
Speeches and Remarks
Address by President Yoon Suk Yeol on the 79th Liberation Day
2024.08.15
[Unofficial Translation]
My fellow citizens, our 7 million compatriots overseas and our 26 million fellow North Koreans,
Today, we mark the 79th Liberation Day.
We pay tribute to our fallen forebears and patriots who dedicated their lives to our country’s independence and express our deepest gratitude to their bereaved families.
From the day our sovereignty was wrested away from us up to the present, our people have written truly great chapters in history.
And the fundamental value that runs through this great journey is freedom. The fruit of our struggle for freedom was our liberation.
Even in the bleakest of times, when our sovereignty was lost, our people did not give up.
The March First Independence Movement confirmed our shared aspiration to build a free nation rightfully owned by the people.
With this yearning as a catalyst, we founded the Provisional Republic of Korea Government in Shanghai and carried out various independence movements at home and abroad.
On the home front, we worked tirelessly to gain power through education and culture. On foreign soil, we never ceased efforts to regain our independence through diplomacy and armed resistance. Even after liberation in 1945, our struggle for freedom continued.
In 1948, we enacted a free and democratic constitution and established the government of the Republic of Korea on this land.
The constitutional spirit of freedom, democracy and a market economy which has been upheld since the enactment of the Constitution, has served as a foundation for the abundance and prosperity we now relish.
When the Korean War broke out with North Korea’s invasion of the South, we fought and spilled blood, alongside liberal democracies, in defense of freedom.
Our collective hard work to safeguard and advance the value of freedom resulted in our achievement of industrialization, the Miracle on the Han River and democratization.
Now, beyond having accomplished remarkable economic growth, the Republic of Korea has emerged as a global pivotal state and a global cultural powerhouse.
Nothing could stop our vigorous strides toward freedom, be it the imperialists’ plundering of our sovereignty, the division of our nation, or war.
However, complete liberation remains an unfinished task for us.
Lying ahead is a crucial historic challenge that must be addressed: unification.
In 1919, we, the people of Korea, began the struggle to build a free and democratic country which truly belongs to us on our Peninsula. The fall of Imperial Japan in 1945 brought us liberation, but as long as the state of division persists, our liberation will remain incomplete.
The freedom we enjoy must be extended to the frozen kingdom of the North, where people are deprived of freedom and suffer from poverty and starvation.
Only when a unified free and democratic nation rightfully owned by the people is established across the entire Korean Peninsula will we finally have complete liberation.
Today – in line with my presidential responsibility to seek peaceful unification based on freedom and democracy as mandated in the Constitution – I declare our unification vision and strategy to our citizens, the people of North Korea and the international community.
My fellow Koreans,
The future of the unified Korea that we envision is clear.
A country full of happiness where people’s freedom and safety are guaranteed; a strong and prosperous country soaring through creativity and innovation; a country that contributes to global peace and prosperity while spearheading international harmony and development – this is the future of a unified Korea.
Today, I would like to spell out our tasks for moving toward a unified Korea.
We have three key undertakings: First, we have to ensure that our people firmly possess the values and capabilities needed to pursue unification based on freedom; second, we need to change the minds of the North Korean people to make them ardently desire a unification based on freedom; and third, we have to stand in solidarity with the international community.
More than anything else, we ourselves need to believe more strongly in the value of freedom.
Only by firmly defending our freedom can we become the leading force driving free and democratic unification.
For all of us to live as free individuals and coexist in freedom, the prerequisites are a sense of responsibility, consideration for others, order and norms.
A self-indulgent and irresponsible disregard for order and norms must not be confused with freedom.
Even more importantly, we must not be swayed by false propaganda and pseudo-logic intended to undermine free societies.
False propaganda based on so-called “fake news” and pseudo-logic are terrifying lethal weapons that are being used to disrupt free societies.
Generating fake news has now become a large-scale industry.
Pseudo-intellectuals package and circulate fake news as a commodity and became vested interest groups themselves. These pseudo-intellectuals and demagogues have failed to present the proper values and vision to which we should truly aspire.
They simply cannot.
Their strategy is to destroy the values and order of a free society by deluding people; they resort to this strategy because their false propaganda would fail to work as intended if their real goals were exposed.
They are only bent on dividing people through instigation and fabrication and reaping rewards from the division they sow.
They are the anti-freedom, anti-unification forces that are blocking our march forward.
As the knowledge industry grows exponentially through advances in the digital and cyber industry, dark forces of instigation are attempting to exploit it. In order to safeguard our freedom-based value system against these forces, our people must be armed with the power of truth and fight back.
Freedom must be secured through struggle; it never comes about as a matter of course.
The government and I will do everything possible to defend the value of freedom in our society.
We will do all we can to ensure that businesses can perform at their fullest potential under private sector-led market principles and create many quality jobs – so that our people can enjoy more employment opportunities and chances to engage in economic activities.
We will further accelerate the education, labor, pension and healthcare reforms needed to make our society fairer and more sound.
We will expand welfare programs that are tailored to provide intensive support to those in need and attend to their lives more compassionately, thereby protecting and expanding freedom for all of our people.
In this way, we will ensure that the value of freedom grows deeper roots within our society and that our people are protected from false instigation spread by dark forces.
Only when our people are strongly armed with the value of freedom and a sense of responsibility can we take the lead in pushing for a unification based on freedom of the Korean Peninsula.
Notably, we will provide a forward-looking “cutting-edge, on-site education program on unification” so that our young people and future generations can anticipate and dream of such a unification based on freedom.
We will make it possible for them to experience in advance the opportunities and changes to be brought about by unification – within a virtual space.
Second, we must undertake the task of bringing about changes and helping the people of North Korea with deep compassion so that they have a strong desire for unification based on freedom.
We must be more proactive when expanding the value of freedom to the North and induce substantive changes. Above all, we will take a multifaceted approach to substantially improve human rights in North Korea.
We must accurately inform our own citizens and the international community of the truth about the tragic human rights situation in North Korea.
That is why our government published an annual “Report on North Korean Human Rights” for the first time since I took office.
Going forward, we will go into greater detail and share the report more widely with the world.
In cooperation with NGOs at home and abroad, friendly countries and international organizations, we will make North Korea’s human rights abuses more widely known and continue to urge relevant improvements.
We will push for an International Conference on North Korea’s Human Rights and expand the discourse on North Korean human rights in all directions.
We will establish a North Korea Freedom and Human Rights Fund to actively support nongovernmental activities that promote freedom and human rights there.
We will also continue to provide humanitarian aid to help guarantee North Koreans’ right to life.
On August 1, we offered relief supplies for flood victims in North Korea, making clear that our government has no intention of turning a blind eye to the North Korean people’s suffering.
Even though the North Korean regime rejected our offer yet again, we will never stop making offers of humanitarian aid.
We will actively push humanitarian aid, including food and healthcare, for vulnerable segments of North Korea’s population, including infants, women, the elderly and people with disabilities.
It is also important to help awaken the people of North Korea to the value of freedom.
Testimonials from numerous North Korean defectors show that our radio and TV broadcasts helped make them aware of the false propaganda and instigations emanating from the North Korean regime.
If more North Koreans come to recognize that unification through freedom is the only way to improve their lives and are convinced that a unified Korea will embrace them, they will become strong, friendly forces for a unification based on freedom. In particular, we need to instill in North Korea’s future generations the dream and hope of a unification through freedom.
We will expand the “right of access to information” so that North Koreans will be able to use various channels to secure a variety of outside information.
It is also important to warmly embrace the North Korean defectors; they can be likened to “the first buds of unification.”
The government held an inaugural ceremony on July 14 after designating it as North Korean Defectors’ Day.
This demonstrated the government’s unwavering commitment to protecting and supporting North Korean defectors.
The government will make sure that North Korean defectors are properly protected and invited to play a role in enhancing our ability to achieve unification.
North Korean defectors have experienced life in both Koreas. We will actively reflect their know-how and knowledge when establishing and implementing unification policies. We will ensure that they will serve as valuable assets in ushering in the future of a unified Korea.
In tandem with these efforts, we will keep the door to inter-Korean dialogue wide open.
Inter-Korean dialogue should not be merely a political spectacle but rather serve as a substantive opportunity to discuss, for instance, a guarantee of peace for our people and North Korea’s and ways to improve their lives.
Today, I propose that authorities from both Koreas establish "Inter-Korean Working Group."
This body could take up any issue ranging from relieving tensions to economic cooperation, people-to-people and cultural exchanges, and disaster and climate-change responses.
We will also be able to discuss pending humanitarian issues such as families separated by the Korean War and South Korean prisoners of war, abductees and detainees still kept in the North.
As clarified in the “Audacious Initiative” that I unveiled on Liberation Day two years ago, we will begin political and economic cooperation the moment North Korea takes just one step toward denuclearization.
Dialogue and cooperation can bring about substantive progress in inter-Korean relations. I urge North Korean authorities to respond to our proposal.
Finally, we need to stand in solidarity with the international community.
Just as our division was the result of international politics, it will be difficult to achieve unification on our own.
Our unification is a significant undertaking to spread the universal values of freedom and human rights and has a direct bearing on world peace and the prosperity of humanity.
We must make sure that the international community is convinced that a unified Korea will be a country that contributes to peace and prosperity around the world.
We must contribute to the international community responsibly and cooperate with it as we push ahead with unification policies.
In my keynote speech at the United Nations General Assembly last year, I announced that Korea will play a leading role in and contribute to narrowing the development, climate and digital divides that exist between countries.
Since my inauguration, we have boldly increased our Official Development Assistance budget by more than twofold.
Korea has been at the forefront of discussing international norms on climate change issues, having taken the initiative in launching the Carbon-Free Alliance. We are also taking the lead in establishing new digital norms within the international community, for instance, by cohosting the AI Seoul Summit.
By building upon these contributions and roles, we will work harder to garner the international community’s support for unification based on freedom. To this end, we will create the International Korean Peninsula Forum together with like-minded countries.
We will strive to build a consensus on our unification while strengthening the solidarity of freedom with our ally and friendly countries.
My fellow South Korean citizens and fellow North Koreans!
In a unified Korea, we will enjoy more freedom and a greater range of opportunities. Furthermore, achieving this will bestow a blessing upon the whole of humanity.
The government and I will make 2024 the first year of advancing toward a “unified Korea Based on Freedom, Peace, and Prosperity.”
My fellow Koreans,
The Republic of Korea’s journey of taking on challenges and gaining achievements has established a shining record in modern human history and has resonated widely.
In its August 1 report “The Middle-Income Trap,” the World Bank referred to the Republic of Korea as a “growth superstar” and it noted that the history of our growth is “required reading for policymakers in any middle-income country.”
This report mentioned Korea as many as 100 times and introduced in detail the secrets of our success: “investment, technology infusion and innovation.”
Last year, Korea’s per capita income surpassed Japan’s for the first time and is expected to reach US$40,000 by 2026.
In the first half of this year, the export gap between Korea and Japan hit a historic low of US$3.5 billion.
As confirmed by Korea’s outstanding achievement of placing eighth in the Paris 2024 Olympics medal count, our young people are not afraid to take on challenges and are energetically moving forward toward the future.
Countries around the world are trying to follow in the footsteps of the Republic of Korea. However, we cannot afford to be content with this.
We must become stronger in order to move toward a unified Korea.
We must achieve greater historical progress by facing up to the internal and external challenges that threaten our freedom.
My fellow Koreans,
Let us continue marching onward!
Let us join hands and vigorously advance toward a greater Republic of Korea, a unified Korea!
Thank you.
List</t>
        </is>
      </c>
      <c r="M17" s="3" t="inlineStr">
        <is>
          <t>Address by President Yoon Suk Yeol on the 79th Liberation Day | Speeches and Remarks &gt; Speeches and Remarks
Go to main text
Speeches and Remarks
Address by President Yoon Suk Yeol on the 79th Liberation Day
2024.08.15
[Unofficial Translation]
My fellow citizens, our 7 million compatriots overseas and our 26 million fellow North Koreans,
Today, we mark the 79th Liberation Day. We pay tribute to our fallen forebears and patriots who dedicated their lives to our country’s independence and express our deepest gratitude to their bereaved families. From the day our sovereignty was wrested away from us up to the present, our people have written truly great chapters in history. And the fundamental value that runs through this great journey is freedom. The fruit of our struggle for freedom was our liberation. Even in the bleakest of times, when our sovereignty was lost, our people did not give up. In 1948, we enacted a free and democratic constitution and established the government of the Republic of Korea on this land. The constitutional spirit of freedom, democracy and a market economy which has been upheld since the enactment of the Constitution, has served as a foundation for the abundance and prosperity we now relish. When the Korean War broke out with North Korea’s invasion of the South, we fought and spilled blood, alongside liberal democracies, in defense of freedom. Our collective hard work to safeguard and advance the value of freedom resulted in our achievement of industrialization, the Miracle on the Han River and democratization. Now, beyond having accomplished remarkable economic growth, the Republic of Korea has emerged as a global pivotal state and a global cultural powerhouse. Nothing could stop our vigorous strides toward freedom, be it the imperialists’ plundering of our sovereignty, the division of our nation, or war. However, complete liberation remains an unfinished task for us. Lying ahead is a crucial historic challenge that must be addressed: unification. The freedom we enjoy must be extended to the frozen kingdom of the North, where people are deprived of freedom and suffer from poverty and starvation. Only when a unified free and democratic nation rightfully owned by the people is established across the entire Korean Peninsula will we finally have complete liberation. Today – in line with my presidential responsibility to seek peaceful unification based on freedom and democracy as mandated in the Constitution – I declare our unification vision and strategy to our citizens, the people of North Korea and the international community. My fellow Koreans,
The future of the unified Korea that we envision is clear. A country full of happiness where people’s freedom and safety are guaranteed; a strong and prosperous country soaring through creativity and innovation; a country that contributes to global peace and prosperity while spearheading international harmony and development – this is the future of a unified Korea. Today, I would like to spell out our tasks for moving toward a unified Korea. We have three key undertakings: First, we have to ensure that our people firmly possess the values and capabilities needed to pursue unification based on freedom; second, we need to change the minds of the North Korean people to make them ardently desire a unification based on freedom; and third, we have to stand in solidarity with the international community. More than anything else, we ourselves need to believe more strongly in the value of freedom. Only by firmly defending our freedom can we become the leading force driving free and democratic unification. For all of us to live as free individuals and coexist in freedom, the prerequisites are a sense of responsibility, consideration for others, order and norms. A self-indulgent and irresponsible disregard for order and norms must not be confused with freedom. Even more importantly, we must not be swayed by false propaganda and pseudo-logic intended to undermine free societies. They simply cannot. Their strategy is to destroy the values and order of a free society by deluding people; they resort to this strategy because their false propaganda would fail to work as intended if their real goals were exposed. They are only bent on dividing people through instigation and fabrication and reaping rewards from the division they sow. They are the anti-freedom, anti-unification forces that are blocking our march forward. As the knowledge industry grows exponentially through advances in the digital and cyber industry, dark forces of instigation are attempting to exploit it. In order to safeguard our freedom-based value system against these forces, our people must be armed with the power of truth and fight back. We will expand welfare programs that are tailored to provide intensive support to those in need and attend to their lives more compassionately, thereby protecting and expanding freedom for all of our people. In this way, we will ensure that the value of freedom grows deeper roots within our society and that our people are protected from false instigation spread by dark forces. Only when our people are strongly armed with the value of freedom and a sense of responsibility can we take the lead in pushing for a unification based on freedom of the Korean Peninsula. Notably, we will provide a forward-looking “cutting-edge, on-site education program on unification” so that our young people and future generations can anticipate and dream of such a unification based on freedom. We will make it possible for them to experience in advance the opportunities and changes to be brought about by unification – within a virtual space. Second, we must undertake the task of bringing about changes and helping the people of North Korea with deep compassion so that they have a strong desire for unification based on freedom. We must accurately inform our own citizens and the international community of the truth about the tragic human rights situation in North Korea. That is why our government published an annual “Report on North Korean Human Rights” for the first time since I took office. Going forward, we will go into greater detail and share the report more widely with the world. In cooperation with NGOs at home and abroad, friendly countries and international organizations, we will make North Korea’s human rights abuses more widely known and continue to urge relevant improvements. We will push for an International Conference on North Korea’s Human Rights and expand the discourse on North Korean human rights in all directions. We will establish a North Korea Freedom and Human Rights Fund to actively support nongovernmental activities that promote freedom and human rights there. We will also continue to provide humanitarian aid to help guarantee North Koreans’ right to life. On August 1, we offered relief supplies for flood victims in North Korea, making clear that our government has no intention of turning a blind eye to the North Korean people’s suffering. Even though the North Korean regime rejected our offer yet again, we will never stop making offers of humanitarian aid. We will actively push humanitarian aid, including food and healthcare, for vulnerable segments of North Korea’s population, including infants, women, the elderly and people with disabilities. It is also important to help awaken the people of North Korea to the value of freedom. Testimonials from numerous North Korean defectors show that our radio and TV broadcasts helped make them aware of the false propaganda and instigations emanating from the North Korean regime. If more North Koreans come to recognize that unification through freedom is the only way to improve their lives and are convinced that a unified Korea will embrace them, they will become strong, friendly forces for a unification based on freedom. In particular, we need to instill in North Korea’s future generations the dream and hope of a unification through freedom. We will expand the “right of access to information” so that North Koreans will be able to use various channels to secure a variety of outside information. It is also important to warmly embrace the North Korean defectors; they can be likened to “the first buds of unification.”
The government held an inaugural ceremony on July 14 after designating it as North Korean Defectors’ Day. This demonstrated the government’s unwavering commitment to protecting and supporting North Korean defectors. The government will make sure that North Korean defectors are properly protected and invited to play a role in enhancing our ability to achieve unification. Inter-Korean dialogue should not be merely a political spectacle but rather serve as a substantive opportunity to discuss, for instance, a guarantee of peace for our people and North Korea’s and ways to improve their lives. Today, I propose that authorities from both Koreas establish "Inter-Korean Working Group."
This body could take up any issue ranging from relieving tensions to economic cooperation, people-to-people and cultural exchanges, and disaster and climate-change responses. We will also be able to discuss pending humanitarian issues such as families separated by the Korean War and South Korean prisoners of war, abductees and detainees still kept in the North. As clarified in the “Audacious Initiative” that I unveiled on Liberation Day two years ago, we will begin political and economic cooperation the moment North Korea takes just one step toward denuclearization. Dialogue and cooperation can bring about substantive progress in inter-Korean relations. I urge North Korean authorities to respond to our proposal. In a unified Korea, we will enjoy more freedom and a greater range of opportunities. Furthermore, achieving this will bestow a blessing upon the whole of humanity. The government and I will make 2024 the first year of advancing toward a “unified Korea Based on Freedom, Peace, and Prosperity.”
My fellow Koreans,
The Republic of Korea’s journey of taking on challenges and gaining achievements has established a shining record in modern human history and has resonated widely. In its August 1 report “The Middle-Income Trap,” the World Bank referred to the Republic of Korea as a “growth superstar” and it noted that the history of our growth is “required reading for policymakers in any middle-income country.”
This report mentioned Korea as many as 100 times and introduced in detail the secrets of our success: “investment, technology infusion and innovation.”
Last year, Korea’s per capita income surpassed Japan’s for the first time and is expected to reach US$40,000 by 2026. In the first half of this year, the export gap between Korea and Japan hit a historic low of US$3.5 billion. As confirmed by Korea’s outstanding achievement of placing eighth in the Paris 2024 Olympics medal count, our young people are not afraid to take on challenges and are energetically moving forward toward the future. Countries around the world are trying to follow in the footsteps of the Republic of Korea. However, we cannot afford to be content with this. We must become stronger in order to move toward a unified Korea. We must achieve greater historical progress by facing up to the internal and external challenges that threaten our freedom. My fellow Koreans,
Let us continue marching onward! Let us join hands and vigorously advance toward a greater Republic of Korea, a unified Korea! Thank you. List</t>
        </is>
      </c>
      <c r="N17" s="18" t="inlineStr">
        <is>
          <t>HISTORICAL_RECOGNITION_GENERAL</t>
        </is>
      </c>
      <c r="O17" s="18" t="inlineStr">
        <is>
          <t>NA</t>
        </is>
      </c>
      <c r="P17" s="18" t="inlineStr">
        <is>
          <t>0</t>
        </is>
      </c>
      <c r="Q17" s="18" t="inlineStr">
        <is>
          <t>0</t>
        </is>
      </c>
      <c r="R17" s="18" t="inlineStr">
        <is>
          <t>0</t>
        </is>
      </c>
      <c r="S17" s="18" t="inlineStr">
        <is>
          <t>MEDIUM</t>
        </is>
      </c>
      <c r="T17" s="18" t="inlineStr">
        <is>
          <t>0</t>
        </is>
      </c>
      <c r="U17" s="18" t="inlineStr">
        <is>
          <t>0</t>
        </is>
      </c>
      <c r="V17" s="18" t="inlineStr">
        <is>
          <t>0</t>
        </is>
      </c>
      <c r="W17" s="18" t="inlineStr">
        <is>
          <t>0</t>
        </is>
      </c>
      <c r="X17" s="18" t="inlineStr">
        <is>
          <t>0</t>
        </is>
      </c>
      <c r="Y17" s="18" t="inlineStr">
        <is>
          <t>0</t>
        </is>
      </c>
      <c r="Z17" s="18" t="inlineStr">
        <is>
          <t>NA</t>
        </is>
      </c>
      <c r="AA17" s="18" t="inlineStr">
        <is>
          <t>NA</t>
        </is>
      </c>
      <c r="AB17" s="18" t="inlineStr">
        <is>
          <t>DOMESTIC</t>
        </is>
      </c>
      <c r="AC17" s="18" t="inlineStr">
        <is>
          <t>en</t>
        </is>
      </c>
      <c r="AD17" s="18" t="inlineStr">
        <is>
          <t>1</t>
        </is>
      </c>
      <c r="AE17" s="3" t="inlineStr">
        <is>
          <t>http://webarchives.pa.go.kr/20th/eng.president.go.kr/speeches/YhZsGrfN</t>
        </is>
      </c>
      <c r="AF17" s="18" t="inlineStr">
        <is>
          <t>NA</t>
        </is>
      </c>
      <c r="AG17" s="3" t="inlineStr">
        <is>
          <t>NA</t>
        </is>
      </c>
      <c r="AH17" s="18" t="inlineStr">
        <is>
          <t>NA</t>
        </is>
      </c>
      <c r="AI17" s="3" t="inlineStr">
        <is>
          <t>79th Liberation Day address (this year's centerpiece was a unification proposal for North Korea). "Imperial Japan"/"Japan" mentioned only in passing -- once framing 1945 liberation as incomplete pending unification, once as an economic-comparison data point (Korea's per-capita income surpassing Japan's). No colonial-history or historical-recognition content. Included as a further "non-engagement" data point, like the 78th address.</t>
        </is>
      </c>
      <c r="AJ17" s="18" t="inlineStr">
        <is>
          <t>MEDIUM</t>
        </is>
      </c>
      <c r="AK17" s="18" t="inlineStr">
        <is>
          <t>1742d069-b9cf-591f-bb47-b2aa568d22cd</t>
        </is>
      </c>
      <c r="AL17" s="18" t="inlineStr">
        <is>
          <t>1</t>
        </is>
      </c>
    </row>
    <row r="18">
      <c r="A18" s="18" t="inlineStr">
        <is>
          <t>56159678-fc02-4882-96c4-68aaceb1edb3</t>
        </is>
      </c>
      <c r="B18" s="18" t="inlineStr">
        <is>
          <t>china</t>
        </is>
      </c>
      <c r="C18" s="18" t="inlineStr">
        <is>
          <t>2023-10-17</t>
        </is>
      </c>
      <c r="D18" s="18" t="inlineStr">
        <is>
          <t>2023</t>
        </is>
      </c>
      <c r="E18" s="18" t="inlineStr">
        <is>
          <t>Mao Ning</t>
        </is>
      </c>
      <c r="F18" s="18" t="inlineStr">
        <is>
          <t>Foreign Ministry Spokesperson</t>
        </is>
      </c>
      <c r="G18" s="18" t="inlineStr">
        <is>
          <t>OFFICIAL</t>
        </is>
      </c>
      <c r="H18" s="18" t="inlineStr">
        <is>
          <t>Ministry of Foreign Affairs of the People's Republic of China</t>
        </is>
      </c>
      <c r="I18" s="18" t="inlineStr">
        <is>
          <t>PRESS_CONFERENCE</t>
        </is>
      </c>
      <c r="J18" s="3" t="inlineStr">
        <is>
          <t>Foreign Ministry Spokesperson Mao Ning’s Regular Press Conference on October 17, 2023_Ministry of Foreign Affairs of the People's Republic of China</t>
        </is>
      </c>
      <c r="K18" s="3" t="inlineStr">
        <is>
          <t>Kyodo News: Fumio Kishida sent "masakaki" offering to the Yasukuni Shrine as Prime Minister on October 17. What's China's comment?</t>
        </is>
      </c>
      <c r="L18" s="3" t="inlineStr">
        <is>
          <t>Mao Ning: The Yasukuni Shrine is a spiritual tool and symbol of Japanese militarists' war of aggression. It honors 14 convicted Class-A war criminals with grave responsibilities for the war crimes committed during that war of aggression. China firmly rejects Japan's negative moves concerning the Yasukuni Shrine and has lodged démarches to the Japanese side. China urges Japan to credibly honor the statement and pledge of facing up to and reflecting on the history of aggression, make a clean break with militarism and earn the trust of its Asian neighbors and the international community.</t>
        </is>
      </c>
      <c r="M18" s="3" t="inlineStr">
        <is>
          <t>Mao Ning: The Yasukuni Shrine is a spiritual tool and symbol of Japanese militarists' war of aggression. It honors 14 convicted Class-A war criminals with grave responsibilities for the war crimes committed during that war of aggression. China firmly rejects Japan's negative moves concerning the Yasukuni Shrine and has lodged démarches to the Japanese side. China urges Japan to credibly honor the statement and pledge of facing up to and reflecting on the history of aggression, make a clean break with militarism and earn the trust of its Asian neighbors and the international community.</t>
        </is>
      </c>
      <c r="N18" s="18" t="inlineStr">
        <is>
          <t>YASUKUNI</t>
        </is>
      </c>
      <c r="O18" s="18" t="inlineStr">
        <is>
          <t>AGGRESSION</t>
        </is>
      </c>
      <c r="P18" s="18" t="inlineStr">
        <is>
          <t>1</t>
        </is>
      </c>
      <c r="Q18" s="18" t="inlineStr">
        <is>
          <t>1</t>
        </is>
      </c>
      <c r="R18" s="18" t="inlineStr">
        <is>
          <t>1</t>
        </is>
      </c>
      <c r="S18" s="18" t="inlineStr">
        <is>
          <t>HIGH</t>
        </is>
      </c>
      <c r="T18" s="18" t="inlineStr">
        <is>
          <t>0</t>
        </is>
      </c>
      <c r="U18" s="18" t="inlineStr">
        <is>
          <t>1</t>
        </is>
      </c>
      <c r="V18" s="18" t="inlineStr">
        <is>
          <t>0</t>
        </is>
      </c>
      <c r="W18" s="18" t="inlineStr">
        <is>
          <t>0</t>
        </is>
      </c>
      <c r="X18" s="18" t="inlineStr">
        <is>
          <t>0</t>
        </is>
      </c>
      <c r="Y18" s="18" t="inlineStr">
        <is>
          <t>0</t>
        </is>
      </c>
      <c r="Z18" s="18" t="inlineStr">
        <is>
          <t>LEADER</t>
        </is>
      </c>
      <c r="AA18" s="18" t="inlineStr">
        <is>
          <t>1</t>
        </is>
      </c>
      <c r="AB18" s="18" t="inlineStr">
        <is>
          <t>INTERNATIONAL</t>
        </is>
      </c>
      <c r="AC18" s="18" t="inlineStr">
        <is>
          <t>en</t>
        </is>
      </c>
      <c r="AD18" s="18" t="inlineStr">
        <is>
          <t>0</t>
        </is>
      </c>
      <c r="AE18" s="3" t="inlineStr">
        <is>
          <t>https://www.mfa.gov.cn/eng/xw/fyrbt/lxjzh/202405/t20240530_11347616.html</t>
        </is>
      </c>
      <c r="AF18" s="18" t="inlineStr">
        <is>
          <t>NA</t>
        </is>
      </c>
      <c r="AG18" s="3" t="inlineStr">
        <is>
          <t>NA</t>
        </is>
      </c>
      <c r="AH18" s="18" t="inlineStr">
        <is>
          <t>NA</t>
        </is>
      </c>
      <c r="AI18" s="3" t="inlineStr">
        <is>
          <t>Response to Kyodo News on PM Kishida's October 17, 2023 "masakaki" ritual offering to Yasukuni Shrine. Standard formula reused verbatim across multiple years (compare the April 2024 and October 2024 records): names the shrine as honoring "14 convicted Class-A war criminals," demands Japan "face up to and reflect on the history of aggression." responsibility_actor=LEADER for "Japanese militarists"/PM Kishida's act named explicitly; kingdon_politics=1 for the diplomatic démarche mentioned.</t>
        </is>
      </c>
      <c r="AJ18" s="18" t="inlineStr">
        <is>
          <t>HIGH</t>
        </is>
      </c>
      <c r="AK18" s="18" t="inlineStr">
        <is>
          <t>5f255bd7-0f93-5344-9ca7-88e963d71344</t>
        </is>
      </c>
      <c r="AL18" s="18" t="inlineStr">
        <is>
          <t>1</t>
        </is>
      </c>
    </row>
    <row r="19">
      <c r="A19" s="18" t="inlineStr">
        <is>
          <t>9e7da549-d04b-45a7-9404-13ea0b740e6e</t>
        </is>
      </c>
      <c r="B19" s="18" t="inlineStr">
        <is>
          <t>china</t>
        </is>
      </c>
      <c r="C19" s="18" t="inlineStr">
        <is>
          <t>2024-04-22</t>
        </is>
      </c>
      <c r="D19" s="18" t="inlineStr">
        <is>
          <t>2024</t>
        </is>
      </c>
      <c r="E19" s="18" t="inlineStr">
        <is>
          <t>Wang Wenbin</t>
        </is>
      </c>
      <c r="F19" s="18" t="inlineStr">
        <is>
          <t>Foreign Ministry Spokesperson</t>
        </is>
      </c>
      <c r="G19" s="18" t="inlineStr">
        <is>
          <t>OFFICIAL</t>
        </is>
      </c>
      <c r="H19" s="18" t="inlineStr">
        <is>
          <t>Ministry of Foreign Affairs of the People's Republic of China</t>
        </is>
      </c>
      <c r="I19" s="18" t="inlineStr">
        <is>
          <t>PRESS_CONFERENCE</t>
        </is>
      </c>
      <c r="J19" s="3" t="inlineStr">
        <is>
          <t>Foreign Ministry Spokesperson Wang Wenbin’s Regular Press Conference on April 22, 2024_Ministry of Foreign Affairs of the People's Republic of China</t>
        </is>
      </c>
      <c r="K19" s="3" t="inlineStr">
        <is>
          <t>Hubei Media Group: It's reported that the "Annual Spring Rites" of the Yasukuni Shrine began on April 21. On that day, Japanese Prime Minister Fumio Kishida, Speaker of the House of Representatives and President of the House of Councillors sent ritual offerings to the Yasukuni Shrine. Some Cabinet members visited and paid respects to the Shrine. What's China's comment?</t>
        </is>
      </c>
      <c r="L19" s="3" t="inlineStr">
        <is>
          <t>Wang Wenbin: The Yasukuni Shrine is a spiritual tool and symbol of Japanese militarists responsible for the war of aggression. The place honors 14 convicted Class-A war criminals with grave responsibilities for the war crimes committed during that war of aggression. China firmly rejects Japan's negative moves concerning the Yasukuni Shrine. China's Ministry of Foreign Affairs and Embassy in Japan have respectively lodged serious démarches to the Japanese side. China urges Japan to earnestly honor its words and commitments of facing squarely and reflecting on the history of aggression, make a clean break with militarism and earn the trust of its Asian neighbors and the international community with concrete actions.</t>
        </is>
      </c>
      <c r="M19" s="3" t="inlineStr">
        <is>
          <t>Wang Wenbin: The Yasukuni Shrine is a spiritual tool and symbol of Japanese militarists responsible for the war of aggression. The place honors 14 convicted Class-A war criminals with grave responsibilities for the war crimes committed during that war of aggression. China firmly rejects Japan's negative moves concerning the Yasukuni Shrine. China's Ministry of Foreign Affairs and Embassy in Japan have respectively lodged serious démarches to the Japanese side. China urges Japan to earnestly honor its words and commitments of facing squarely and reflecting on the history of aggression, make a clean break with militarism and earn the trust of its Asian neighbors and the international community with concrete actions.</t>
        </is>
      </c>
      <c r="N19" s="18" t="inlineStr">
        <is>
          <t>YASUKUNI</t>
        </is>
      </c>
      <c r="O19" s="18" t="inlineStr">
        <is>
          <t>AGGRESSION</t>
        </is>
      </c>
      <c r="P19" s="18" t="inlineStr">
        <is>
          <t>1</t>
        </is>
      </c>
      <c r="Q19" s="18" t="inlineStr">
        <is>
          <t>1</t>
        </is>
      </c>
      <c r="R19" s="18" t="inlineStr">
        <is>
          <t>1</t>
        </is>
      </c>
      <c r="S19" s="18" t="inlineStr">
        <is>
          <t>HIGH</t>
        </is>
      </c>
      <c r="T19" s="18" t="inlineStr">
        <is>
          <t>0</t>
        </is>
      </c>
      <c r="U19" s="18" t="inlineStr">
        <is>
          <t>1</t>
        </is>
      </c>
      <c r="V19" s="18" t="inlineStr">
        <is>
          <t>0</t>
        </is>
      </c>
      <c r="W19" s="18" t="inlineStr">
        <is>
          <t>0</t>
        </is>
      </c>
      <c r="X19" s="18" t="inlineStr">
        <is>
          <t>0</t>
        </is>
      </c>
      <c r="Y19" s="18" t="inlineStr">
        <is>
          <t>0</t>
        </is>
      </c>
      <c r="Z19" s="18" t="inlineStr">
        <is>
          <t>LEADER</t>
        </is>
      </c>
      <c r="AA19" s="18" t="inlineStr">
        <is>
          <t>1</t>
        </is>
      </c>
      <c r="AB19" s="18" t="inlineStr">
        <is>
          <t>INTERNATIONAL</t>
        </is>
      </c>
      <c r="AC19" s="18" t="inlineStr">
        <is>
          <t>en</t>
        </is>
      </c>
      <c r="AD19" s="18" t="inlineStr">
        <is>
          <t>0</t>
        </is>
      </c>
      <c r="AE19" s="3" t="inlineStr">
        <is>
          <t>https://www.mfa.gov.cn/eng/xw/fyrbt/lxjzh/202405/t20240530_11347742.html</t>
        </is>
      </c>
      <c r="AF19" s="18" t="inlineStr">
        <is>
          <t>NA</t>
        </is>
      </c>
      <c r="AG19" s="3" t="inlineStr">
        <is>
          <t>NA</t>
        </is>
      </c>
      <c r="AH19" s="18" t="inlineStr">
        <is>
          <t>NA</t>
        </is>
      </c>
      <c r="AI19" s="3" t="inlineStr">
        <is>
          <t>Response on the April 2024 Yasukuni "Annual Spring Rites" ritual offerings by PM Kishida and Diet leaders. Same standard formula as the October 2023 and October 2024 records (near-identical wording each time a Japanese leader sends an offering) -- notable as a recurring, formulaic genre in itself.</t>
        </is>
      </c>
      <c r="AJ19" s="18" t="inlineStr">
        <is>
          <t>HIGH</t>
        </is>
      </c>
      <c r="AK19" s="18" t="inlineStr">
        <is>
          <t>2cab7188-1888-5813-bee8-d76797aac245</t>
        </is>
      </c>
      <c r="AL19" s="18" t="inlineStr">
        <is>
          <t>1</t>
        </is>
      </c>
    </row>
    <row r="20">
      <c r="A20" s="18" t="inlineStr">
        <is>
          <t>b0c21d42-0f3f-4dd5-98de-9ace2b53726a</t>
        </is>
      </c>
      <c r="B20" s="18" t="inlineStr">
        <is>
          <t>china</t>
        </is>
      </c>
      <c r="C20" s="18" t="inlineStr">
        <is>
          <t>2024-10-17</t>
        </is>
      </c>
      <c r="D20" s="18" t="inlineStr">
        <is>
          <t>2024</t>
        </is>
      </c>
      <c r="E20" s="18" t="inlineStr">
        <is>
          <t>Mao Ning</t>
        </is>
      </c>
      <c r="F20" s="18" t="inlineStr">
        <is>
          <t>Foreign Ministry Spokesperson</t>
        </is>
      </c>
      <c r="G20" s="18" t="inlineStr">
        <is>
          <t>OFFICIAL</t>
        </is>
      </c>
      <c r="H20" s="18" t="inlineStr">
        <is>
          <t>Ministry of Foreign Affairs of the People's Republic of China</t>
        </is>
      </c>
      <c r="I20" s="18" t="inlineStr">
        <is>
          <t>PRESS_CONFERENCE</t>
        </is>
      </c>
      <c r="J20" s="3" t="inlineStr">
        <is>
          <t>Foreign Ministry Spokesperson Mao Ning’s Regular Press Conference on October 17, 2024_Ministry of Foreign Affairs of the People's Republic of China</t>
        </is>
      </c>
      <c r="K20" s="3" t="inlineStr">
        <is>
          <t>Kyodo News: Japanese Prime Minister Shigeru Ishiba today sent a "masakaki" offering to the Yasukuni Shrine under his name as Prime Minister in celebration of the autumn festival. Sources said he will not visit the Yasukuni Shrine during the annual rites that will be held until October 19. What's your comment?</t>
        </is>
      </c>
      <c r="L20" s="3" t="inlineStr">
        <is>
          <t>Mao Ning: The Yasukuni Shrine is a spiritual tool and symbol of Japanese militarists responsible for the war of aggression. The place honors 14 convicted Class-A war criminals with grave responsibilities for the war crimes committed during that war of aggression. We urge Japan to see squarely and reflect on the history of aggression, act prudently on historical issues such as the Yasukuni Shrine, make a clean break with militarism, follow a path of peaceful development, and earn the trust of its Asian neighbors and the international community with concrete actions.</t>
        </is>
      </c>
      <c r="M20" s="3" t="inlineStr">
        <is>
          <t>Mao Ning: The Yasukuni Shrine is a spiritual tool and symbol of Japanese militarists responsible for the war of aggression. The place honors 14 convicted Class-A war criminals with grave responsibilities for the war crimes committed during that war of aggression. We urge Japan to see squarely and reflect on the history of aggression, act prudently on historical issues such as the Yasukuni Shrine, make a clean break with militarism, follow a path of peaceful development, and earn the trust of its Asian neighbors and the international community with concrete actions.</t>
        </is>
      </c>
      <c r="N20" s="18" t="inlineStr">
        <is>
          <t>YASUKUNI</t>
        </is>
      </c>
      <c r="O20" s="18" t="inlineStr">
        <is>
          <t>AGGRESSION</t>
        </is>
      </c>
      <c r="P20" s="18" t="inlineStr">
        <is>
          <t>1</t>
        </is>
      </c>
      <c r="Q20" s="18" t="inlineStr">
        <is>
          <t>1</t>
        </is>
      </c>
      <c r="R20" s="18" t="inlineStr">
        <is>
          <t>1</t>
        </is>
      </c>
      <c r="S20" s="18" t="inlineStr">
        <is>
          <t>HIGH</t>
        </is>
      </c>
      <c r="T20" s="18" t="inlineStr">
        <is>
          <t>0</t>
        </is>
      </c>
      <c r="U20" s="18" t="inlineStr">
        <is>
          <t>1</t>
        </is>
      </c>
      <c r="V20" s="18" t="inlineStr">
        <is>
          <t>0</t>
        </is>
      </c>
      <c r="W20" s="18" t="inlineStr">
        <is>
          <t>0</t>
        </is>
      </c>
      <c r="X20" s="18" t="inlineStr">
        <is>
          <t>0</t>
        </is>
      </c>
      <c r="Y20" s="18" t="inlineStr">
        <is>
          <t>0</t>
        </is>
      </c>
      <c r="Z20" s="18" t="inlineStr">
        <is>
          <t>LEADER</t>
        </is>
      </c>
      <c r="AA20" s="18" t="inlineStr">
        <is>
          <t>1</t>
        </is>
      </c>
      <c r="AB20" s="18" t="inlineStr">
        <is>
          <t>INTERNATIONAL</t>
        </is>
      </c>
      <c r="AC20" s="18" t="inlineStr">
        <is>
          <t>en</t>
        </is>
      </c>
      <c r="AD20" s="18" t="inlineStr">
        <is>
          <t>0</t>
        </is>
      </c>
      <c r="AE20" s="3" t="inlineStr">
        <is>
          <t>https://www.mfa.gov.cn/eng/xw/fyrbt/202410/t20241017_11509439.html</t>
        </is>
      </c>
      <c r="AF20" s="18" t="inlineStr">
        <is>
          <t>NA</t>
        </is>
      </c>
      <c r="AG20" s="3" t="inlineStr">
        <is>
          <t>NA</t>
        </is>
      </c>
      <c r="AH20" s="18" t="inlineStr">
        <is>
          <t>NA</t>
        </is>
      </c>
      <c r="AI20" s="3" t="inlineStr">
        <is>
          <t>Response to the October 2024 Yasukuni autumn festival offering, PM Ishiba's first as PM (sent rather than visited in person). Same standard formula, adds "act prudently on historical issues such as the Yasukuni Shrine, follow a path of peaceful development" -- slightly extended wording versus the 2023/April-2024 records.</t>
        </is>
      </c>
      <c r="AJ20" s="18" t="inlineStr">
        <is>
          <t>HIGH</t>
        </is>
      </c>
      <c r="AK20" s="18" t="inlineStr">
        <is>
          <t>029c2082-5f32-5589-a4cb-f7f7d0279af4</t>
        </is>
      </c>
      <c r="AL20" s="18" t="inlineStr">
        <is>
          <t>1</t>
        </is>
      </c>
    </row>
    <row r="21">
      <c r="A21" s="18" t="inlineStr">
        <is>
          <t>b0fc2aad-7934-42f1-bae8-41e776821ee4</t>
        </is>
      </c>
      <c r="B21" s="18" t="inlineStr">
        <is>
          <t>china</t>
        </is>
      </c>
      <c r="C21" s="18" t="inlineStr">
        <is>
          <t>2025-09-17</t>
        </is>
      </c>
      <c r="D21" s="18" t="inlineStr">
        <is>
          <t>2025</t>
        </is>
      </c>
      <c r="E21" s="18" t="inlineStr">
        <is>
          <t>Qiu Xuejun</t>
        </is>
      </c>
      <c r="F21" s="18" t="inlineStr">
        <is>
          <t>Consul General of the People's Republic of China in Munich</t>
        </is>
      </c>
      <c r="G21" s="18" t="inlineStr">
        <is>
          <t>OFFICIAL</t>
        </is>
      </c>
      <c r="H21" s="18" t="inlineStr">
        <is>
          <t>Ministry of Foreign Affairs of the People's Republic of China</t>
        </is>
      </c>
      <c r="I21" s="18" t="inlineStr">
        <is>
          <t>SPEECH</t>
        </is>
      </c>
      <c r="J21" s="3" t="inlineStr">
        <is>
          <t>Keynote Speech by Chinese Consul General in Munich Qiu Xuejun on Seminar for all Walks of Life in Bavaria Commemorating the 80th Anniversary of the Victory in the Chinese People's War of Resistance Against Japanese Aggression and the World Anti-Fascist War_Ministry of Foreign Affairs of the People's Republic of China</t>
        </is>
      </c>
      <c r="K21" s="3" t="inlineStr"/>
      <c r="L21" s="3" t="inlineStr">
        <is>
          <t>Keynote Speech by Chinese Consul General in Munich Qiu Xuejun on Seminar for all Walks of Life in Bavaria Commemorating the 80th Anniversary of the Victory in the Chinese People's War of Resistance Against Japanese Aggression and the World Anti-Fascist War_Ministry of Foreign Affairs of the People's Republic of China
IPC
Visas
English
EN
简体中文
Français
Español
Русский
عربي
HOME
THE MINISTRY
Main Responsibilities
The Minister
Principal Officials
Departments
Related Agencies
NEWS
Top Stories
Speeches
Diplomatic Schedule
New Ambassadors
MFA News
Spokesperson’s Remarks
News from Overseas Missions
RESOURCES
Communiqués
Foreign Policies
In Focus
Diplomatic History
Diplomatic Figures
Protocol Affairs
Map of China
OVERSEAS MISSIONS
Chinese Embassies
Chinese Consulates General
Chinese Missions to International Organizations and Representative Offices Abroad
COUNTRIES AND REGIONS
Asia
Africa
Europe
North America
South America
Oceania
ABOUT CHINA
Home
News
News from Overseas Missions
Keynote Speech by Chinese Consul General in Munich Qiu Xuejun on Seminar for all Walks of Life in Bavaria Commemorating the 80th Anniversary of the Victory in the Chinese People's War of Resistance Against Japanese Aggression and the World Anti-Fascist War
Updated:
September 17, 2025 23:55
（From Chinese Consulate General in Munich）
September 12th, 2025
Distinguished guests,
Dear compatriots,
Ladies and gentlemen, dear friends:
Good afternoon!
This year marks the 80th anniversary of the victory in the Chinese People's War of Resistance Against Japanese Aggression and the World Anti-Fascist War, as well as the 80th anniversary of the restoration of Taiwan to China. On September 3rd, there was a grand gathering in Beijing to commemorate the 80th anniversary of the victory of the Chinese People's War of Resistance Against Japanese Aggression and the World Anti-Fascist War. President Xi Jinping, also general secretary of the Communist Party of China (CPC) Central Committee and chairman of the Central Military Commission, delivered an important speech, oversaw the parade and reviewed the troops, shared the special moment with representatives from all walks of life at home and abroad, as well as all the Chinese people. Today, we are gathering here also to remember history, honor the fallen, cherish peace and open up the future.
——To remember history, we need to jointly defend the correct view of World War II history.
History, if not forgotten, can serve as a guide for the future. The year 2025, it has been 80 years since the surrender of fascist Japan, 88 years since the "July 7th Incident", when Japanese imperialist troops launched a full-scale invasion of China at Lugou Bridge of Beijing (called Beiping then) on July 7th, 1937, and 94 years since the "September 18th Incident", when the Japanese Kwantung Army launched a fierce attack on Fengtian (now Shenyang) on September 18th, 1931 and occupied northeast China as a result. The brutal Japanese militarists committed heinous crimes that wiped out humanity and caused enormous casualties to the Chinese military and civilians, bringing unprecedented calamity to the Chinese nation. In Nanjing Massacre alone, which was launched by the Japanese invading army in December 1937, up to 300,000 Chinese compatriots were slaughtered. This year, the Chinese film Dead to Rights exposing the atrocities committed by the Japanese army then has been released globally, resonating strongly with the people all around the world.
Justice prevails, peace prevails and the people prevail, that's the unstoppable trend.  Historical truth can never be denied, distorted or glorified. The people all around the world who advocate for peace and justice should jointly defend the correct view of World War II history, maintain the post-war international order and the fruits of the victory in the Anti-Fascist War, including Taiwan's restoration to China, keep vigilant and resist historical nihilism and revisionism, eliminate vice and exalt virtue, take the heritage of history while open up the future, nail fascism to the pillar of shame in history forever, leaving a fair, just and correct history textbook for the succeeding generations.
——To honour the fallen, we need to recognize the mainstay role the Communist Party of China played in the victory.
The CPC is the strong leading core of the Chinese people to strive for national independence and liberation, and the backbone of the War of Resistance against Japanese Aggression. On September 20, 1931, two days after the “September 18th Incident”, the CPC Central Committee immediately made a declaration calling on the laboring masses to mobilize and oppose the Japanese imperialism's occupation of the three provinces in northeast China. The Provisional Central Government of the Soviet Republic of China made the Declaration of War Against Japan in April 1932, formally declaring war on Japan. The "September 18th Incident" became the starting point of the Chinese People's War of Resistance Against Japanese Aggression and opened the prelude to the World Anti-Fascist War.
Under the banner of a national united front against Japanese aggression advocated by the CPC, all the Chinese people faced the national crisis as a whole, and the awakening of the Chinese nation reached an unprecedented height. The CPC insisted on mobilizing and relying on the people, put forward and implemented the general strategic guiding principle of conducting a protracted war, and with a set of strategic and tactical tactics, which plunged the Japanese invaders into the ocean of the people's war. The CPC, with its outstanding political leadership and correct strategies and tactics, guided and played a mainstay role in the national War of Resistance Against Japanese Aggression, and was a national pioneer in winning the War. During the 14-year War of Resistance Against Japanese Aggression, the Chinese people fought bravely and tenaciously, with casualties exceeding 35 million and enormous national sacrifices, back-boned the main eastern theatre of the World Anti-Fascist War, achieved the first complete victory in resisting foreign invasions in modern times, and made a major contribution to the salvation of human civilization and the defense of world peace.
——To cherish peace, we need to uphold the common aspiration for peace and development of the international community.
In the battle field of resistance against fascism, Chinese people’s fight for human justice won the moral support and valuable assistance from people all over the world. John Rabe, a German employee of Siemens posted in China, together with other international friends, established an “International Safety Zone” during the Nanjing Massacre, saving the lives of 250,000 Chinese people. German doctor Hans Müller joined the Chinese people in their War of Resistance Against Japanese Aggression in 1939 and went to the front line voluntarily at the risk of life to save lives and heal the wounded. German writer and Communist Party member Hans Heber arrived in the Yimeng Mountains of Shandong Province in 1941 to expose the evil deeds of Japanese fascists to the world with his pen. At the end of 1941, he sacrificed his life heroically in the battle against the “mopping-up” operation by Japanese troops. These historical facts, shining with internationalism and humanitarianism, are worth remembering by us all.
Peace and development are common international aspirations and a noble cause shared by people of all countries. The inscription on the old city gate of Flensburg,  reads in German“Friede ernährt, Unfrieden verzehrt (“ Peace nourishes, strife devours” in English), showing the wisdom and reflections of ancient German sages. China is the only major power in the world that has explicitly included provision of peaceful development into its constitution and party’s constitution. President Xi Jinping points out that the mankind has a shared future, and only when nations across the world treat each other as equals, live in harmony and extend mutual support to one another, can the root cause of war eliminated and the recurrence of historical tragedies prevented. China will, as always, join hands with other members of the international community to defend the flame of peace for the succeeding generations.
——To open up the future, we should work together to build a community with a shared future for mankind.
80 years ago, the victory of the World Anti-Fascist War laid the foundation of the international system with the United Nations at its core, the international order based on international law and the basic norms of international relations based on the purposes and principles of the UN Charter, opening a new chapter of peace and development for the world. Today, 80 years past, the world has entered a new period of turbulence and change, with Cold War mentality, unilateralism and bullying overrunning. Global governance is facing multiple challenges, and humanity is again faced with a choice of peace or war, dialogue or confrontation, and win-win outcomes or zero-sum games. With the scourge of World War II not far off, the world should firmly say no to "one’s own country first" and "law of the jungle". At the "Shanghai Cooperation Organization (SCO) Plus" Meeting held in Tianjin, China on September 1st, President Xi Jinping proposed the Global Governance Initiative (GGI), calling on to adhere to sovereign equality, abide by international rule of law, practice multilateralism, advocate the people-centered approach and focus on taking real actions. This is another major public goods China provides to the international community, following the Global Development Initiative, Global Security Initiative and Global Civilization Initiative. It focuses on solving the contemporary issue of "what kind of global governance system to build and how to reform and improve global governance", which is in line with the purposes and principles of the UN Charter. It has crucial practical and far-reaching historical significance for the international community to jointly address the global governance deficit. Once proposed, the GGI has been broadly welcomed by the international community. China is willing to work with other countries in the world to solidly promote the reform of the global governance system, injecting more positive energy for lasting peace and sustainable development in the world.
Dear friends,
The smoke of gunpowder of World War II has long dissipated, but the flames of the Chinese People’s War of Resistance Against Japanese Aggression will forever shine on history, and the alarm bell of history will always ring. We should advance in the logic of historical progress and develop in the trend of the times. The Chinese people are willing to join hands with the people of the State of Bavaria, of Germany and the rest of world, and will stand firmly on the right side of history and on the side of human progress, adhere to the path of peaceful development, uphold fairness and justice, maintain world peace, promote common development, to build a community with a shared future for mankind and create a better future for mankind!
Thank you all.</t>
        </is>
      </c>
      <c r="M21" s="3" t="inlineStr">
        <is>
          <t>Keynote Speech by Chinese Consul General in Munich Qiu Xuejun on Seminar for all Walks of Life in Bavaria Commemorating the 80th Anniversary of the Victory in the Chinese People's War of Resistance Against Japanese Aggression and the World Anti-Fascist War_Ministry of Foreign Affairs of the People's Republic of China
IPC
Visas
English
EN
简体中文
Français
Español
Русский
عربي
HOME
THE MINISTRY
Main Responsibilities
The Minister
Principal Officials
Departments
Related Agencies
NEWS
Top Stories
Speeches
Diplomatic Schedule
New Ambassadors
MFA News
Spokesperson’s Remarks
News from Overseas Missions
RESOURCES
Communiqués
Foreign Policies
In Focus
Diplomatic History
Diplomatic Figures
Protocol Affairs
Map of China
OVERSEAS MISSIONS
Chinese Embassies
Chinese Consulates General
Chinese Missions to International Organizations and Representative Offices Abroad
COUNTRIES AND REGIONS
Asia
Africa
Europe
North America
South America
Oceania
ABOUT CHINA
Home
News
News from Overseas Missions
Keynote Speech by Chinese Consul General in Munich Qiu Xuejun on Seminar for all Walks of Life in Bavaria Commemorating the 80th Anniversary of the Victory in the Chinese People's War of Resistance Against Japanese Aggression and the World Anti-Fascist War
Updated:
September 17, 2025 23:55
（From Chinese Consulate General in Munich）
September 12th, 2025
Distinguished guests,
Dear compatriots,
Ladies and gentlemen, dear friends:
Good afternoon! This year marks the 80th anniversary of the victory in the Chinese People's War of Resistance Against Japanese Aggression and the World Anti-Fascist War, as well as the 80th anniversary of the restoration of Taiwan to China. On September 3rd, there was a grand gathering in Beijing to commemorate the 80th anniversary of the victory of the Chinese People's War of Resistance Against Japanese Aggression and the World Anti-Fascist War. President Xi Jinping, also general secretary of the Communist Party of China (CPC) Central Committee and chairman of the Central Military Commission, delivered an important speech, oversaw the parade and reviewed the troops, shared the special moment with representatives from all walks of life at home and abroad, as well as all the Chinese people. Today, we are gathering here also to remember history, honor the fallen, cherish peace and open up the future. ——To remember history, we need to jointly defend the correct view of World War II history. History, if not forgotten, can serve as a guide for the future. The year 2025, it has been 80 years since the surrender of fascist Japan, 88 years since the "July 7th Incident", when Japanese imperialist troops launched a full-scale invasion of China at Lugou Bridge of Beijing (called Beiping then) on July 7th, 1937, and 94 years since the "September 18th Incident", when the Japanese Kwantung Army launched a fierce attack on Fengtian (now Shenyang) on September 18th, 1931 and occupied northeast China as a result. The brutal Japanese militarists committed heinous crimes that wiped out humanity and caused enormous casualties to the Chinese military and civilians, bringing unprecedented calamity to the Chinese nation. In Nanjing Massacre alone, which was launched by the Japanese invading army in December 1937, up to 300,000 Chinese compatriots were slaughtered. This year, the Chinese film Dead to Rights exposing the atrocities committed by the Japanese army then has been released globally, resonating strongly with the people all around the world. Justice prevails, peace prevails and the people prevail, that's the unstoppable trend. Historical truth can never be denied, distorted or glorified. The people all around the world who advocate for peace and justice should jointly defend the correct view of World War II history, maintain the post-war international order and the fruits of the victory in the Anti-Fascist War, including Taiwan's restoration to China, keep vigilant and resist historical nihilism and revisionism, eliminate vice and exalt virtue, take the heritage of history while open up the future, nail fascism to the pillar of shame in history forever, leaving a fair, just and correct history textbook for the succeeding generations. ——To honour the fallen, we need to recognize the mainstay role the Communist Party of China played in the victory. The CPC is the strong leading core of the Chinese people to strive for national independence and liberation, and the backbone of the War of Resistance against Japanese Aggression. On September 20, 1931, two days after the “September 18th Incident”, the CPC Central Committee immediately made a declaration calling on the laboring masses to mobilize and oppose the Japanese imperialism's occupation of the three provinces in northeast China. The Provisional Central Government of the Soviet Republic of China made the Declaration of War Against Japan in April 1932, formally declaring war on Japan. The "September 18th Incident" became the starting point of the Chinese People's War of Resistance Against Japanese Aggression and opened the prelude to the World Anti-Fascist War. Under the banner of a national united front against Japanese aggression advocated by the CPC, all the Chinese people faced the national crisis as a whole, and the awakening of the Chinese nation reached an unprecedented height. The CPC insisted on mobilizing and relying on the people, put forward and implemented the general strategic guiding principle of conducting a protracted war, and with a set of strategic and tactical tactics, which plunged the Japanese invaders into the ocean of the people's war. The CPC, with its outstanding political leadership and correct strategies and tactics, guided and played a mainstay role in the national War of Resistance Against Japanese Aggression, and was a national pioneer in winning the War. During the 14-year War of Resistance Against Japanese Aggression, the Chinese people fought bravely and tenaciously, with casualties exceeding 35 million and enormous national sacrifices, back-boned the main eastern theatre of the World Anti-Fascist War, achieved the first complete victory in resisting foreign invasions in modern times, and made a major contribution to the salvation of human civilization and the defense of world peace. ——To cherish peace, we need to uphold the common aspiration for peace and development of the international community. In the battle field of resistance against fascism, Chinese people’s fight for human justice won the moral support and valuable assistance from people all over the world. John Rabe, a German employee of Siemens posted in China, together with other international friends, established an “International Safety Zone” during the Nanjing Massacre, saving the lives of 250,000 Chinese people. German doctor Hans Müller joined the Chinese people in their War of Resistance Against Japanese Aggression in 1939 and went to the front line voluntarily at the risk of life to save lives and heal the wounded. German writer and Communist Party member Hans Heber arrived in the Yimeng Mountains of Shandong Province in 1941 to expose the evil deeds of Japanese fascists to the world with his pen. At the end of 1941, he sacrificed his life heroically in the battle against the “mopping-up” operation by Japanese troops. These historical facts, shining with internationalism and humanitarianism, are worth remembering by us all. Peace and development are common international aspirations and a noble cause shared by people of all countries. The inscription on the old city gate of Flensburg,  reads in German“Friede ernährt, Unfrieden verzehrt (“ Peace nourishes, strife devours” in English), showing the wisdom and reflections of ancient German sages. China is the only major power in the world that has explicitly included provision of peaceful development into its constitution and party’s constitution. President Xi Jinping points out that the mankind has a shared future, and only when nations across the world treat each other as equals, live in harmony and extend mutual support to one another, can the root cause of war eliminated and the recurrence of historical tragedies prevented. China will, as always, join hands with other members of the international community to defend the flame of peace for the succeeding generations. ——To open up the future, we should work together to build a community with a shared future for mankind. 80 years ago, the victory of the World Anti-Fascist War laid the foundation of the international system with the United Nations at its core, the international order based on international law and the basic norms of international relations based on the purposes and principles of the UN Charter, opening a new chapter of peace and development for the world. Today, 80 years past, the world has entered a new period of turbulence and change, with Cold War mentality, unilateralism and bullying overrunning. Global governance is facing multiple challenges, and humanity is again faced with a choice of peace or war, dialogue or confrontation, and win-win outcomes or zero-sum games. With the scourge of World War II not far off, the world should firmly say no to "one’s own country first" and "law of the jungle". At the "Shanghai Cooperation Organization (SCO) Plus" Meeting held in Tianjin, China on September 1st, President Xi Jinping proposed the Global Governance Initiative (GGI), calling on to adhere to sovereign equality, abide by international rule of law, practice multilateralism, advocate the people-centered approach and focus on taking real actions. This is another major public goods China provides to the international community, following the Global Development Initiative, Global Security Initiative and Global Civilization Initiative. Once proposed, the GGI has been broadly welcomed by the international community. China is willing to work with other countries in the world to solidly promote the reform of the global governance system, injecting more positive energy for lasting peace and sustainable development in the world. Dear friends,
The smoke of gunpowder of World War II has long dissipated, but the flames of the Chinese People’s War of Resistance Against Japanese Aggression will forever shine on history, and the alarm bell of history will always ring. We should advance in the logic of historical progress and develop in the trend of the times. The Chinese people are willing to join hands with the people of the State of Bavaria, of Germany and the rest of world, and will stand firmly on the right side of history and on the side of human progress, adhere to the path of peaceful development, uphold fairness and justice, maintain world peace, promote common development, to build a community with a shared future for mankind and create a better future for mankind! Thank you all.</t>
        </is>
      </c>
      <c r="N21" s="18" t="inlineStr">
        <is>
          <t>NANJING</t>
        </is>
      </c>
      <c r="O21" s="18" t="inlineStr">
        <is>
          <t>AGGRESSION;WAR_GENERAL</t>
        </is>
      </c>
      <c r="P21" s="18" t="inlineStr">
        <is>
          <t>1</t>
        </is>
      </c>
      <c r="Q21" s="18" t="inlineStr">
        <is>
          <t>0</t>
        </is>
      </c>
      <c r="R21" s="18" t="inlineStr">
        <is>
          <t>1</t>
        </is>
      </c>
      <c r="S21" s="18" t="inlineStr">
        <is>
          <t>HIGH</t>
        </is>
      </c>
      <c r="T21" s="18" t="inlineStr">
        <is>
          <t>0</t>
        </is>
      </c>
      <c r="U21" s="18" t="inlineStr">
        <is>
          <t>1</t>
        </is>
      </c>
      <c r="V21" s="18" t="inlineStr">
        <is>
          <t>0</t>
        </is>
      </c>
      <c r="W21" s="18" t="inlineStr">
        <is>
          <t>1</t>
        </is>
      </c>
      <c r="X21" s="18" t="inlineStr">
        <is>
          <t>0</t>
        </is>
      </c>
      <c r="Y21" s="18" t="inlineStr">
        <is>
          <t>0</t>
        </is>
      </c>
      <c r="Z21" s="18" t="inlineStr">
        <is>
          <t>MILITARY</t>
        </is>
      </c>
      <c r="AA21" s="18" t="inlineStr">
        <is>
          <t>1</t>
        </is>
      </c>
      <c r="AB21" s="18" t="inlineStr">
        <is>
          <t>INTERNATIONAL</t>
        </is>
      </c>
      <c r="AC21" s="18" t="inlineStr">
        <is>
          <t>en</t>
        </is>
      </c>
      <c r="AD21" s="18" t="inlineStr">
        <is>
          <t>0</t>
        </is>
      </c>
      <c r="AE21" s="3" t="inlineStr">
        <is>
          <t>https://www.mfa.gov.cn/eng/xw/zwbd/202509/t20250922_11712999.html</t>
        </is>
      </c>
      <c r="AF21" s="18" t="inlineStr">
        <is>
          <t>NA</t>
        </is>
      </c>
      <c r="AG21" s="3" t="inlineStr">
        <is>
          <t>NA</t>
        </is>
      </c>
      <c r="AH21" s="18" t="inlineStr">
        <is>
          <t>NA</t>
        </is>
      </c>
      <c r="AI21" s="3" t="inlineStr">
        <is>
          <t>Keynote at a Bavaria seminar commemorating the 80th anniversary of victory in the "Chinese People's War of Resistance Against Japanese Aggression." Explicitly names the Nanjing Massacre ("up to 300,000 Chinese compatriots were slaughtered"), the July 7 1937 and September 18 1931 incidents, and "the brutal Japanese militarists" as responsible for wartime atrocities. Delivered overseas (Germany) to an international/diplomatic audience, distinct in genre from the routine Beijing press-conference Yasukuni responses. responsibility_actor=MILITARY for "Japanese Kwantung Army"/"Japanese invading army" named explicitly.</t>
        </is>
      </c>
      <c r="AJ21" s="18" t="inlineStr">
        <is>
          <t>HIGH</t>
        </is>
      </c>
      <c r="AK21" s="18" t="inlineStr">
        <is>
          <t>5774a2c5-5e87-53f0-8c96-8040b25b1bc7</t>
        </is>
      </c>
      <c r="AL21" s="18" t="inlineStr">
        <is>
          <t>1</t>
        </is>
      </c>
    </row>
    <row r="22">
      <c r="A22" s="18" t="inlineStr">
        <is>
          <t>ead9ec86-8b03-4a71-8bf3-1f0726afdc92</t>
        </is>
      </c>
      <c r="B22" s="18" t="inlineStr">
        <is>
          <t>china</t>
        </is>
      </c>
      <c r="C22" s="18" t="inlineStr">
        <is>
          <t>2025-10-17</t>
        </is>
      </c>
      <c r="D22" s="18" t="inlineStr">
        <is>
          <t>2025</t>
        </is>
      </c>
      <c r="E22" s="18" t="inlineStr">
        <is>
          <t>Lin Jian</t>
        </is>
      </c>
      <c r="F22" s="18" t="inlineStr">
        <is>
          <t>Foreign Ministry Spokesperson</t>
        </is>
      </c>
      <c r="G22" s="18" t="inlineStr">
        <is>
          <t>OFFICIAL</t>
        </is>
      </c>
      <c r="H22" s="18" t="inlineStr">
        <is>
          <t>Ministry of Foreign Affairs of the People's Republic of China</t>
        </is>
      </c>
      <c r="I22" s="18" t="inlineStr">
        <is>
          <t>PRESS_CONFERENCE</t>
        </is>
      </c>
      <c r="J22" s="3" t="inlineStr">
        <is>
          <t>Foreign Ministry Spokesperson Lin Jian's Regular Press Conference on October 17, 2025</t>
        </is>
      </c>
      <c r="K22" s="3" t="inlineStr">
        <is>
          <t>Kyodo News: Today marks the first day of the autumn festival of Japan’s Yasukuni Shrine. Prime Minister Shigeru Ishiba and Liberal Democratic Party head Sanae Takaichi didn’t visit the shrine, but Ishiba sent a “masakaki” offering to the shrine in his name as Prime Minister, and Takaichi made a monetary offering using her own funds. What’s China’s comment?</t>
        </is>
      </c>
      <c r="L22" s="3" t="inlineStr">
        <is>
          <t>Lin Jian: The Yasukuni Shrine is a spiritual tool and symbol of Japanese militarists responsible for the war of aggression. The place honors 14 convicted Class-A war criminals with grave responsibilities for the war crimes committed during that war of aggression. China is firmly against Japan’s latest negative moves related to the Yasukuni Shrine and has lodged serious protests.
This year marks the 80th anniversary of the victory of the Chinese People’s War of Resistance Against Japanese Aggression and the World Anti-Fascist War. To view and treat history correctly is an important prerequisite for Japan’s post-war return to the international community. It is the political foundation of Japan’s relations with neighboring countries, and more importantly, a yardstick for Japan’s commitment to peaceful development. We urge Japan to face squarely and reflect on its history of aggression, be prudent on historical issues such as the Yasukuni Shrine, make a clean break with militarism, stick to the path of peaceful development, and earn the trust of its Asian neighbors and the international community through real actions.</t>
        </is>
      </c>
      <c r="M22" s="3" t="inlineStr">
        <is>
          <t>Lin Jian: The Yasukuni Shrine is a spiritual tool and symbol of Japanese militarists responsible for the war of aggression. The place honors 14 convicted Class-A war criminals with grave responsibilities for the war crimes committed during that war of aggression. China is firmly against Japan’s latest negative moves related to the Yasukuni Shrine and has lodged serious protests.
This year marks the 80th anniversary of the victory of the Chinese People’s War of Resistance Against Japanese Aggression and the World Anti-Fascist War. To view and treat history correctly is an important prerequisite for Japan’s post-war return to the international community. It is the political foundation of Japan’s relations with neighboring countries, and more importantly, a yardstick for Japan’s commitment to peaceful development. We urge Japan to face squarely and reflect on its history of aggression, be prudent on historical issues such as the Yasukuni Shrine, make a clean break with militarism, stick to the path of peaceful development, and earn the trust of its Asian neighbors and the international community through real actions.</t>
        </is>
      </c>
      <c r="N22" s="18" t="inlineStr">
        <is>
          <t>YASUKUNI</t>
        </is>
      </c>
      <c r="O22" s="18" t="inlineStr">
        <is>
          <t>AGGRESSION</t>
        </is>
      </c>
      <c r="P22" s="18" t="inlineStr">
        <is>
          <t>1</t>
        </is>
      </c>
      <c r="Q22" s="18" t="inlineStr">
        <is>
          <t>1</t>
        </is>
      </c>
      <c r="R22" s="18" t="inlineStr">
        <is>
          <t>1</t>
        </is>
      </c>
      <c r="S22" s="18" t="inlineStr">
        <is>
          <t>HIGH</t>
        </is>
      </c>
      <c r="T22" s="18" t="inlineStr">
        <is>
          <t>0</t>
        </is>
      </c>
      <c r="U22" s="18" t="inlineStr">
        <is>
          <t>1</t>
        </is>
      </c>
      <c r="V22" s="18" t="inlineStr">
        <is>
          <t>0</t>
        </is>
      </c>
      <c r="W22" s="18" t="inlineStr">
        <is>
          <t>0</t>
        </is>
      </c>
      <c r="X22" s="18" t="inlineStr">
        <is>
          <t>0</t>
        </is>
      </c>
      <c r="Y22" s="18" t="inlineStr">
        <is>
          <t>0</t>
        </is>
      </c>
      <c r="Z22" s="18" t="inlineStr">
        <is>
          <t>LEADER</t>
        </is>
      </c>
      <c r="AA22" s="18" t="inlineStr">
        <is>
          <t>1</t>
        </is>
      </c>
      <c r="AB22" s="18" t="inlineStr">
        <is>
          <t>INTERNATIONAL</t>
        </is>
      </c>
      <c r="AC22" s="18" t="inlineStr">
        <is>
          <t>en</t>
        </is>
      </c>
      <c r="AD22" s="18" t="inlineStr">
        <is>
          <t>0</t>
        </is>
      </c>
      <c r="AE22" s="3" t="inlineStr">
        <is>
          <t>https://www.mfa.gov.cn/eng/xw/fyrbt/lxjzh/202510/t20251017_11735636.html</t>
        </is>
      </c>
      <c r="AF22" s="18" t="inlineStr">
        <is>
          <t>2026-09-22</t>
        </is>
      </c>
      <c r="AG22" s="3" t="inlineStr">
        <is>
          <t>NA</t>
        </is>
      </c>
      <c r="AH22" s="18" t="inlineStr">
        <is>
          <t>MANUAL_TARGETED_DATE_SEARCH</t>
        </is>
      </c>
      <c r="AI22" s="3" t="inlineStr">
        <is>
          <t>Response to PM Ishiba's masakaki offering and incoming PM (then-LDP head) Takaichi's personal monetary offering to Yasukuni's autumn festival -- extends the existing Oct2023/Apr2024/Oct2024 formulaic-response series (see pilot_east_asia_2020_2025.csv) across the Ishiba-to-Takaichi transition, now explicitly framed against the '80th anniversary of victory' narrative. responsibility_actor=LEADER for the named Ishiba/Takaichi, matching the coding convention of the three earlier Yasukuni records (reflection=0 despite 'reflect on its history of aggression' wording, since that is a demand directed at Japan, not the speaker's own reflection -- consistent with those three prior records).</t>
        </is>
      </c>
      <c r="AJ22" s="18" t="inlineStr">
        <is>
          <t>HIGH</t>
        </is>
      </c>
      <c r="AK22" s="18" t="inlineStr">
        <is>
          <t>d90c270a-10f7-5bc0-80d5-da0ae37930fb</t>
        </is>
      </c>
      <c r="AL22" s="18" t="inlineStr">
        <is>
          <t>1</t>
        </is>
      </c>
    </row>
    <row r="23">
      <c r="A23" s="18" t="inlineStr">
        <is>
          <t>472d4b39-01c2-46e8-9842-21fd59bcbc82</t>
        </is>
      </c>
      <c r="B23" s="18" t="inlineStr">
        <is>
          <t>china</t>
        </is>
      </c>
      <c r="C23" s="18" t="inlineStr">
        <is>
          <t>2025-10-17</t>
        </is>
      </c>
      <c r="D23" s="18" t="inlineStr">
        <is>
          <t>2025</t>
        </is>
      </c>
      <c r="E23" s="18" t="inlineStr">
        <is>
          <t>Lin Jian</t>
        </is>
      </c>
      <c r="F23" s="18" t="inlineStr">
        <is>
          <t>Foreign Ministry Spokesperson</t>
        </is>
      </c>
      <c r="G23" s="18" t="inlineStr">
        <is>
          <t>OFFICIAL</t>
        </is>
      </c>
      <c r="H23" s="18" t="inlineStr">
        <is>
          <t>Ministry of Foreign Affairs of the People's Republic of China</t>
        </is>
      </c>
      <c r="I23" s="18" t="inlineStr">
        <is>
          <t>PRESS_CONFERENCE</t>
        </is>
      </c>
      <c r="J23" s="3" t="inlineStr">
        <is>
          <t>Foreign Ministry Spokesperson Lin Jian's Regular Press Conference on October 17, 2025</t>
        </is>
      </c>
      <c r="K23" s="3" t="inlineStr">
        <is>
          <t>NHK: Former Japanese Prime Minister Murayama Tomiichi passed away. Can I have the Foreign Ministry's comment?</t>
        </is>
      </c>
      <c r="L23" s="3" t="inlineStr">
        <is>
          <t>Lin Jian: China expresses deep condolences over the passing of former Prime Minister Murayama Tomiichi. Our hearts go out to his family.
Mr. Murayama is an old and dear friend of the Chinese people and long committed to China-Japan friendship. In May 1995, then Prime Minister Murayama visited Lugou Bridge and the Museum of the War of Chinese People's Resistance Against Japanese Aggression during his visit to China, and wrote down the words “face up to history and pray for friendship and ever-lasting peace between Japan and China.” On August 15 of the same year, which marked the 50th anniversary of Japan's announcement of unconditional surrender, then Prime Minister Murayama issued a statement on the historical issues, making a profound reflection on Japan's colonial rule and aggression and expressing apologies to the victim countries of the war. He is a statesman with a strong sense of justice, and his contribution to enhancing China-Japan friendship will forever be remembered.
This year marks the 80th anniversary of the victory of the Chinese People's War of Resistance Against Japanese Aggression and the World Anti-Fascist War. The Murayama Statement embodies the solemn statement and commitment of the Japanese government to the people of victim countries in Asia and the international community on Japan's history of aggression and colonial rule. The statement should be honored in good faith. We hope Japan will face up to and reflect on its history of aggression, keep to the path of peaceful development, win the trust of its Asian neighbors and the international community with concrete actions, and work with China in the same direction to build a constructive and stable China-Japan relationship that meets the demands of the new era.</t>
        </is>
      </c>
      <c r="M23" s="3" t="inlineStr">
        <is>
          <t>Lin Jian: China expresses deep condolences over the passing of former Prime Minister Murayama Tomiichi. Our hearts go out to his family.
Mr. Murayama is an old and dear friend of the Chinese people and long committed to China-Japan friendship. In May 1995, then Prime Minister Murayama visited Lugou Bridge and the Museum of the War of Chinese People's Resistance Against Japanese Aggression during his visit to China, and wrote down the words “face up to history and pray for friendship and ever-lasting peace between Japan and China.” On August 15 of the same year, which marked the 50th anniversary of Japan's announcement of unconditional surrender, then Prime Minister Murayama issued a statement on the historical issues, making a profound reflection on Japan's colonial rule and aggression and expressing apologies to the victim countries of the war. He is a statesman with a strong sense of justice, and his contribution to enhancing China-Japan friendship will forever be remembered.
This year marks the 80th anniversary of the victory of the Chinese People's War of Resistance Against Japanese Aggression and the World Anti-Fascist War. The Murayama Statement embodies the solemn statement and commitment of the Japanese government to the people of victim countries in Asia and the international community on Japan's history of aggression and colonial rule. The statement should be honored in good faith. We hope Japan will face up to and reflect on its history of aggression, keep to the path of peaceful development, win the trust of its Asian neighbors and the international community with concrete actions, and work with China in the same direction to build a constructive and stable China-Japan relationship that meets the demands of the new era.</t>
        </is>
      </c>
      <c r="N23" s="18" t="inlineStr">
        <is>
          <t>APOLOGY_GENERAL</t>
        </is>
      </c>
      <c r="O23" s="18" t="inlineStr">
        <is>
          <t>COLONIAL_RULE;AGGRESSION</t>
        </is>
      </c>
      <c r="P23" s="18" t="inlineStr">
        <is>
          <t>1</t>
        </is>
      </c>
      <c r="Q23" s="18" t="inlineStr">
        <is>
          <t>1</t>
        </is>
      </c>
      <c r="R23" s="18" t="inlineStr">
        <is>
          <t>1</t>
        </is>
      </c>
      <c r="S23" s="18" t="inlineStr">
        <is>
          <t>HIGH</t>
        </is>
      </c>
      <c r="T23" s="18" t="inlineStr">
        <is>
          <t>0</t>
        </is>
      </c>
      <c r="U23" s="18" t="inlineStr">
        <is>
          <t>1</t>
        </is>
      </c>
      <c r="V23" s="18" t="inlineStr">
        <is>
          <t>0</t>
        </is>
      </c>
      <c r="W23" s="18" t="inlineStr">
        <is>
          <t>0</t>
        </is>
      </c>
      <c r="X23" s="18" t="inlineStr">
        <is>
          <t>0</t>
        </is>
      </c>
      <c r="Y23" s="18" t="inlineStr">
        <is>
          <t>0</t>
        </is>
      </c>
      <c r="Z23" s="18" t="inlineStr">
        <is>
          <t>STATE</t>
        </is>
      </c>
      <c r="AA23" s="18" t="inlineStr">
        <is>
          <t>1</t>
        </is>
      </c>
      <c r="AB23" s="18" t="inlineStr">
        <is>
          <t>INTERNATIONAL</t>
        </is>
      </c>
      <c r="AC23" s="18" t="inlineStr">
        <is>
          <t>en</t>
        </is>
      </c>
      <c r="AD23" s="18" t="inlineStr">
        <is>
          <t>0</t>
        </is>
      </c>
      <c r="AE23" s="3" t="inlineStr">
        <is>
          <t>https://www.mfa.gov.cn/eng/xw/fyrbt/lxjzh/202510/t20251017_11735636.html</t>
        </is>
      </c>
      <c r="AF23" s="18" t="inlineStr">
        <is>
          <t>2026-09-22</t>
        </is>
      </c>
      <c r="AG23" s="3" t="inlineStr">
        <is>
          <t>NA</t>
        </is>
      </c>
      <c r="AH23" s="18" t="inlineStr">
        <is>
          <t>MANUAL_TARGETED_DATE_SEARCH</t>
        </is>
      </c>
      <c r="AI23" s="3" t="inlineStr">
        <is>
          <t>Same page as the Yasukuni record from this date (different Q&amp;A pair) -- China's response to news of Murayama Tomiichi's death, notable for extensively re-describing and endorsing the 1995 Murayama Statement's content ("profound reflection on Japan's colonial rule and aggression and expressing apologies") as still-binding ("should be honored in good faith"). apology/remorse/reflection coded 0 per the same convention as the Yasukuni-response records: the passage describes/praises Murayama's own historical apology and demands Japan's continued reflection, rather than the speaker (China) apologizing or reflecting in this passage. Directly complements the Murayama 1995 landmark-anchor record (record A) by showing the statement's contemporary reception/legacy 30 years on.</t>
        </is>
      </c>
      <c r="AJ23" s="18" t="inlineStr">
        <is>
          <t>HIGH</t>
        </is>
      </c>
      <c r="AK23" s="18" t="inlineStr">
        <is>
          <t>e945632e-37cb-565f-a04e-bb9ea9699633</t>
        </is>
      </c>
      <c r="AL23" s="18" t="inlineStr">
        <is>
          <t>1</t>
        </is>
      </c>
    </row>
    <row r="24">
      <c r="A24" s="18" t="inlineStr">
        <is>
          <t>57775296-a41c-4870-963d-2edc0f19fc3a</t>
        </is>
      </c>
      <c r="B24" s="18" t="inlineStr">
        <is>
          <t>china</t>
        </is>
      </c>
      <c r="C24" s="18" t="inlineStr">
        <is>
          <t>2025-04-30</t>
        </is>
      </c>
      <c r="D24" s="18" t="inlineStr">
        <is>
          <t>2025</t>
        </is>
      </c>
      <c r="E24" s="18" t="inlineStr">
        <is>
          <t>Guo Jiakun</t>
        </is>
      </c>
      <c r="F24" s="18" t="inlineStr">
        <is>
          <t>Foreign Ministry Spokesperson</t>
        </is>
      </c>
      <c r="G24" s="18" t="inlineStr">
        <is>
          <t>OFFICIAL</t>
        </is>
      </c>
      <c r="H24" s="18" t="inlineStr">
        <is>
          <t>Ministry of Foreign Affairs of the People's Republic of China</t>
        </is>
      </c>
      <c r="I24" s="18" t="inlineStr">
        <is>
          <t>PRESS_CONFERENCE</t>
        </is>
      </c>
      <c r="J24" s="3" t="inlineStr">
        <is>
          <t>Foreign Ministry Spokesperson Guo Jiakun's Regular Press Conference on April 30, 2025</t>
        </is>
      </c>
      <c r="K24" s="3" t="inlineStr">
        <is>
          <t>Nikkei: On yesterday's Japan-Philippines Summit Meeting. The two sides agreed to strengthen bilateral security cooperation, and oppose attempts to change the status quo unilaterally in the East and South China Seas. What's China's comment?</t>
        </is>
      </c>
      <c r="L24" s="3" t="inlineStr">
        <is>
          <t>Guo Jiakun: China has all along believed that exchanges and cooperation between countries should not target any third party or harm their interests. This year marks the 80th anniversary of the victory in the Chinese People's War of Resistance Against Japanese Aggression and the World Anti-Fascist War. During World War II, Japan committed aggression against the Philippines and other East Asian countries, exercised colonial rule over them, and occupied Nanhai Zhudao. It bears serious historical responsibilities. We call on Japan to follow the path of peaceful development and act prudently in military and security areas. We oppose any moves that forge groupings and escalate tensions in the region.</t>
        </is>
      </c>
      <c r="M24" s="3" t="inlineStr">
        <is>
          <t>Guo Jiakun: China has all along believed that exchanges and cooperation between countries should not target any third party or harm their interests. This year marks the 80th anniversary of the victory in the Chinese People's War of Resistance Against Japanese Aggression and the World Anti-Fascist War. During World War II, Japan committed aggression against the Philippines and other East Asian countries, exercised colonial rule over them, and occupied Nanhai Zhudao. It bears serious historical responsibilities. We call on Japan to follow the path of peaceful development and act prudently in military and security areas. We oppose any moves that forge groupings and escalate tensions in the region.</t>
        </is>
      </c>
      <c r="N24" s="18" t="inlineStr">
        <is>
          <t>COLONIAL_RULE</t>
        </is>
      </c>
      <c r="O24" s="18" t="inlineStr">
        <is>
          <t>AGGRESSION;WAR_GENERAL</t>
        </is>
      </c>
      <c r="P24" s="18" t="inlineStr">
        <is>
          <t>1</t>
        </is>
      </c>
      <c r="Q24" s="18" t="inlineStr">
        <is>
          <t>0</t>
        </is>
      </c>
      <c r="R24" s="18" t="inlineStr">
        <is>
          <t>1</t>
        </is>
      </c>
      <c r="S24" s="18" t="inlineStr">
        <is>
          <t>HIGH</t>
        </is>
      </c>
      <c r="T24" s="18" t="inlineStr">
        <is>
          <t>0</t>
        </is>
      </c>
      <c r="U24" s="18" t="inlineStr">
        <is>
          <t>1</t>
        </is>
      </c>
      <c r="V24" s="18" t="inlineStr">
        <is>
          <t>0</t>
        </is>
      </c>
      <c r="W24" s="18" t="inlineStr">
        <is>
          <t>0</t>
        </is>
      </c>
      <c r="X24" s="18" t="inlineStr">
        <is>
          <t>0</t>
        </is>
      </c>
      <c r="Y24" s="18" t="inlineStr">
        <is>
          <t>0</t>
        </is>
      </c>
      <c r="Z24" s="18" t="inlineStr">
        <is>
          <t>STATE</t>
        </is>
      </c>
      <c r="AA24" s="18" t="inlineStr">
        <is>
          <t>1</t>
        </is>
      </c>
      <c r="AB24" s="18" t="inlineStr">
        <is>
          <t>INTERNATIONAL</t>
        </is>
      </c>
      <c r="AC24" s="18" t="inlineStr">
        <is>
          <t>en</t>
        </is>
      </c>
      <c r="AD24" s="18" t="inlineStr">
        <is>
          <t>0</t>
        </is>
      </c>
      <c r="AE24" s="3" t="inlineStr">
        <is>
          <t>https://www.mfa.gov.cn/eng/xw/fyrbt/lxjzh/202504/t20250430_11614172.html</t>
        </is>
      </c>
      <c r="AF24" s="18" t="inlineStr">
        <is>
          <t>2026-09-22</t>
        </is>
      </c>
      <c r="AG24" s="3" t="inlineStr">
        <is>
          <t>NA</t>
        </is>
      </c>
      <c r="AH24" s="18" t="inlineStr">
        <is>
          <t>MANUAL_TARGETED_DATE_SEARCH</t>
        </is>
      </c>
      <c r="AI24" s="3" t="inlineStr">
        <is>
          <t>A question about a contemporary Japan-Philippines security summit pivots into an explicit historical claim: Japan "committed aggression against the Philippines and other East Asian countries, exercised colonial rule over them." Distinct from the existing/other China records in this corpus in naming a third country (the Philippines, not China or Korea) as Japan's historical victim -- still in scope per the codebook (an official Chinese government statement on a historical-recognition issue concerning Japan), and adds topical diversity beyond the Yasukuni-heavy existing sample.</t>
        </is>
      </c>
      <c r="AJ24" s="18" t="inlineStr">
        <is>
          <t>HIGH</t>
        </is>
      </c>
      <c r="AK24" s="18" t="inlineStr">
        <is>
          <t>8144dd90-4758-5049-9a40-f35f5659830a</t>
        </is>
      </c>
      <c r="AL24" s="18" t="inlineStr">
        <is>
          <t>1</t>
        </is>
      </c>
    </row>
    <row r="25">
      <c r="A25" s="18" t="inlineStr">
        <is>
          <t>e1f8360f-e5cc-4bd3-b047-407a2224f4ac</t>
        </is>
      </c>
      <c r="B25" s="18" t="inlineStr">
        <is>
          <t>china</t>
        </is>
      </c>
      <c r="C25" s="18" t="inlineStr">
        <is>
          <t>2022-08-15</t>
        </is>
      </c>
      <c r="D25" s="18" t="inlineStr">
        <is>
          <t>2022</t>
        </is>
      </c>
      <c r="E25" s="18" t="inlineStr">
        <is>
          <t>Wang Wenbin</t>
        </is>
      </c>
      <c r="F25" s="18" t="inlineStr">
        <is>
          <t>Foreign Ministry Spokesperson</t>
        </is>
      </c>
      <c r="G25" s="18" t="inlineStr">
        <is>
          <t>OFFICIAL</t>
        </is>
      </c>
      <c r="H25" s="18" t="inlineStr">
        <is>
          <t>Ministry of Foreign Affairs of the People's Republic of China</t>
        </is>
      </c>
      <c r="I25" s="18" t="inlineStr">
        <is>
          <t>PRESS_CONFERENCE</t>
        </is>
      </c>
      <c r="J25" s="3" t="inlineStr">
        <is>
          <t>Foreign Ministry Spokesperson Wang Wenbin's Regular Press Conference on August 15, 2022</t>
        </is>
      </c>
      <c r="K25" s="3" t="inlineStr">
        <is>
          <t>Phoenix TV: Today marks the 77th anniversary of Japan's defeat in World War II. August 15 also marks a special day in China-Japan relations. Also today, Japanese Prime Minister Fumio Kishida sent a ritual offering to the Yasukuni Shrine. Certain member of Japan's Cabinet also visited this place the other day. Do you have any comment on this?</t>
        </is>
      </c>
      <c r="L25" s="3" t="inlineStr">
        <is>
          <t>Wang Wenbin: The Yasukuni Shrine, where World War II Class-A war criminals are honored, is a spiritual tool and symbol of the wars of aggression launched by Japanese militarists. The negative move of Japanese political leaders on the issue of the Yasukuni Shrine once again shows the Japanese side's erroneous attitude toward historical issues. The Chinese side has lodged solemn démarches to the Japanese side.
Today marks the 77th anniversary of Japan's defeat and unconditional surrender. Seventy-seven years ago, the Chinese people, together with the people of the world, defeated the Japanese militarist aggressors and fascism. It was a decisive battle between justice and evil, between light and darkness, and between progress and reaction. This great victory will forever be remembered in the history of the Chinese nation and the pursuit of justice for all humanity.
Facing up to and deeply reflecting on history is an essential prerequisite for Japan to restore and develop normal relations with its Asian neighbors after World War II. For quite some time, some Japanese politicians have kept using various means to distort and glorify its history of aggression and openly acted against important legal instruments including the Cairo Declaration of 1943, which clearly stipulates that Taiwan shall be restored to China. This constitutes serious defiance to the outcomes of the victory of the World Anti-fascist War and the post-war international order. This is unacceptable to anyone who loves peace and stands for justice. Those who try to turn back the wheel of history are bound to find themselves on the wrong path again. Only by sticking to the path of peaceful development can Japan find the right direction. We urge the Japanese side to draw lessons from history, make a clean break with militarism and avoid further losing the trust of its Asian neighbors and the international community.</t>
        </is>
      </c>
      <c r="M25" s="3" t="inlineStr">
        <is>
          <t>Wang Wenbin: The Yasukuni Shrine, where World War II Class-A war criminals are honored, is a spiritual tool and symbol of the wars of aggression launched by Japanese militarists. The negative move of Japanese political leaders on the issue of the Yasukuni Shrine once again shows the Japanese side's erroneous attitude toward historical issues. The Chinese side has lodged solemn démarches to the Japanese side.
Today marks the 77th anniversary of Japan's defeat and unconditional surrender. Seventy-seven years ago, the Chinese people, together with the people of the world, defeated the Japanese militarist aggressors and fascism. It was a decisive battle between justice and evil, between light and darkness, and between progress and reaction. This great victory will forever be remembered in the history of the Chinese nation and the pursuit of justice for all humanity.
Facing up to and deeply reflecting on history is an essential prerequisite for Japan to restore and develop normal relations with its Asian neighbors after World War II. For quite some time, some Japanese politicians have kept using various means to distort and glorify its history of aggression and openly acted against important legal instruments including the Cairo Declaration of 1943, which clearly stipulates that Taiwan shall be restored to China. This constitutes serious defiance to the outcomes of the victory of the World Anti-fascist War and the post-war international order. This is unacceptable to anyone who loves peace and stands for justice. Those who try to turn back the wheel of history are bound to find themselves on the wrong path again. Only by sticking to the path of peaceful development can Japan find the right direction. We urge the Japanese side to draw lessons from history, make a clean break with militarism and avoid further losing the trust of its Asian neighbors and the international community.</t>
        </is>
      </c>
      <c r="N25" s="18" t="inlineStr">
        <is>
          <t>YASUKUNI</t>
        </is>
      </c>
      <c r="O25" s="18" t="inlineStr">
        <is>
          <t>AGGRESSION;WAR_GENERAL</t>
        </is>
      </c>
      <c r="P25" s="18" t="inlineStr">
        <is>
          <t>1</t>
        </is>
      </c>
      <c r="Q25" s="18" t="inlineStr">
        <is>
          <t>1</t>
        </is>
      </c>
      <c r="R25" s="18" t="inlineStr">
        <is>
          <t>1</t>
        </is>
      </c>
      <c r="S25" s="18" t="inlineStr">
        <is>
          <t>HIGH</t>
        </is>
      </c>
      <c r="T25" s="18" t="inlineStr">
        <is>
          <t>0</t>
        </is>
      </c>
      <c r="U25" s="18" t="inlineStr">
        <is>
          <t>1</t>
        </is>
      </c>
      <c r="V25" s="18" t="inlineStr">
        <is>
          <t>0</t>
        </is>
      </c>
      <c r="W25" s="18" t="inlineStr">
        <is>
          <t>0</t>
        </is>
      </c>
      <c r="X25" s="18" t="inlineStr">
        <is>
          <t>0</t>
        </is>
      </c>
      <c r="Y25" s="18" t="inlineStr">
        <is>
          <t>0</t>
        </is>
      </c>
      <c r="Z25" s="18" t="inlineStr">
        <is>
          <t>LEADER</t>
        </is>
      </c>
      <c r="AA25" s="18" t="inlineStr">
        <is>
          <t>1</t>
        </is>
      </c>
      <c r="AB25" s="18" t="inlineStr">
        <is>
          <t>INTERNATIONAL</t>
        </is>
      </c>
      <c r="AC25" s="18" t="inlineStr">
        <is>
          <t>en</t>
        </is>
      </c>
      <c r="AD25" s="18" t="inlineStr">
        <is>
          <t>0</t>
        </is>
      </c>
      <c r="AE25" s="3" t="inlineStr">
        <is>
          <t>https://www.mfa.gov.cn/eng/xw/fyrbt/lxjzh/202405/t20240530_11347346.html</t>
        </is>
      </c>
      <c r="AF25" s="18" t="inlineStr">
        <is>
          <t>2026-09-22</t>
        </is>
      </c>
      <c r="AG25" s="3" t="inlineStr">
        <is>
          <t>NA</t>
        </is>
      </c>
      <c r="AH25" s="18" t="inlineStr">
        <is>
          <t>MANUAL_TARGETED_DATE_SEARCH</t>
        </is>
      </c>
      <c r="AI25" s="3" t="inlineStr">
        <is>
          <t>Response to PM Kishida's Aug 15, 2022 (77th surrender-anniversary) Yasukuni ritual offering -- an earlier, more elaborate instance of the same formulaic response series as the existing Oct2023/Apr2024/Oct2024 records and the new Oct2025 one (record B); this one additionally invokes the 1943 Cairo Declaration and Taiwan's restoration, absent from the terser later-year versions. URL's folder date (202405) is a known artifact of a May 2024 site migration/re-indexing (the real date, Aug 15 2022, is confirmed by the page's own &lt;title&gt; and content) -- same pattern already documented in the existing coded China records from this source (see e.g. eng_xw_fyrbt_lxjzh_202405_t20240530_11347616 in the existing coded set).</t>
        </is>
      </c>
      <c r="AJ25" s="18" t="inlineStr">
        <is>
          <t>HIGH</t>
        </is>
      </c>
      <c r="AK25" s="18" t="inlineStr">
        <is>
          <t>f3233602-7297-5557-9658-3685170230b3</t>
        </is>
      </c>
      <c r="AL25" s="18" t="inlineStr">
        <is>
          <t>1</t>
        </is>
      </c>
    </row>
    <row r="26">
      <c r="A26" s="18" t="inlineStr">
        <is>
          <t>d71dc189-c666-4b58-8d80-af82bce8cd80</t>
        </is>
      </c>
      <c r="B26" s="18" t="inlineStr">
        <is>
          <t>korea</t>
        </is>
      </c>
      <c r="C26" s="18" t="inlineStr">
        <is>
          <t>2026-08-15</t>
        </is>
      </c>
      <c r="D26" s="18" t="inlineStr">
        <is>
          <t>2026</t>
        </is>
      </c>
      <c r="E26" s="18" t="inlineStr">
        <is>
          <t>Lee Jae Myung</t>
        </is>
      </c>
      <c r="F26" s="18" t="inlineStr">
        <is>
          <t>President of the Republic of Korea</t>
        </is>
      </c>
      <c r="G26" s="18" t="inlineStr">
        <is>
          <t>HEAD</t>
        </is>
      </c>
      <c r="H26" s="18" t="inlineStr">
        <is>
          <t>Office of the President, Republic of Korea</t>
        </is>
      </c>
      <c r="I26" s="18" t="inlineStr">
        <is>
          <t>SPEECH</t>
        </is>
      </c>
      <c r="J26" s="3" t="inlineStr">
        <is>
          <t>Address by President Lee Jae Myung on Korea's 81st Liberation Day</t>
        </is>
      </c>
      <c r="K26" s="3" t="inlineStr"/>
      <c r="L26" s="3" t="inlineStr">
        <is>
          <t>Over the past year, Korea and Japan have built a foundation of trust through dynamic shuttle diplomacy. We have broadened our cooperation in supply chains, energy and advanced industries, and we also have steadily expanded the basis for exchanges between younger people.
Guided by its pragmatic diplomacy centered on national interests, my administration will continue to broaden the horizons of cooperation in pursuit of our shared interests and pool our collective wisdom to resolve common challenges together.
Above all, consolidating our past achievements requires solid trust between the peoples of our two nations.
Trust is formed through mutual empathy and a sincere recognition of one another's pain.
To this day, victims and bereaved families are still living with the wounds and pain of the past.
Korea-Japan relations have sometimes been marked by discord, but there have also been efforts to forge a better future together through courageously and sincerely facing up to the past, as seen in the South Korea-Japan Joint Declaration of 1998, agreed to between former leaders Kim Dae-jung and Keizō Obuchi.
Korea-Japan cooperation is now more important than ever. The new bilateral relationship we are building must warmly illuminate those who are still suffering from pain in the shadows of history.
I hope that Korean and Japanese administrations can build upon an even deeper sense of trust to usher in another sixty years of peace and prosperity – “not as close yet distant neighbors, but as truly close neighbors.”</t>
        </is>
      </c>
      <c r="M26" s="3" t="inlineStr">
        <is>
          <t>Over the past year, Korea and Japan have built a foundation of trust through dynamic shuttle diplomacy. We have broadened our cooperation in supply chains, energy and advanced industries, and we also have steadily expanded the basis for exchanges between younger people.
Guided by its pragmatic diplomacy centered on national interests, my administration will continue to broaden the horizons of cooperation in pursuit of our shared interests and pool our collective wisdom to resolve common challenges together.
Above all, consolidating our past achievements requires solid trust between the peoples of our two nations.
Trust is formed through mutual empathy and a sincere recognition of one another's pain.
To this day, victims and bereaved families are still living with the wounds and pain of the past.
Korea-Japan relations have sometimes been marked by discord, but there have also been efforts to forge a better future together through courageously and sincerely facing up to the past, as seen in the South Korea-Japan Joint Declaration of 1998, agreed to between former leaders Kim Dae-jung and Keizō Obuchi.
Korea-Japan cooperation is now more important than ever. The new bilateral relationship we are building must warmly illuminate those who are still suffering from pain in the shadows of history.
I hope that Korean and Japanese administrations can build upon an even deeper sense of trust to usher in another sixty years of peace and prosperity – “not as close yet distant neighbors, but as truly close neighbors.”</t>
        </is>
      </c>
      <c r="N26" s="18" t="inlineStr">
        <is>
          <t>HISTORICAL_RECOGNITION_GENERAL</t>
        </is>
      </c>
      <c r="O26" s="18" t="inlineStr">
        <is>
          <t>COLONIAL_RULE</t>
        </is>
      </c>
      <c r="P26" s="18" t="inlineStr">
        <is>
          <t>1</t>
        </is>
      </c>
      <c r="Q26" s="18" t="inlineStr">
        <is>
          <t>1</t>
        </is>
      </c>
      <c r="R26" s="18" t="inlineStr">
        <is>
          <t>1</t>
        </is>
      </c>
      <c r="S26" s="18" t="inlineStr">
        <is>
          <t>HIGH</t>
        </is>
      </c>
      <c r="T26" s="18" t="inlineStr">
        <is>
          <t>0</t>
        </is>
      </c>
      <c r="U26" s="18" t="inlineStr">
        <is>
          <t>1</t>
        </is>
      </c>
      <c r="V26" s="18" t="inlineStr">
        <is>
          <t>0</t>
        </is>
      </c>
      <c r="W26" s="18" t="inlineStr">
        <is>
          <t>1</t>
        </is>
      </c>
      <c r="X26" s="18" t="inlineStr">
        <is>
          <t>0</t>
        </is>
      </c>
      <c r="Y26" s="18" t="inlineStr">
        <is>
          <t>0</t>
        </is>
      </c>
      <c r="Z26" s="18" t="inlineStr">
        <is>
          <t>STATE</t>
        </is>
      </c>
      <c r="AA26" s="18" t="inlineStr">
        <is>
          <t>1</t>
        </is>
      </c>
      <c r="AB26" s="18" t="inlineStr">
        <is>
          <t>MIXED</t>
        </is>
      </c>
      <c r="AC26" s="18" t="inlineStr">
        <is>
          <t>en</t>
        </is>
      </c>
      <c r="AD26" s="18" t="inlineStr">
        <is>
          <t>1</t>
        </is>
      </c>
      <c r="AE26" s="3" t="inlineStr">
        <is>
          <t>https://en.president.go.kr/president/statements-remarks/MK8xT9SG</t>
        </is>
      </c>
      <c r="AF26" s="18" t="inlineStr">
        <is>
          <t>2026-09-22</t>
        </is>
      </c>
      <c r="AG26" s="3" t="inlineStr">
        <is>
          <t>NA</t>
        </is>
      </c>
      <c r="AH26" s="18" t="inlineStr">
        <is>
          <t>AJAX_ARCHIVE_CRAWL</t>
        </is>
      </c>
      <c r="AI26" s="3" t="inlineStr">
        <is>
          <t>First Liberation Day address of the Lee Jae-myung administration to appear in this corpus. Invokes the 1998 Kim Dae-jung-Obuchi Declaration by name (same anchor Yoon used in his 2022/77th address -- see existing coded record) plus explicit acknowledgment that 'victims and bereaved families are still living with the wounds and pain of the past' (reflection=1). Discovered via the AJAX endpoint (/ajaxf/frBoard/bbsViewGalleryList.do) behind en.president.go.kr's supposedly JS-only pagination -- see pilot_coverage_report.md.</t>
        </is>
      </c>
      <c r="AJ26" s="18" t="inlineStr">
        <is>
          <t>HIGH</t>
        </is>
      </c>
      <c r="AK26" s="18" t="inlineStr">
        <is>
          <t>a5f3667f-ce8a-5c79-85f4-cf1ba79097b9</t>
        </is>
      </c>
      <c r="AL26" s="18" t="inlineStr">
        <is>
          <t>1</t>
        </is>
      </c>
    </row>
    <row r="27">
      <c r="A27" s="18" t="inlineStr">
        <is>
          <t>36a949fb-30d8-44b6-b18e-8d3a36a8b641</t>
        </is>
      </c>
      <c r="B27" s="18" t="inlineStr">
        <is>
          <t>korea</t>
        </is>
      </c>
      <c r="C27" s="18" t="inlineStr">
        <is>
          <t>2025-08-15</t>
        </is>
      </c>
      <c r="D27" s="18" t="inlineStr">
        <is>
          <t>2025</t>
        </is>
      </c>
      <c r="E27" s="18" t="inlineStr">
        <is>
          <t>Lee Jae Myung</t>
        </is>
      </c>
      <c r="F27" s="18" t="inlineStr">
        <is>
          <t>President of the Republic of Korea</t>
        </is>
      </c>
      <c r="G27" s="18" t="inlineStr">
        <is>
          <t>HEAD</t>
        </is>
      </c>
      <c r="H27" s="18" t="inlineStr">
        <is>
          <t>Office of the President, Republic of Korea</t>
        </is>
      </c>
      <c r="I27" s="18" t="inlineStr">
        <is>
          <t>SPEECH</t>
        </is>
      </c>
      <c r="J27" s="3" t="inlineStr">
        <is>
          <t>Address by President Lee Jae Myung on Korea's 80th Liberation Day</t>
        </is>
      </c>
      <c r="K27" s="3" t="inlineStr"/>
      <c r="L27" s="3" t="inlineStr">
        <is>
          <t>Fellow Koreans,
This year marks the 80th anniversary of liberation and the 60th anniversary of the establishment of diplomatic relations between Korea and Japan.
It is time to squarely face the past while also wisely stepping forward into the future.
Given our countries’ long, fraught history, redefining Korea-Japan relations is a crucial and difficult task.
Some among us are still suffering from unresolved historical issues. As well, differing perspectives continue to spawn conflicts.
At the same time, we still remember the dreams of our independence activists. Even while resisting Japan’s harsh colonial rule, our forebears never lost hope that Korea and Japan could one day become true neighbors. We must preserve this aspiration.
Japan is our neighbor across the sea as well as an indispensable partner in our economic development.
When Korea and Japan normalized diplomatic relations 60 years ago, only about 10,000 people traveled between the two countries annually. These days, however, that figure has reached 12 million.
Our national clout has also grown incomparably stronger than it was back then.
Korea and Japan have achieved industrial development in tandem. As such, we will be able to overcome the challenges of the artificial intelligence era together, which is marked by competition to secure a commanding lead, when our two countries pursue future-oriented cooperation based on mutual trust.
Guided by the principle of pragmatic, national interest-focused diplomacy, we will seek forward-looking, mutually beneficial cooperation with Japan while holding frequent meetings and frank dialogues through shuttle diplomacy.
The stronger the trust, the higher the quality of cooperation.
I hope that the Japanese government will squarely face up to our painful history and strive to maintain trust between our two countries.
I believe that such efforts will bring greater shared benefits and a brighter future for both sides.</t>
        </is>
      </c>
      <c r="M27" s="3" t="inlineStr">
        <is>
          <t>Fellow Koreans,
This year marks the 80th anniversary of liberation and the 60th anniversary of the establishment of diplomatic relations between Korea and Japan.
It is time to squarely face the past while also wisely stepping forward into the future.
Given our countries’ long, fraught history, redefining Korea-Japan relations is a crucial and difficult task.
Some among us are still suffering from unresolved historical issues. As well, differing perspectives continue to spawn conflicts.
At the same time, we still remember the dreams of our independence activists. Even while resisting Japan’s harsh colonial rule, our forebears never lost hope that Korea and Japan could one day become true neighbors. We must preserve this aspiration.
Japan is our neighbor across the sea as well as an indispensable partner in our economic development.
When Korea and Japan normalized diplomatic relations 60 years ago, only about 10,000 people traveled between the two countries annually. These days, however, that figure has reached 12 million.
Our national clout has also grown incomparably stronger than it was back then.
Korea and Japan have achieved industrial development in tandem. As such, we will be able to overcome the challenges of the artificial intelligence era together, which is marked by competition to secure a commanding lead, when our two countries pursue future-oriented cooperation based on mutual trust.
Guided by the principle of pragmatic, national interest-focused diplomacy, we will seek forward-looking, mutually beneficial cooperation with Japan while holding frequent meetings and frank dialogues through shuttle diplomacy.
The stronger the trust, the higher the quality of cooperation.
I hope that the Japanese government will squarely face up to our painful history and strive to maintain trust between our two countries.
I believe that such efforts will bring greater shared benefits and a brighter future for both sides.</t>
        </is>
      </c>
      <c r="N27" s="18" t="inlineStr">
        <is>
          <t>HISTORICAL_RECOGNITION_GENERAL</t>
        </is>
      </c>
      <c r="O27" s="18" t="inlineStr">
        <is>
          <t>COLONIAL_RULE</t>
        </is>
      </c>
      <c r="P27" s="18" t="inlineStr">
        <is>
          <t>1</t>
        </is>
      </c>
      <c r="Q27" s="18" t="inlineStr">
        <is>
          <t>1</t>
        </is>
      </c>
      <c r="R27" s="18" t="inlineStr">
        <is>
          <t>1</t>
        </is>
      </c>
      <c r="S27" s="18" t="inlineStr">
        <is>
          <t>HIGH</t>
        </is>
      </c>
      <c r="T27" s="18" t="inlineStr">
        <is>
          <t>0</t>
        </is>
      </c>
      <c r="U27" s="18" t="inlineStr">
        <is>
          <t>1</t>
        </is>
      </c>
      <c r="V27" s="18" t="inlineStr">
        <is>
          <t>0</t>
        </is>
      </c>
      <c r="W27" s="18" t="inlineStr">
        <is>
          <t>1</t>
        </is>
      </c>
      <c r="X27" s="18" t="inlineStr">
        <is>
          <t>0</t>
        </is>
      </c>
      <c r="Y27" s="18" t="inlineStr">
        <is>
          <t>0</t>
        </is>
      </c>
      <c r="Z27" s="18" t="inlineStr">
        <is>
          <t>STATE</t>
        </is>
      </c>
      <c r="AA27" s="18" t="inlineStr">
        <is>
          <t>1</t>
        </is>
      </c>
      <c r="AB27" s="18" t="inlineStr">
        <is>
          <t>MIXED</t>
        </is>
      </c>
      <c r="AC27" s="18" t="inlineStr">
        <is>
          <t>en</t>
        </is>
      </c>
      <c r="AD27" s="18" t="inlineStr">
        <is>
          <t>1</t>
        </is>
      </c>
      <c r="AE27" s="3" t="inlineStr">
        <is>
          <t>https://en.president.go.kr/president/statements-remarks/96ecUYVL</t>
        </is>
      </c>
      <c r="AF27" s="18" t="inlineStr">
        <is>
          <t>2026-09-22</t>
        </is>
      </c>
      <c r="AG27" s="3" t="inlineStr">
        <is>
          <t>NA</t>
        </is>
      </c>
      <c r="AH27" s="18" t="inlineStr">
        <is>
          <t>AJAX_ARCHIVE_CRAWL</t>
        </is>
      </c>
      <c r="AI27" s="3" t="inlineStr">
        <is>
          <t>Lee's first Liberation Day address (80th anniversary / 60th anniversary of Korea-Japan diplomatic normalization), delivered three months into his term. More direct than the 81st address a year later: explicitly states 'some among us are still suffering from unresolved historical issues' and calls on Japan to 'squarely face up to our painful history' (reflection=1, agency_explicit=1 for 'Japan's harsh colonial rule').</t>
        </is>
      </c>
      <c r="AJ27" s="18" t="inlineStr">
        <is>
          <t>HIGH</t>
        </is>
      </c>
      <c r="AK27" s="18" t="inlineStr">
        <is>
          <t>60fc85bc-f3c0-56ea-b839-34226df41864</t>
        </is>
      </c>
      <c r="AL27" s="18" t="inlineStr">
        <is>
          <t>1</t>
        </is>
      </c>
    </row>
    <row r="28">
      <c r="A28" s="18" t="inlineStr">
        <is>
          <t>40c5a381-d162-4568-97b8-14475bbc5686</t>
        </is>
      </c>
      <c r="B28" s="18" t="inlineStr">
        <is>
          <t>korea</t>
        </is>
      </c>
      <c r="C28" s="18" t="inlineStr">
        <is>
          <t>2026-05-19</t>
        </is>
      </c>
      <c r="D28" s="18" t="inlineStr">
        <is>
          <t>2026</t>
        </is>
      </c>
      <c r="E28" s="18" t="inlineStr">
        <is>
          <t>Lee Jae Myung</t>
        </is>
      </c>
      <c r="F28" s="18" t="inlineStr">
        <is>
          <t>President of the Republic of Korea</t>
        </is>
      </c>
      <c r="G28" s="18" t="inlineStr">
        <is>
          <t>HEAD</t>
        </is>
      </c>
      <c r="H28" s="18" t="inlineStr">
        <is>
          <t>Office of the President, Republic of Korea</t>
        </is>
      </c>
      <c r="I28" s="18" t="inlineStr">
        <is>
          <t>JOINT_STATEMENT</t>
        </is>
      </c>
      <c r="J28" s="3" t="inlineStr">
        <is>
          <t>Joint Press Statement by President Lee Jae Myung on the occasion of the Korea-Japan Summit</t>
        </is>
      </c>
      <c r="K28" s="3" t="inlineStr"/>
      <c r="L28" s="3" t="inlineStr">
        <is>
          <t>DNA analysis of the remains excavated from the Chosei Coal Mine in Japan will also begin soon.
We have agreed on the specific procedures and methods for DNA analysis through close working-level consultations between diplomatic authorities of the two countries.
This will be a small but meaningful first step for both countries in cooperating on historical issues, starting with humanitarian matters.</t>
        </is>
      </c>
      <c r="M28" s="3" t="inlineStr">
        <is>
          <t>DNA analysis of the remains excavated from the Chosei Coal Mine in Japan will also begin soon.
We have agreed on the specific procedures and methods for DNA analysis through close working-level consultations between diplomatic authorities of the two countries.
This will be a small but meaningful first step for both countries in cooperating on historical issues, starting with humanitarian matters.</t>
        </is>
      </c>
      <c r="N28" s="18" t="inlineStr">
        <is>
          <t>FORCED_LABOR</t>
        </is>
      </c>
      <c r="O28" s="18" t="inlineStr">
        <is>
          <t>HISTORICAL_RECOGNITION_GENERAL</t>
        </is>
      </c>
      <c r="P28" s="18" t="inlineStr">
        <is>
          <t>1</t>
        </is>
      </c>
      <c r="Q28" s="18" t="inlineStr">
        <is>
          <t>1</t>
        </is>
      </c>
      <c r="R28" s="18" t="inlineStr">
        <is>
          <t>1</t>
        </is>
      </c>
      <c r="S28" s="18" t="inlineStr">
        <is>
          <t>MEDIUM</t>
        </is>
      </c>
      <c r="T28" s="18" t="inlineStr">
        <is>
          <t>0</t>
        </is>
      </c>
      <c r="U28" s="18" t="inlineStr">
        <is>
          <t>1</t>
        </is>
      </c>
      <c r="V28" s="18" t="inlineStr">
        <is>
          <t>0</t>
        </is>
      </c>
      <c r="W28" s="18" t="inlineStr">
        <is>
          <t>0</t>
        </is>
      </c>
      <c r="X28" s="18" t="inlineStr">
        <is>
          <t>1</t>
        </is>
      </c>
      <c r="Y28" s="18" t="inlineStr">
        <is>
          <t>0</t>
        </is>
      </c>
      <c r="Z28" s="18" t="inlineStr">
        <is>
          <t>UNSPECIFIED</t>
        </is>
      </c>
      <c r="AA28" s="18" t="inlineStr">
        <is>
          <t>0</t>
        </is>
      </c>
      <c r="AB28" s="18" t="inlineStr">
        <is>
          <t>MIXED</t>
        </is>
      </c>
      <c r="AC28" s="18" t="inlineStr">
        <is>
          <t>en</t>
        </is>
      </c>
      <c r="AD28" s="18" t="inlineStr">
        <is>
          <t>NA</t>
        </is>
      </c>
      <c r="AE28" s="3" t="inlineStr">
        <is>
          <t>https://en.president.go.kr/president/statements-remarks/VWkmhWnq</t>
        </is>
      </c>
      <c r="AF28" s="18" t="inlineStr">
        <is>
          <t>2026-09-22</t>
        </is>
      </c>
      <c r="AG28" s="3" t="inlineStr">
        <is>
          <t>NA</t>
        </is>
      </c>
      <c r="AH28" s="18" t="inlineStr">
        <is>
          <t>AJAX_ARCHIVE_CRAWL</t>
        </is>
      </c>
      <c r="AI28" s="3" t="inlineStr">
        <is>
          <t>Joint statement with (then-incoming, per the text's own framing of a hometown-to-hometown visit) PM Takaichi. Most of the document is supply-chain/AI/security cooperation (excluded); the sole historical-recognition passage is a brief, procedural mention of DNA analysis of remains from the Chosei coal mine (a wartime forced-labor conscription site) for repatriation, framed as 'a small but meaningful first step ... cooperating on historical issues.' responsibility_actor=UNSPECIFIED/agency_explicit=0 because the passage names no one as having caused the deaths/conscription -- purely procedural framing. No '(Unofficial Translation)' marker found on this page (unlike the two Liberation Day addresses), so official_translation=NA per the non-hallucination rule rather than assumed.</t>
        </is>
      </c>
      <c r="AJ28" s="18" t="inlineStr">
        <is>
          <t>MEDIUM</t>
        </is>
      </c>
      <c r="AK28" s="18" t="inlineStr">
        <is>
          <t>57cb757a-d1cd-58eb-97fd-c9d14ab71879</t>
        </is>
      </c>
      <c r="AL28" s="18" t="inlineStr">
        <is>
          <t>1</t>
        </is>
      </c>
    </row>
    <row r="29">
      <c r="A29" s="18" t="inlineStr">
        <is>
          <t>10727692-a769-4455-a17a-6f6eb4b79bc8</t>
        </is>
      </c>
      <c r="B29" s="18" t="inlineStr">
        <is>
          <t>korea</t>
        </is>
      </c>
      <c r="C29" s="18" t="inlineStr">
        <is>
          <t>2022-03-01</t>
        </is>
      </c>
      <c r="D29" s="18" t="inlineStr">
        <is>
          <t>2022</t>
        </is>
      </c>
      <c r="E29" s="18" t="inlineStr">
        <is>
          <t>Moon Jae-in</t>
        </is>
      </c>
      <c r="F29" s="18" t="inlineStr">
        <is>
          <t>President of the Republic of Korea</t>
        </is>
      </c>
      <c r="G29" s="18" t="inlineStr">
        <is>
          <t>HEAD</t>
        </is>
      </c>
      <c r="H29" s="18" t="inlineStr">
        <is>
          <t>Office of the President, Republic of Korea (via National Archives of Korea web archive)</t>
        </is>
      </c>
      <c r="I29" s="18" t="inlineStr">
        <is>
          <t>SPEECH</t>
        </is>
      </c>
      <c r="J29" s="3" t="inlineStr">
        <is>
          <t>Address by President Moon Jae-in on 103rd March First Independence Movement Day</t>
        </is>
      </c>
      <c r="K29" s="3" t="inlineStr"/>
      <c r="L29" s="3" t="inlineStr">
        <is>
          <t>Cooperation between Korea and Japan is the responsibility of the current generation for the sake of future generations. In the March First Declaration of Independence, our forebears proposed to Japan that we overcome “old animosities” and “fleeting grudges” and work together for peace in the East. Our ideas remain the same in the present. In this time of many difficulties, Korea and Japan - close neighbors - must be able to overcome the history of the once unfortunate past and cooperate for the future. Beyond Korea-Japan relations, I sincerely hope that Japan will take leadership as an advanced nation. To this end, Japan must squarely face history and be humble before it. Japan will become a trustworthy country only when it is able to empathize with the wounds of the people of neighboring countries, which are sometimes exacerbated by a once unfortunate past.</t>
        </is>
      </c>
      <c r="M29" s="3" t="inlineStr">
        <is>
          <t>Cooperation between Korea and Japan is the responsibility of the current generation for the sake of future generations. In the March First Declaration of Independence, our forebears proposed to Japan that we overcome “old animosities” and “fleeting grudges” and work together for peace in the East. Our ideas remain the same in the present. In this time of many difficulties, Korea and Japan - close neighbors - must be able to overcome the history of the once unfortunate past and cooperate for the future. Beyond Korea-Japan relations, I sincerely hope that Japan will take leadership as an advanced nation. To this end, Japan must squarely face history and be humble before it. Japan will become a trustworthy country only when it is able to empathize with the wounds of the people of neighboring countries, which are sometimes exacerbated by a once unfortunate past.</t>
        </is>
      </c>
      <c r="N29" s="18" t="inlineStr">
        <is>
          <t>COLONIAL_RULE</t>
        </is>
      </c>
      <c r="O29" s="18" t="inlineStr">
        <is>
          <t>HISTORICAL_RECOGNITION_GENERAL</t>
        </is>
      </c>
      <c r="P29" s="18" t="inlineStr">
        <is>
          <t>1</t>
        </is>
      </c>
      <c r="Q29" s="18" t="inlineStr">
        <is>
          <t>0</t>
        </is>
      </c>
      <c r="R29" s="18" t="inlineStr">
        <is>
          <t>1</t>
        </is>
      </c>
      <c r="S29" s="18" t="inlineStr">
        <is>
          <t>HIGH</t>
        </is>
      </c>
      <c r="T29" s="18" t="inlineStr">
        <is>
          <t>0</t>
        </is>
      </c>
      <c r="U29" s="18" t="inlineStr">
        <is>
          <t>1</t>
        </is>
      </c>
      <c r="V29" s="18" t="inlineStr">
        <is>
          <t>0</t>
        </is>
      </c>
      <c r="W29" s="18" t="inlineStr">
        <is>
          <t>1</t>
        </is>
      </c>
      <c r="X29" s="18" t="inlineStr">
        <is>
          <t>0</t>
        </is>
      </c>
      <c r="Y29" s="18" t="inlineStr">
        <is>
          <t>0</t>
        </is>
      </c>
      <c r="Z29" s="18" t="inlineStr">
        <is>
          <t>STATE</t>
        </is>
      </c>
      <c r="AA29" s="18" t="inlineStr">
        <is>
          <t>1</t>
        </is>
      </c>
      <c r="AB29" s="18" t="inlineStr">
        <is>
          <t>MIXED</t>
        </is>
      </c>
      <c r="AC29" s="18" t="inlineStr">
        <is>
          <t>en</t>
        </is>
      </c>
      <c r="AD29" s="18" t="inlineStr">
        <is>
          <t>1</t>
        </is>
      </c>
      <c r="AE29" s="3" t="inlineStr">
        <is>
          <t>http://webarchives.pa.go.kr/19th/english.president.go.kr/BriefingSpeeches/Speeches/1157</t>
        </is>
      </c>
      <c r="AF29" s="18" t="inlineStr">
        <is>
          <t>2026-09-22</t>
        </is>
      </c>
      <c r="AG29" s="3" t="inlineStr">
        <is>
          <t>NA</t>
        </is>
      </c>
      <c r="AH29" s="18" t="inlineStr">
        <is>
          <t>ARCHIVE_CRAWL_PAGINATED</t>
        </is>
      </c>
      <c r="AI29" s="3" t="inlineStr">
        <is>
          <t>Moon's final March First (independence movement) address, delivered at the opening of the National Memorial of the Korean Provisional Government -- a different commemorative genre than the Liberation Day (Aug 15) addresses already in this corpus, though covering similar ground. Directly names 'the history of the once unfortunate past' and states 'Japan must squarely face history and be humble before it.' Discovered via ?page=N pagination on webarchives.pa.go.kr's 19th-administration (Moon-era) listing, which -- unlike the 20th/Yoon-era listing -- supports genuine further pagination (see pilot_coverage_report.md).</t>
        </is>
      </c>
      <c r="AJ29" s="18" t="inlineStr">
        <is>
          <t>HIGH</t>
        </is>
      </c>
      <c r="AK29" s="18" t="inlineStr">
        <is>
          <t>c326cd46-ffd3-5afd-b93f-d8f50ea0cf61</t>
        </is>
      </c>
      <c r="AL29" s="18" t="inlineStr">
        <is>
          <t>1</t>
        </is>
      </c>
    </row>
    <row r="30">
      <c r="A30" s="18" t="inlineStr">
        <is>
          <t>95193152-7d87-4662-8e95-65efec796c6b</t>
        </is>
      </c>
      <c r="B30" s="18" t="inlineStr">
        <is>
          <t>japan</t>
        </is>
      </c>
      <c r="C30" s="18" t="inlineStr">
        <is>
          <t>2021-10-15</t>
        </is>
      </c>
      <c r="D30" s="18" t="inlineStr">
        <is>
          <t>2021</t>
        </is>
      </c>
      <c r="E30" s="18" t="inlineStr">
        <is>
          <t>KISHIDA Fumio</t>
        </is>
      </c>
      <c r="F30" s="18" t="inlineStr">
        <is>
          <t>Prime Minister of Japan</t>
        </is>
      </c>
      <c r="G30" s="18" t="inlineStr">
        <is>
          <t>HEAD</t>
        </is>
      </c>
      <c r="H30" s="18" t="inlineStr">
        <is>
          <t>Prime Minister's Office of Japan (Kantei)</t>
        </is>
      </c>
      <c r="I30" s="18" t="inlineStr">
        <is>
          <t>PRESS_CONFERENCE</t>
        </is>
      </c>
      <c r="J30" s="3" t="inlineStr">
        <is>
          <t>Press Conference by the Prime Minister regarding Japan-ROK Telephone Summit Talks</t>
        </is>
      </c>
      <c r="K30" s="3" t="inlineStr">
        <is>
          <t>(Regarding Japan-ROK telephone summit talks)</t>
        </is>
      </c>
      <c r="L30" s="3" t="inlineStr">
        <is>
          <t>A short while ago, I had a telephone talk with President Moon Jae-in of the Republic of Korea (ROK), starting at 6:40 PM for approximately 35 minutes. During the talk, I mentioned that Japan-ROK relations remain extremely difficult due to the issues of the former civilian workers from the Korean Peninsula, comfort women and other matters before strongly urging the ROK side to make appropriate responses based on Japan's consistent position. Meanwhile, President Moon and I agreed that, under this severe security environment in the region, Japan-ROK and Japan-U.S.-ROK cooperation would be further deepened in dealing with North Korea. Furthermore, in response to my request for support and cooperation regarding the abductions issue, President Moon reiterated his support for Japan's position.
Despite difficult issues between Japan and the ROK, I will strongly urge the ROK side to make appropriate responses with a view to restoring sound relations between us.</t>
        </is>
      </c>
      <c r="M30" s="3" t="inlineStr">
        <is>
          <t>A short while ago, I had a telephone talk with President Moon Jae-in of the Republic of Korea (ROK), starting at 6:40 PM for approximately 35 minutes. During the talk, I mentioned that Japan-ROK relations remain extremely difficult due to the issues of the former civilian workers from the Korean Peninsula, comfort women and other matters before strongly urging the ROK side to make appropriate responses based on Japan's consistent position. Meanwhile, President Moon and I agreed that, under this severe security environment in the region, Japan-ROK and Japan-U.S.-ROK cooperation would be further deepened in dealing with North Korea. Furthermore, in response to my request for support and cooperation regarding the abductions issue, President Moon reiterated his support for Japan's position.
Despite difficult issues between Japan and the ROK, I will strongly urge the ROK side to make appropriate responses with a view to restoring sound relations between us.</t>
        </is>
      </c>
      <c r="N30" s="18" t="inlineStr">
        <is>
          <t>FORCED_LABOR</t>
        </is>
      </c>
      <c r="O30" s="18" t="inlineStr">
        <is>
          <t>COMFORT_WOMEN</t>
        </is>
      </c>
      <c r="P30" s="18" t="inlineStr">
        <is>
          <t>1</t>
        </is>
      </c>
      <c r="Q30" s="18" t="inlineStr">
        <is>
          <t>0</t>
        </is>
      </c>
      <c r="R30" s="18" t="inlineStr">
        <is>
          <t>1</t>
        </is>
      </c>
      <c r="S30" s="18" t="inlineStr">
        <is>
          <t>HIGH</t>
        </is>
      </c>
      <c r="T30" s="18" t="inlineStr">
        <is>
          <t>0</t>
        </is>
      </c>
      <c r="U30" s="18" t="inlineStr">
        <is>
          <t>0</t>
        </is>
      </c>
      <c r="V30" s="18" t="inlineStr">
        <is>
          <t>0</t>
        </is>
      </c>
      <c r="W30" s="18" t="inlineStr">
        <is>
          <t>0</t>
        </is>
      </c>
      <c r="X30" s="18" t="inlineStr">
        <is>
          <t>0</t>
        </is>
      </c>
      <c r="Y30" s="18" t="inlineStr">
        <is>
          <t>0</t>
        </is>
      </c>
      <c r="Z30" s="18" t="inlineStr">
        <is>
          <t>UNSPECIFIED</t>
        </is>
      </c>
      <c r="AA30" s="18" t="inlineStr">
        <is>
          <t>0</t>
        </is>
      </c>
      <c r="AB30" s="18" t="inlineStr">
        <is>
          <t>MIXED</t>
        </is>
      </c>
      <c r="AC30" s="18" t="inlineStr">
        <is>
          <t>en</t>
        </is>
      </c>
      <c r="AD30" s="18" t="inlineStr">
        <is>
          <t>1</t>
        </is>
      </c>
      <c r="AE30" s="3" t="inlineStr">
        <is>
          <t>https://japan.kantei.go.jp/100_kishida/statement/202110/_00013.html</t>
        </is>
      </c>
      <c r="AF30" s="18" t="inlineStr">
        <is>
          <t>2026-09-22</t>
        </is>
      </c>
      <c r="AG30" s="3" t="inlineStr">
        <is>
          <t>NA</t>
        </is>
      </c>
      <c r="AH30" s="18" t="inlineStr">
        <is>
          <t>MANUAL_REVIEW_BACKLOG</t>
        </is>
      </c>
      <c r="AI30" s="3" t="inlineStr">
        <is>
          <t>Kishida's readout of a telephone summit with Moon Jae-in shortly after becoming PM. Names 'former civilian workers from the Korean Peninsula' (forced labor) and 'comfort women' explicitly but only to say Japan urged Korea to act -- Japan does not accept responsibility itself here, matching the UNSPECIFIED/agency_explicit=0 pattern of the other main-axis Japan records. Sourced from the existing keyword-filtered backlog (pilot_manual_review.csv), found via a proximity search for 'former civilian workers'/'comfort women' across all 736 candidates rather than the original per-page review.</t>
        </is>
      </c>
      <c r="AJ30" s="18" t="inlineStr">
        <is>
          <t>HIGH</t>
        </is>
      </c>
      <c r="AK30" s="18" t="inlineStr">
        <is>
          <t>28889de2-16ea-5383-b0f4-aefdf9b0e034</t>
        </is>
      </c>
      <c r="AL30" s="18" t="inlineStr">
        <is>
          <t>1</t>
        </is>
      </c>
    </row>
    <row r="31">
      <c r="A31" s="18" t="inlineStr">
        <is>
          <t>75faae70-a204-48e1-9407-9f312907c8bb</t>
        </is>
      </c>
      <c r="B31" s="18" t="inlineStr">
        <is>
          <t>japan</t>
        </is>
      </c>
      <c r="C31" s="18" t="inlineStr">
        <is>
          <t>2022-03-11</t>
        </is>
      </c>
      <c r="D31" s="18" t="inlineStr">
        <is>
          <t>2022</t>
        </is>
      </c>
      <c r="E31" s="18" t="inlineStr">
        <is>
          <t>KISHIDA Fumio</t>
        </is>
      </c>
      <c r="F31" s="18" t="inlineStr">
        <is>
          <t>Prime Minister of Japan</t>
        </is>
      </c>
      <c r="G31" s="18" t="inlineStr">
        <is>
          <t>HEAD</t>
        </is>
      </c>
      <c r="H31" s="18" t="inlineStr">
        <is>
          <t>Prime Minister's Office of Japan (Kantei)</t>
        </is>
      </c>
      <c r="I31" s="18" t="inlineStr">
        <is>
          <t>PRESS_CONFERENCE</t>
        </is>
      </c>
      <c r="J31" s="3" t="inlineStr">
        <is>
          <t>Press Conference on the Telephone Talk with Mr. YOON Suk Yeol, President-elect of the Republic of Korea</t>
        </is>
      </c>
      <c r="K31" s="3" t="inlineStr">
        <is>
          <t>(On what was discussed during the telephone meeting with Mr. YOON Suk Yeol, President-elect of the Republic of Korea; on whether or not the issue of former civilian workers from the Korean Peninsula or the issue of comfort women arose during the meeting)</t>
        </is>
      </c>
      <c r="L31" s="3" t="inlineStr">
        <is>
          <t>I just held a meeting with Mr. YOON Suk Yeol, President-elect of the Republic of Korea (ROK) over the telephone.
I extended my congratulations to him once again and stated that Japan and the ROK are important neighboring countries to each other. I said that now, as the international community is confronted with major changes that will usher in a new era, sound Japan-ROK relations are indispensable in upholding a rule-based international order and ensuring peace, stability, and prosperity in the region and the world. In addition, I underlined the importance of trilateral coordination among Japan, the United States, and the ROK.
I also stated that we must develop Japan-ROK relations based on the foundation of our friendly and cooperative relationship that our countries have built up since we normalized our diplomatic ties in 1965. I conveyed to President-elect Yoon that I look forward to his leadership and I expressed my desire to work closely with him to further improve Japan-ROK relations.
In response, President-elect Yoon stated that he places importance on Japan-ROK relations and that he wants to cooperate with Japan to improve our relations further. Also, Mr. Yoon and I agreed we will work in close cooperation regarding responses to North Korea, including the nuclear and missile issues, notably its recent launches of ICBM (intercontinental ballistic missile)-level ballistic missiles, as well as the abductions issue.
You also asked if there was any interchange between us on the comfort women issue or other such matters. This was a diplomatic exchange, so I am providing this information focusing primarily on what I said from my side. The content of this meeting overall is just as I overviewed for you now. I will refrain from stating any details beyond that, as this was a diplomatic exchange.</t>
        </is>
      </c>
      <c r="M31" s="3" t="inlineStr">
        <is>
          <t>I just held a meeting with Mr. YOON Suk Yeol, President-elect of the Republic of Korea (ROK) over the telephone.
I extended my congratulations to him once again and stated that Japan and the ROK are important neighboring countries to each other. I said that now, as the international community is confronted with major changes that will usher in a new era, sound Japan-ROK relations are indispensable in upholding a rule-based international order and ensuring peace, stability, and prosperity in the region and the world. In addition, I underlined the importance of trilateral coordination among Japan, the United States, and the ROK.
I also stated that we must develop Japan-ROK relations based on the foundation of our friendly and cooperative relationship that our countries have built up since we normalized our diplomatic ties in 1965. I conveyed to President-elect Yoon that I look forward to his leadership and I expressed my desire to work closely with him to further improve Japan-ROK relations.
In response, President-elect Yoon stated that he places importance on Japan-ROK relations and that he wants to cooperate with Japan to improve our relations further. Also, Mr. Yoon and I agreed we will work in close cooperation regarding responses to North Korea, including the nuclear and missile issues, notably its recent launches of ICBM (intercontinental ballistic missile)-level ballistic missiles, as well as the abductions issue.
You also asked if there was any interchange between us on the comfort women issue or other such matters. This was a diplomatic exchange, so I am providing this information focusing primarily on what I said from my side. The content of this meeting overall is just as I overviewed for you now. I will refrain from stating any details beyond that, as this was a diplomatic exchange.</t>
        </is>
      </c>
      <c r="N31" s="18" t="inlineStr">
        <is>
          <t>FORCED_LABOR</t>
        </is>
      </c>
      <c r="O31" s="18" t="inlineStr">
        <is>
          <t>COMFORT_WOMEN</t>
        </is>
      </c>
      <c r="P31" s="18" t="inlineStr">
        <is>
          <t>0</t>
        </is>
      </c>
      <c r="Q31" s="18" t="inlineStr">
        <is>
          <t>0</t>
        </is>
      </c>
      <c r="R31" s="18" t="inlineStr">
        <is>
          <t>1</t>
        </is>
      </c>
      <c r="S31" s="18" t="inlineStr">
        <is>
          <t>MEDIUM</t>
        </is>
      </c>
      <c r="T31" s="18" t="inlineStr">
        <is>
          <t>0</t>
        </is>
      </c>
      <c r="U31" s="18" t="inlineStr">
        <is>
          <t>0</t>
        </is>
      </c>
      <c r="V31" s="18" t="inlineStr">
        <is>
          <t>0</t>
        </is>
      </c>
      <c r="W31" s="18" t="inlineStr">
        <is>
          <t>0</t>
        </is>
      </c>
      <c r="X31" s="18" t="inlineStr">
        <is>
          <t>0</t>
        </is>
      </c>
      <c r="Y31" s="18" t="inlineStr">
        <is>
          <t>0</t>
        </is>
      </c>
      <c r="Z31" s="18" t="inlineStr">
        <is>
          <t>UNSPECIFIED</t>
        </is>
      </c>
      <c r="AA31" s="18" t="inlineStr">
        <is>
          <t>0</t>
        </is>
      </c>
      <c r="AB31" s="18" t="inlineStr">
        <is>
          <t>MIXED</t>
        </is>
      </c>
      <c r="AC31" s="18" t="inlineStr">
        <is>
          <t>en</t>
        </is>
      </c>
      <c r="AD31" s="18" t="inlineStr">
        <is>
          <t>1</t>
        </is>
      </c>
      <c r="AE31" s="3" t="inlineStr">
        <is>
          <t>https://japan.kantei.go.jp/101_kishida/statement/202203/_00010.html</t>
        </is>
      </c>
      <c r="AF31" s="18" t="inlineStr">
        <is>
          <t>2026-09-22</t>
        </is>
      </c>
      <c r="AG31" s="3" t="inlineStr">
        <is>
          <t>NA</t>
        </is>
      </c>
      <c r="AH31" s="18" t="inlineStr">
        <is>
          <t>MANUAL_REVIEW_BACKLOG</t>
        </is>
      </c>
      <c r="AI31" s="3" t="inlineStr">
        <is>
          <t>Kishida's first contact with President-elect Yoon. Directly asked by a reporter whether forced labor/comfort women came up; Kishida declines to confirm or deny ('I will refrain from stating any details beyond that'), so kingdon_problem=0 -- the passage registers the topic's existence via the question but the response itself does not substantively construct it as a problem. classification_confidence=MEDIUM given the thinness of the actual content.</t>
        </is>
      </c>
      <c r="AJ31" s="18" t="inlineStr">
        <is>
          <t>MEDIUM</t>
        </is>
      </c>
      <c r="AK31" s="18" t="inlineStr">
        <is>
          <t>ba7614b9-32ab-5e3f-a6cd-4341b5867ecc</t>
        </is>
      </c>
      <c r="AL31" s="18" t="inlineStr">
        <is>
          <t>1</t>
        </is>
      </c>
    </row>
    <row r="32">
      <c r="A32" s="18" t="inlineStr">
        <is>
          <t>dff027ae-8140-42ae-b803-9fa8d70a68bb</t>
        </is>
      </c>
      <c r="B32" s="18" t="inlineStr">
        <is>
          <t>japan</t>
        </is>
      </c>
      <c r="C32" s="18" t="inlineStr">
        <is>
          <t>2022-06-10</t>
        </is>
      </c>
      <c r="D32" s="18" t="inlineStr">
        <is>
          <t>2022</t>
        </is>
      </c>
      <c r="E32" s="18" t="inlineStr">
        <is>
          <t>KISHIDA Fumio</t>
        </is>
      </c>
      <c r="F32" s="18" t="inlineStr">
        <is>
          <t>Prime Minister of Japan</t>
        </is>
      </c>
      <c r="G32" s="18" t="inlineStr">
        <is>
          <t>HEAD</t>
        </is>
      </c>
      <c r="H32" s="18" t="inlineStr">
        <is>
          <t>Prime Minister's Office of Japan (Kantei)</t>
        </is>
      </c>
      <c r="I32" s="18" t="inlineStr">
        <is>
          <t>PRESS_CONFERENCE</t>
        </is>
      </c>
      <c r="J32" s="3" t="inlineStr">
        <is>
          <t>Press Conference by the Prime Minister on His Keynote Address at the Shangri-La Dialogue (the IISS Asia Security Summit) and Other Matters</t>
        </is>
      </c>
      <c r="K32" s="3" t="inlineStr">
        <is>
          <t>(On diplomacy with the Republic of Korea)</t>
        </is>
      </c>
      <c r="L32" s="3" t="inlineStr">
        <is>
          <t>First of all, I too consider it imperative for us to develop the Japan-Republic of Korea (ROK) relations we have built up since the normalization of diplomatic relations in 1965. In order to do so, I believe it is matter of urgency for us to resolve the various outstanding issues between Japan and the ROK, including the issue of former civilian workers. To restore Japan-ROK relations to a sound relationship, I believe Japan must communicate with the new administration in the ROK based on the positions Japan has held consistently to date. For the future, no concrete meetings have been scheduled, but in light of the various issues the administrations until now have had, I very much hope to thoroughly confirm what kind of approach the ROK side takes.</t>
        </is>
      </c>
      <c r="M32" s="3" t="inlineStr">
        <is>
          <t>First of all, I too consider it imperative for us to develop the Japan-Republic of Korea (ROK) relations we have built up since the normalization of diplomatic relations in 1965. In order to do so, I believe it is matter of urgency for us to resolve the various outstanding issues between Japan and the ROK, including the issue of former civilian workers. To restore Japan-ROK relations to a sound relationship, I believe Japan must communicate with the new administration in the ROK based on the positions Japan has held consistently to date. For the future, no concrete meetings have been scheduled, but in light of the various issues the administrations until now have had, I very much hope to thoroughly confirm what kind of approach the ROK side takes.</t>
        </is>
      </c>
      <c r="N32" s="18" t="inlineStr">
        <is>
          <t>FORCED_LABOR</t>
        </is>
      </c>
      <c r="O32" s="18" t="inlineStr">
        <is>
          <t>NA</t>
        </is>
      </c>
      <c r="P32" s="18" t="inlineStr">
        <is>
          <t>1</t>
        </is>
      </c>
      <c r="Q32" s="18" t="inlineStr">
        <is>
          <t>1</t>
        </is>
      </c>
      <c r="R32" s="18" t="inlineStr">
        <is>
          <t>1</t>
        </is>
      </c>
      <c r="S32" s="18" t="inlineStr">
        <is>
          <t>HIGH</t>
        </is>
      </c>
      <c r="T32" s="18" t="inlineStr">
        <is>
          <t>0</t>
        </is>
      </c>
      <c r="U32" s="18" t="inlineStr">
        <is>
          <t>0</t>
        </is>
      </c>
      <c r="V32" s="18" t="inlineStr">
        <is>
          <t>0</t>
        </is>
      </c>
      <c r="W32" s="18" t="inlineStr">
        <is>
          <t>0</t>
        </is>
      </c>
      <c r="X32" s="18" t="inlineStr">
        <is>
          <t>0</t>
        </is>
      </c>
      <c r="Y32" s="18" t="inlineStr">
        <is>
          <t>0</t>
        </is>
      </c>
      <c r="Z32" s="18" t="inlineStr">
        <is>
          <t>UNSPECIFIED</t>
        </is>
      </c>
      <c r="AA32" s="18" t="inlineStr">
        <is>
          <t>0</t>
        </is>
      </c>
      <c r="AB32" s="18" t="inlineStr">
        <is>
          <t>MIXED</t>
        </is>
      </c>
      <c r="AC32" s="18" t="inlineStr">
        <is>
          <t>en</t>
        </is>
      </c>
      <c r="AD32" s="18" t="inlineStr">
        <is>
          <t>1</t>
        </is>
      </c>
      <c r="AE32" s="3" t="inlineStr">
        <is>
          <t>https://japan.kantei.go.jp/101_kishida/statement/202206/_00005.html</t>
        </is>
      </c>
      <c r="AF32" s="18" t="inlineStr">
        <is>
          <t>2026-09-22</t>
        </is>
      </c>
      <c r="AG32" s="3" t="inlineStr">
        <is>
          <t>NA</t>
        </is>
      </c>
      <c r="AH32" s="18" t="inlineStr">
        <is>
          <t>MANUAL_REVIEW_BACKLOG</t>
        </is>
      </c>
      <c r="AI32" s="3" t="inlineStr">
        <is>
          <t>Frames the forced-labor issue as urgent ('matter of urgency') and names a policy track (communicating with the incoming ROK administration), so kingdon_policy=1 unlike the more deflective J2 record from three months earlier -- part of a discernible temporal series (Oct 2021 -&gt; Mar 2022 -&gt; Jun 2022 -&gt; Nov 2022 -&gt; Jun 2025) tracking how this single issue is discussed across the Kishida and Ishiba periods.</t>
        </is>
      </c>
      <c r="AJ32" s="18" t="inlineStr">
        <is>
          <t>HIGH</t>
        </is>
      </c>
      <c r="AK32" s="18" t="inlineStr">
        <is>
          <t>25ef025a-28bd-599e-9927-ae9f61fb1a7b</t>
        </is>
      </c>
      <c r="AL32" s="18" t="inlineStr">
        <is>
          <t>1</t>
        </is>
      </c>
    </row>
    <row r="33">
      <c r="A33" s="18" t="inlineStr">
        <is>
          <t>48a9574b-723b-4a32-ba63-7a34542b764f</t>
        </is>
      </c>
      <c r="B33" s="18" t="inlineStr">
        <is>
          <t>japan</t>
        </is>
      </c>
      <c r="C33" s="18" t="inlineStr">
        <is>
          <t>2022-11-13</t>
        </is>
      </c>
      <c r="D33" s="18" t="inlineStr">
        <is>
          <t>2022</t>
        </is>
      </c>
      <c r="E33" s="18" t="inlineStr">
        <is>
          <t>KISHIDA Fumio</t>
        </is>
      </c>
      <c r="F33" s="18" t="inlineStr">
        <is>
          <t>Prime Minister of Japan</t>
        </is>
      </c>
      <c r="G33" s="18" t="inlineStr">
        <is>
          <t>HEAD</t>
        </is>
      </c>
      <c r="H33" s="18" t="inlineStr">
        <is>
          <t>Prime Minister's Office of Japan (Kantei)</t>
        </is>
      </c>
      <c r="I33" s="18" t="inlineStr">
        <is>
          <t>PRESS_CONFERENCE</t>
        </is>
      </c>
      <c r="J33" s="3" t="inlineStr">
        <is>
          <t>Press Conference by Prime Minister Kishida regarding the ASEAN-related Summit Meetings and Other Matters</t>
        </is>
      </c>
      <c r="K33" s="3" t="inlineStr"/>
      <c r="L33" s="3" t="inlineStr">
        <is>
          <t>In the Japan-ROK summit meeting, President Yoon and I confirmed that we will cooperate towards both resolving North Korea issues and realizing a Free and Open Indo-Pacific. Regarding the issue of former civilian workers from the Korean Peninsula, we agreed to pursue an early resolution of this issue, building on the accelerated talks between our diplomatic authorities, following the instructions President Yoon and I gave in New York.</t>
        </is>
      </c>
      <c r="M33" s="3" t="inlineStr">
        <is>
          <t>In the Japan-ROK summit meeting, President Yoon and I confirmed that we will cooperate towards both resolving North Korea issues and realizing a Free and Open Indo-Pacific. Regarding the issue of former civilian workers from the Korean Peninsula, we agreed to pursue an early resolution of this issue, building on the accelerated talks between our diplomatic authorities, following the instructions President Yoon and I gave in New York.</t>
        </is>
      </c>
      <c r="N33" s="18" t="inlineStr">
        <is>
          <t>FORCED_LABOR</t>
        </is>
      </c>
      <c r="O33" s="18" t="inlineStr">
        <is>
          <t>NA</t>
        </is>
      </c>
      <c r="P33" s="18" t="inlineStr">
        <is>
          <t>1</t>
        </is>
      </c>
      <c r="Q33" s="18" t="inlineStr">
        <is>
          <t>1</t>
        </is>
      </c>
      <c r="R33" s="18" t="inlineStr">
        <is>
          <t>1</t>
        </is>
      </c>
      <c r="S33" s="18" t="inlineStr">
        <is>
          <t>HIGH</t>
        </is>
      </c>
      <c r="T33" s="18" t="inlineStr">
        <is>
          <t>0</t>
        </is>
      </c>
      <c r="U33" s="18" t="inlineStr">
        <is>
          <t>0</t>
        </is>
      </c>
      <c r="V33" s="18" t="inlineStr">
        <is>
          <t>0</t>
        </is>
      </c>
      <c r="W33" s="18" t="inlineStr">
        <is>
          <t>0</t>
        </is>
      </c>
      <c r="X33" s="18" t="inlineStr">
        <is>
          <t>0</t>
        </is>
      </c>
      <c r="Y33" s="18" t="inlineStr">
        <is>
          <t>0</t>
        </is>
      </c>
      <c r="Z33" s="18" t="inlineStr">
        <is>
          <t>UNSPECIFIED</t>
        </is>
      </c>
      <c r="AA33" s="18" t="inlineStr">
        <is>
          <t>0</t>
        </is>
      </c>
      <c r="AB33" s="18" t="inlineStr">
        <is>
          <t>MIXED</t>
        </is>
      </c>
      <c r="AC33" s="18" t="inlineStr">
        <is>
          <t>en</t>
        </is>
      </c>
      <c r="AD33" s="18" t="inlineStr">
        <is>
          <t>1</t>
        </is>
      </c>
      <c r="AE33" s="3" t="inlineStr">
        <is>
          <t>https://japan.kantei.go.jp/101_kishida/statement/202211/_00007.html</t>
        </is>
      </c>
      <c r="AF33" s="18" t="inlineStr">
        <is>
          <t>2026-09-22</t>
        </is>
      </c>
      <c r="AG33" s="3" t="inlineStr">
        <is>
          <t>NA</t>
        </is>
      </c>
      <c r="AH33" s="18" t="inlineStr">
        <is>
          <t>MANUAL_REVIEW_BACKLOG</t>
        </is>
      </c>
      <c r="AI33" s="3" t="inlineStr">
        <is>
          <t>Part of Kishida's own opening readout of the Japan-ROK summit on the ASEAN summit sidelines, not prompted by a specific reporter question (question_text left empty). 'Accelerated talks' and 'pursue an early resolution' mark a concrete negotiation track (kingdon_policy=1), continuing the same forced-labor issue as J1/J2/J3.</t>
        </is>
      </c>
      <c r="AJ33" s="18" t="inlineStr">
        <is>
          <t>HIGH</t>
        </is>
      </c>
      <c r="AK33" s="18" t="inlineStr">
        <is>
          <t>45b52d2f-706e-5aef-b33a-1c71296693af</t>
        </is>
      </c>
      <c r="AL33" s="18" t="inlineStr">
        <is>
          <t>1</t>
        </is>
      </c>
    </row>
    <row r="34">
      <c r="A34" s="18" t="inlineStr">
        <is>
          <t>40f3d8fe-ac4b-4710-9198-4cadaaad2630</t>
        </is>
      </c>
      <c r="B34" s="18" t="inlineStr">
        <is>
          <t>japan</t>
        </is>
      </c>
      <c r="C34" s="18" t="inlineStr">
        <is>
          <t>2025-06-09</t>
        </is>
      </c>
      <c r="D34" s="18" t="inlineStr">
        <is>
          <t>2025</t>
        </is>
      </c>
      <c r="E34" s="18" t="inlineStr">
        <is>
          <t>ISHIBA Shigeru</t>
        </is>
      </c>
      <c r="F34" s="18" t="inlineStr">
        <is>
          <t>Prime Minister of Japan</t>
        </is>
      </c>
      <c r="G34" s="18" t="inlineStr">
        <is>
          <t>HEAD</t>
        </is>
      </c>
      <c r="H34" s="18" t="inlineStr">
        <is>
          <t>Prime Minister's Office of Japan (Kantei)</t>
        </is>
      </c>
      <c r="I34" s="18" t="inlineStr">
        <is>
          <t>PRESS_CONFERENCE</t>
        </is>
      </c>
      <c r="J34" s="3" t="inlineStr">
        <is>
          <t>Press Conference by Prime Minister ISHIBA Shigeru Regarding His Summit Telephone Talk with President Lee of the Republic of Korea and Other Matters</t>
        </is>
      </c>
      <c r="K34" s="3" t="inlineStr">
        <is>
          <t>(On whether or not there was any mention during today's telephone talk of a resolution to what is referred to as the issue of former civilian workers, and if there was, what was discussed)</t>
        </is>
      </c>
      <c r="L34" s="3" t="inlineStr">
        <is>
          <t>Today's telephone talk was quite brief and my main objective was to extend my sincere congratulations to President Lee on taking office. We did take up our fundamental stance on each side with regard to Japan-ROK relations and emerged with a shared understanding. Within that context, we also touched on matters of mutual concern between our two countries, but, insofar as this was also a diplomatic exchange, I won't go into specifics beyond that. In any case, mindful of the current environment, we shared the understanding that it is imperative for us to continue to advance Japan-ROK bilateral relations in a stable manner. We will communicate closely with the new administration.</t>
        </is>
      </c>
      <c r="M34" s="3" t="inlineStr">
        <is>
          <t>Today's telephone talk was quite brief and my main objective was to extend my sincere congratulations to President Lee on taking office. We did take up our fundamental stance on each side with regard to Japan-ROK relations and emerged with a shared understanding. Within that context, we also touched on matters of mutual concern between our two countries, but, insofar as this was also a diplomatic exchange, I won't go into specifics beyond that. In any case, mindful of the current environment, we shared the understanding that it is imperative for us to continue to advance Japan-ROK bilateral relations in a stable manner. We will communicate closely with the new administration.</t>
        </is>
      </c>
      <c r="N34" s="18" t="inlineStr">
        <is>
          <t>FORCED_LABOR</t>
        </is>
      </c>
      <c r="O34" s="18" t="inlineStr">
        <is>
          <t>NA</t>
        </is>
      </c>
      <c r="P34" s="18" t="inlineStr">
        <is>
          <t>0</t>
        </is>
      </c>
      <c r="Q34" s="18" t="inlineStr">
        <is>
          <t>0</t>
        </is>
      </c>
      <c r="R34" s="18" t="inlineStr">
        <is>
          <t>1</t>
        </is>
      </c>
      <c r="S34" s="18" t="inlineStr">
        <is>
          <t>MEDIUM</t>
        </is>
      </c>
      <c r="T34" s="18" t="inlineStr">
        <is>
          <t>0</t>
        </is>
      </c>
      <c r="U34" s="18" t="inlineStr">
        <is>
          <t>0</t>
        </is>
      </c>
      <c r="V34" s="18" t="inlineStr">
        <is>
          <t>0</t>
        </is>
      </c>
      <c r="W34" s="18" t="inlineStr">
        <is>
          <t>0</t>
        </is>
      </c>
      <c r="X34" s="18" t="inlineStr">
        <is>
          <t>0</t>
        </is>
      </c>
      <c r="Y34" s="18" t="inlineStr">
        <is>
          <t>0</t>
        </is>
      </c>
      <c r="Z34" s="18" t="inlineStr">
        <is>
          <t>UNSPECIFIED</t>
        </is>
      </c>
      <c r="AA34" s="18" t="inlineStr">
        <is>
          <t>0</t>
        </is>
      </c>
      <c r="AB34" s="18" t="inlineStr">
        <is>
          <t>MIXED</t>
        </is>
      </c>
      <c r="AC34" s="18" t="inlineStr">
        <is>
          <t>en</t>
        </is>
      </c>
      <c r="AD34" s="18" t="inlineStr">
        <is>
          <t>1</t>
        </is>
      </c>
      <c r="AE34" s="3" t="inlineStr">
        <is>
          <t>https://japan.kantei.go.jp/103/statement/202506/09kaiken.html</t>
        </is>
      </c>
      <c r="AF34" s="18" t="inlineStr">
        <is>
          <t>2026-09-22</t>
        </is>
      </c>
      <c r="AG34" s="3" t="inlineStr">
        <is>
          <t>NA</t>
        </is>
      </c>
      <c r="AH34" s="18" t="inlineStr">
        <is>
          <t>MANUAL_REVIEW_BACKLOG</t>
        </is>
      </c>
      <c r="AI34" s="3" t="inlineStr">
        <is>
          <t>Ishiba's first contact with newly-inaugurated President Lee Jae-myung. Same deflection pattern as J2 three years earlier under Kishida ('I won't go into specifics') -- across two different PMs and two different ROK presidents, the forced-labor issue is handled identically as an undisclosed diplomatic matter when raised in a just-took-office courtesy call, only becoming substantively discussed (kingdon_policy=1) in the J3/J4 mid-term-diplomacy records.</t>
        </is>
      </c>
      <c r="AJ34" s="18" t="inlineStr">
        <is>
          <t>MEDIUM</t>
        </is>
      </c>
      <c r="AK34" s="18" t="inlineStr">
        <is>
          <t>ebd99883-769a-50cb-9ef1-73e9938152e9</t>
        </is>
      </c>
      <c r="AL34" s="18" t="inlineStr">
        <is>
          <t>1</t>
        </is>
      </c>
    </row>
    <row r="35">
      <c r="A35" s="18" t="inlineStr">
        <is>
          <t>ce70d609-d5da-4d90-831c-bb103146bf39</t>
        </is>
      </c>
      <c r="B35" s="18" t="inlineStr">
        <is>
          <t>japan</t>
        </is>
      </c>
      <c r="C35" s="18" t="inlineStr">
        <is>
          <t>2025-06-23</t>
        </is>
      </c>
      <c r="D35" s="18" t="inlineStr">
        <is>
          <t>2025</t>
        </is>
      </c>
      <c r="E35" s="18" t="inlineStr">
        <is>
          <t>ISHIBA Shigeru</t>
        </is>
      </c>
      <c r="F35" s="18" t="inlineStr">
        <is>
          <t>Prime Minister of Japan</t>
        </is>
      </c>
      <c r="G35" s="18" t="inlineStr">
        <is>
          <t>HEAD</t>
        </is>
      </c>
      <c r="H35" s="18" t="inlineStr">
        <is>
          <t>Prime Minister's Office of Japan (Kantei)</t>
        </is>
      </c>
      <c r="I35" s="18" t="inlineStr">
        <is>
          <t>PRESS_CONFERENCE</t>
        </is>
      </c>
      <c r="J35" s="3" t="inlineStr">
        <is>
          <t>Press Conference by Prime Minister ISHIBA Shigeru regarding the Memorial Ceremony to Commemorate the Fallen on the 80th Anniversary of the End of the Battle of Okinawa and Other Matters</t>
        </is>
      </c>
      <c r="K35" s="3" t="inlineStr">
        <is>
          <t>(On the thoughts of Prime Minister Ishiba regarding his visit to the Himeyuri Memorial Tower and other spots after attending the Memorial Ceremony to Commemorate the Fallen earlier today; whether he has plans to announce a “statement” or the Prime Minister's personal “view” regarding the war as this year marks the 80th anniversary of its end and, if he does, whether he plans to refer to the historical perception and the future vision of the Self-Defense Forces)</t>
        </is>
      </c>
      <c r="L35" s="3" t="inlineStr">
        <is>
          <t>I attended the Memorial Ceremony to Commemorate the Fallen on the 80th Anniversary of the End of the Battle of Okinawa. I found the ceremony itself extremely solemn. Afterward, I visited the Himeyuri Memorial Tower, or the Himeyuri Peace Museum, which I last visited 22 years ago as Director-General of the Defense Agency with a very solemn and profound feeling. It's been my strong desire to visit this spot as Prime Minister this time, specifically on the occasion of attending this year's memorial ceremony. This is because I felt the necessity to engrave that profound emotion I had more than two decades ago once again into my heart. Young female students lost their lives. They all wanted to live. They all hated war, yet they diligently cared for the wounded and bravely fulfilled their given duties in harsh conditions. Ultimately, many of the students were injured and lost their lives. This is something one cannot truly grasp without visiting this spot in person. When I was involved in creating the National Protection Legislation, the Battle of Okinawa was very much on my mind as well. As I carry out my duties as Prime Minister, I came here today with the strong desire to engrave once more into my heart this commitment against war and the tragedy of the war. Seeing this place today has further strengthened that resolve.
Regarding a “statement” or “remarks” for the 80th anniversary of the end of the war, nothing has been decided at this point. However, the historical perception that successive Cabinets have announced will not change in any way. I intend to carefully consider the format and nature of it going forward.</t>
        </is>
      </c>
      <c r="M35" s="3" t="inlineStr">
        <is>
          <t>I attended the Memorial Ceremony to Commemorate the Fallen on the 80th Anniversary of the End of the Battle of Okinawa. I found the ceremony itself extremely solemn. Afterward, I visited the Himeyuri Memorial Tower, or the Himeyuri Peace Museum, which I last visited 22 years ago as Director-General of the Defense Agency with a very solemn and profound feeling. It's been my strong desire to visit this spot as Prime Minister this time, specifically on the occasion of attending this year's memorial ceremony. This is because I felt the necessity to engrave that profound emotion I had more than two decades ago once again into my heart. Young female students lost their lives. They all wanted to live. They all hated war, yet they diligently cared for the wounded and bravely fulfilled their given duties in harsh conditions. Ultimately, many of the students were injured and lost their lives. This is something one cannot truly grasp without visiting this spot in person. When I was involved in creating the National Protection Legislation, the Battle of Okinawa was very much on my mind as well. As I carry out my duties as Prime Minister, I came here today with the strong desire to engrave once more into my heart this commitment against war and the tragedy of the war. Seeing this place today has further strengthened that resolve.
Regarding a “statement” or “remarks” for the 80th anniversary of the end of the war, nothing has been decided at this point. However, the historical perception that successive Cabinets have announced will not change in any way. I intend to carefully consider the format and nature of it going forward.</t>
        </is>
      </c>
      <c r="N35" s="18" t="inlineStr">
        <is>
          <t>WAR_GENERAL</t>
        </is>
      </c>
      <c r="O35" s="18" t="inlineStr">
        <is>
          <t>HISTORICAL_RECOGNITION_GENERAL</t>
        </is>
      </c>
      <c r="P35" s="18" t="inlineStr">
        <is>
          <t>1</t>
        </is>
      </c>
      <c r="Q35" s="18" t="inlineStr">
        <is>
          <t>0</t>
        </is>
      </c>
      <c r="R35" s="18" t="inlineStr">
        <is>
          <t>1</t>
        </is>
      </c>
      <c r="S35" s="18" t="inlineStr">
        <is>
          <t>HIGH</t>
        </is>
      </c>
      <c r="T35" s="18" t="inlineStr">
        <is>
          <t>0</t>
        </is>
      </c>
      <c r="U35" s="18" t="inlineStr">
        <is>
          <t>0</t>
        </is>
      </c>
      <c r="V35" s="18" t="inlineStr">
        <is>
          <t>1</t>
        </is>
      </c>
      <c r="W35" s="18" t="inlineStr">
        <is>
          <t>1</t>
        </is>
      </c>
      <c r="X35" s="18" t="inlineStr">
        <is>
          <t>0</t>
        </is>
      </c>
      <c r="Y35" s="18" t="inlineStr">
        <is>
          <t>0</t>
        </is>
      </c>
      <c r="Z35" s="18" t="inlineStr">
        <is>
          <t>UNSPECIFIED</t>
        </is>
      </c>
      <c r="AA35" s="18" t="inlineStr">
        <is>
          <t>0</t>
        </is>
      </c>
      <c r="AB35" s="18" t="inlineStr">
        <is>
          <t>DOMESTIC</t>
        </is>
      </c>
      <c r="AC35" s="18" t="inlineStr">
        <is>
          <t>en</t>
        </is>
      </c>
      <c r="AD35" s="18" t="inlineStr">
        <is>
          <t>1</t>
        </is>
      </c>
      <c r="AE35" s="3" t="inlineStr">
        <is>
          <t>https://japan.kantei.go.jp/103/statement/202506/23kaiken.html</t>
        </is>
      </c>
      <c r="AF35" s="18" t="inlineStr">
        <is>
          <t>2026-09-22</t>
        </is>
      </c>
      <c r="AG35" s="3" t="inlineStr">
        <is>
          <t>NA</t>
        </is>
      </c>
      <c r="AH35" s="18" t="inlineStr">
        <is>
          <t>MANUAL_REVIEW_BACKLOG</t>
        </is>
      </c>
      <c r="AI35" s="3" t="inlineStr">
        <is>
          <t>A different memorial genre than the Aug 15 National Memorial Ceremony already in this corpus: the Battle of Okinawa's 80th-anniversary commemoration and Ishiba's personal visit to the Himeyuri Peace Museum (Okinawan schoolgirls conscripted as field nurses). remorse=1/reflection=1 for the genuinely personal, emotionally-invested register ('engrave...into my heart') plus the explicit continuity pledge on 'historical perception,' but responsibility_actor stays UNSPECIFIED/agency_explicit=0 -- like the rest of the main-axis Japan sample, the passage mourns Japan's own war dead and commits to unspecified prior Cabinets' position without naming any actor or foreign victim. Directly relevant to the phase-2 genre-confound check: this is a PRESS_CONFERENCE (not the SPEECH-genre annual ceremony), and it still shows agency_explicit=0, reinforcing that the Japan pattern holds across genre.</t>
        </is>
      </c>
      <c r="AJ35" s="18" t="inlineStr">
        <is>
          <t>HIGH</t>
        </is>
      </c>
      <c r="AK35" s="18" t="inlineStr">
        <is>
          <t>8ccded86-d28d-575f-83cd-eeb62bb679dd</t>
        </is>
      </c>
      <c r="AL35" s="18" t="inlineStr">
        <is>
          <t>1</t>
        </is>
      </c>
    </row>
    <row r="36">
      <c r="A36" s="18" t="inlineStr">
        <is>
          <t>e173b282-8221-4313-83cd-1cdcb3b649f1</t>
        </is>
      </c>
      <c r="B36" s="18" t="inlineStr">
        <is>
          <t>china</t>
        </is>
      </c>
      <c r="C36" s="18" t="inlineStr">
        <is>
          <t>2025-09-03</t>
        </is>
      </c>
      <c r="D36" s="18" t="inlineStr">
        <is>
          <t>2025</t>
        </is>
      </c>
      <c r="E36" s="18" t="inlineStr">
        <is>
          <t>Xi Jinping</t>
        </is>
      </c>
      <c r="F36" s="18" t="inlineStr">
        <is>
          <t>President of the People's Republic of China, General Secretary of the CPC Central Committee, Chairman of the Central Military Commission</t>
        </is>
      </c>
      <c r="G36" s="18" t="inlineStr">
        <is>
          <t>HEAD</t>
        </is>
      </c>
      <c r="H36" s="18" t="inlineStr">
        <is>
          <t>State Council of the People's Republic of China (via Xinhua)</t>
        </is>
      </c>
      <c r="I36" s="18" t="inlineStr">
        <is>
          <t>SPEECH</t>
        </is>
      </c>
      <c r="J36" s="3" t="inlineStr">
        <is>
          <t>Xi calls on nations to prevent historical tragedies from recurring</t>
        </is>
      </c>
      <c r="K36" s="3" t="inlineStr"/>
      <c r="L36" s="3" t="inlineStr">
        <is>
          <t>Chinese President Xi Jinping on Wednesday called on nations across the world to eliminate the root cause of war and prevent historical tragedies from recurring.
Xi, also general secretary of the Communist Party of China Central Committee and chairman of the Central Military Commission, made the remarks while addressing a gathering to commemorate the 80th anniversary of the victory in the Chinese People's War of Resistance against Japanese Aggression and the World Anti-Fascist War.
Common security can only be safeguarded when nations across the world treat each other as equals, live in harmony, and mutually support one another, he said.</t>
        </is>
      </c>
      <c r="M36" s="3" t="inlineStr">
        <is>
          <t>Chinese President Xi Jinping on Wednesday called on nations across the world to eliminate the root cause of war and prevent historical tragedies from recurring.
Xi, also general secretary of the Communist Party of China Central Committee and chairman of the Central Military Commission, made the remarks while addressing a gathering to commemorate the 80th anniversary of the victory in the Chinese People's War of Resistance against Japanese Aggression and the World Anti-Fascist War.
Common security can only be safeguarded when nations across the world treat each other as equals, live in harmony, and mutually support one another, he said.</t>
        </is>
      </c>
      <c r="N36" s="18" t="inlineStr">
        <is>
          <t>HISTORICAL_RECOGNITION_GENERAL</t>
        </is>
      </c>
      <c r="O36" s="18" t="inlineStr">
        <is>
          <t>WAR_GENERAL</t>
        </is>
      </c>
      <c r="P36" s="18" t="inlineStr">
        <is>
          <t>1</t>
        </is>
      </c>
      <c r="Q36" s="18" t="inlineStr">
        <is>
          <t>0</t>
        </is>
      </c>
      <c r="R36" s="18" t="inlineStr">
        <is>
          <t>1</t>
        </is>
      </c>
      <c r="S36" s="18" t="inlineStr">
        <is>
          <t>HIGH</t>
        </is>
      </c>
      <c r="T36" s="18" t="inlineStr">
        <is>
          <t>0</t>
        </is>
      </c>
      <c r="U36" s="18" t="inlineStr">
        <is>
          <t>0</t>
        </is>
      </c>
      <c r="V36" s="18" t="inlineStr">
        <is>
          <t>0</t>
        </is>
      </c>
      <c r="W36" s="18" t="inlineStr">
        <is>
          <t>1</t>
        </is>
      </c>
      <c r="X36" s="18" t="inlineStr">
        <is>
          <t>0</t>
        </is>
      </c>
      <c r="Y36" s="18" t="inlineStr">
        <is>
          <t>0</t>
        </is>
      </c>
      <c r="Z36" s="18" t="inlineStr">
        <is>
          <t>UNSPECIFIED</t>
        </is>
      </c>
      <c r="AA36" s="18" t="inlineStr">
        <is>
          <t>0</t>
        </is>
      </c>
      <c r="AB36" s="18" t="inlineStr">
        <is>
          <t>INTERNATIONAL</t>
        </is>
      </c>
      <c r="AC36" s="18" t="inlineStr">
        <is>
          <t>en</t>
        </is>
      </c>
      <c r="AD36" s="18" t="inlineStr">
        <is>
          <t>0</t>
        </is>
      </c>
      <c r="AE36" s="3" t="inlineStr">
        <is>
          <t>https://english.www.gov.cn/news/202509/03/content_WS68b7aea2c6d0868f4e8f54cf.html</t>
        </is>
      </c>
      <c r="AF36" s="18" t="inlineStr">
        <is>
          <t>2026-09-22</t>
        </is>
      </c>
      <c r="AG36" s="3" t="inlineStr">
        <is>
          <t>NA</t>
        </is>
      </c>
      <c r="AH36" s="18" t="inlineStr">
        <is>
          <t>STATE_COUNCIL_ARCHIVE_TARGETED_DATE</t>
        </is>
      </c>
      <c r="AI36" s="3" t="inlineStr">
        <is>
          <t>The first HEAD-level (Xi Jinping himself) China record in this corpus -- every other China record is speaker_level=OFFICIAL (MFA spokesperson) or a consul general. Found via english.www.gov.cn's date-paginated news archive (a real, working archive distinct from the earlier-flagged /news/ 'portal page' problem -- see pilot_coverage_report.md), targeting the Sept 3, 2025 80th-anniversary V-Day commemoration. This is a short Xinhua wire dispatch (one of several the State Council portal published about the same speech; a companion dispatch is coded separately, see the 'first complete victory' record); no verbatim full-text transcript of the speech was found on this portal. reflection=1 for the explicit forward-looking 'prevent historical tragedies from recurring' framing, matching the existing Sept 2025 Munich consul-general record's reflection=1. Directly relevant to the phase-2 genre/speaker-level confound check discussed with the user: this tests whether China's 100% agency_explicit / 100% kingdon_politics pattern (found only in OFFICIAL-level spokesperson press conferences) also holds at HEAD level -- here agency_explicit=0 (no actor named in this particular short dispatch), unlike the spokesperson-level Yasukuni-response formula, suggesting the earlier 100%/100% finding may be speaker-level/genre-specific rather than a general China trait -- see the companion record below for a data point that goes the other way.</t>
        </is>
      </c>
      <c r="AJ36" s="18" t="inlineStr">
        <is>
          <t>HIGH</t>
        </is>
      </c>
      <c r="AK36" s="18" t="inlineStr">
        <is>
          <t>77a14d35-bece-5115-8856-7f484077ff47</t>
        </is>
      </c>
      <c r="AL36" s="18" t="inlineStr">
        <is>
          <t>1</t>
        </is>
      </c>
    </row>
    <row r="37">
      <c r="A37" s="18" t="inlineStr">
        <is>
          <t>413a7261-433b-4c84-9d5d-544eda37f41f</t>
        </is>
      </c>
      <c r="B37" s="18" t="inlineStr">
        <is>
          <t>china</t>
        </is>
      </c>
      <c r="C37" s="18" t="inlineStr">
        <is>
          <t>2025-09-03</t>
        </is>
      </c>
      <c r="D37" s="18" t="inlineStr">
        <is>
          <t>2025</t>
        </is>
      </c>
      <c r="E37" s="18" t="inlineStr">
        <is>
          <t>Xi Jinping</t>
        </is>
      </c>
      <c r="F37" s="18" t="inlineStr">
        <is>
          <t>President of the People's Republic of China, General Secretary of the CPC Central Committee, Chairman of the Central Military Commission</t>
        </is>
      </c>
      <c r="G37" s="18" t="inlineStr">
        <is>
          <t>HEAD</t>
        </is>
      </c>
      <c r="H37" s="18" t="inlineStr">
        <is>
          <t>State Council of the People's Republic of China (via Xinhua)</t>
        </is>
      </c>
      <c r="I37" s="18" t="inlineStr">
        <is>
          <t>SPEECH</t>
        </is>
      </c>
      <c r="J37" s="3" t="inlineStr">
        <is>
          <t>Resistance war against Japanese aggression marks China's first complete victory against foreign aggression: Xi</t>
        </is>
      </c>
      <c r="K37" s="3" t="inlineStr"/>
      <c r="L37" s="3" t="inlineStr">
        <is>
          <t>BEIJING, Sept. 3 -- President Xi Jinping said on Wednesday that the resistance war against Japanese aggression, an arduous and great war, marks China's first complete victory against foreign aggression in modern times.
The victory in the war was achieved under a national united front against Japanese aggression advocated by the Communist Party of China (CPC), said Xi, also general secretary of the CPC Central Committee and chairman of the Central Military Commission, while addressing a gathering to commemorate the 80th anniversary of the victory in the Chinese People's War of Resistance against Japanese Aggression and the World Anti-Fascist War.</t>
        </is>
      </c>
      <c r="M37" s="3" t="inlineStr">
        <is>
          <t>BEIJING, Sept. 3 -- President Xi Jinping said on Wednesday that the resistance war against Japanese aggression, an arduous and great war, marks China's first complete victory against foreign aggression in modern times.
The victory in the war was achieved under a national united front against Japanese aggression advocated by the Communist Party of China (CPC), said Xi, also general secretary of the CPC Central Committee and chairman of the Central Military Commission, while addressing a gathering to commemorate the 80th anniversary of the victory in the Chinese People's War of Resistance against Japanese Aggression and the World Anti-Fascist War.</t>
        </is>
      </c>
      <c r="N37" s="18" t="inlineStr">
        <is>
          <t>AGGRESSION</t>
        </is>
      </c>
      <c r="O37" s="18" t="inlineStr">
        <is>
          <t>WAR_GENERAL</t>
        </is>
      </c>
      <c r="P37" s="18" t="inlineStr">
        <is>
          <t>1</t>
        </is>
      </c>
      <c r="Q37" s="18" t="inlineStr">
        <is>
          <t>0</t>
        </is>
      </c>
      <c r="R37" s="18" t="inlineStr">
        <is>
          <t>1</t>
        </is>
      </c>
      <c r="S37" s="18" t="inlineStr">
        <is>
          <t>HIGH</t>
        </is>
      </c>
      <c r="T37" s="18" t="inlineStr">
        <is>
          <t>0</t>
        </is>
      </c>
      <c r="U37" s="18" t="inlineStr">
        <is>
          <t>1</t>
        </is>
      </c>
      <c r="V37" s="18" t="inlineStr">
        <is>
          <t>0</t>
        </is>
      </c>
      <c r="W37" s="18" t="inlineStr">
        <is>
          <t>0</t>
        </is>
      </c>
      <c r="X37" s="18" t="inlineStr">
        <is>
          <t>0</t>
        </is>
      </c>
      <c r="Y37" s="18" t="inlineStr">
        <is>
          <t>0</t>
        </is>
      </c>
      <c r="Z37" s="18" t="inlineStr">
        <is>
          <t>STATE</t>
        </is>
      </c>
      <c r="AA37" s="18" t="inlineStr">
        <is>
          <t>1</t>
        </is>
      </c>
      <c r="AB37" s="18" t="inlineStr">
        <is>
          <t>INTERNATIONAL</t>
        </is>
      </c>
      <c r="AC37" s="18" t="inlineStr">
        <is>
          <t>en</t>
        </is>
      </c>
      <c r="AD37" s="18" t="inlineStr">
        <is>
          <t>0</t>
        </is>
      </c>
      <c r="AE37" s="3" t="inlineStr">
        <is>
          <t>https://english.www.gov.cn/news/202509/03/content_WS68b7ae30c6d0868f4e8f54cd.html</t>
        </is>
      </c>
      <c r="AF37" s="18" t="inlineStr">
        <is>
          <t>2026-09-22</t>
        </is>
      </c>
      <c r="AG37" s="3" t="inlineStr">
        <is>
          <t>NA</t>
        </is>
      </c>
      <c r="AH37" s="18" t="inlineStr">
        <is>
          <t>STATE_COUNCIL_ARCHIVE_TARGETED_DATE</t>
        </is>
      </c>
      <c r="AI37" s="3" t="inlineStr">
        <is>
          <t>Companion dispatch to the record above, same Sept 3, 2025 speech. Here 'Japanese aggression' is explicitly named twice as the historical actor (responsibility_actor=STATE, agency_explicit=1) -- unlike the companion record's more abstract 'historical tragedies' framing. Together the two HEAD-level records show a mixed picture on agency_explicit (0 and 1 respectively) even within the SAME speech, which is itself informative for the genre/speaker-level confound question: agency_explicit is not simply a fixed function of speaker level either, but varies by which specific claim is being made within a single address.</t>
        </is>
      </c>
      <c r="AJ37" s="18" t="inlineStr">
        <is>
          <t>HIGH</t>
        </is>
      </c>
      <c r="AK37" s="18" t="inlineStr">
        <is>
          <t>52fef2ef-4fd1-587c-883d-113207043c6a</t>
        </is>
      </c>
      <c r="AL37" s="18" t="inlineStr">
        <is>
          <t>1</t>
        </is>
      </c>
    </row>
    <row r="38">
      <c r="A38" s="18" t="inlineStr">
        <is>
          <t>b07cb7d3-e2c4-498d-944a-d5ea843fcd91</t>
        </is>
      </c>
      <c r="B38" s="18" t="inlineStr">
        <is>
          <t>china</t>
        </is>
      </c>
      <c r="C38" s="18" t="inlineStr">
        <is>
          <t>2025-12-13</t>
        </is>
      </c>
      <c r="D38" s="18" t="inlineStr">
        <is>
          <t>2025</t>
        </is>
      </c>
      <c r="E38" s="18" t="inlineStr">
        <is>
          <t>UNKNOWN</t>
        </is>
      </c>
      <c r="F38" s="18" t="inlineStr">
        <is>
          <t>NA</t>
        </is>
      </c>
      <c r="G38" s="18" t="inlineStr">
        <is>
          <t>UNKNOWN</t>
        </is>
      </c>
      <c r="H38" s="18" t="inlineStr">
        <is>
          <t>State Council of the People's Republic of China (via Xinhua)</t>
        </is>
      </c>
      <c r="I38" s="18" t="inlineStr">
        <is>
          <t>OTHER</t>
        </is>
      </c>
      <c r="J38" s="3" t="inlineStr">
        <is>
          <t>China holds national memorial for Nanjing Massacre victims, calling for remembrance of history</t>
        </is>
      </c>
      <c r="K38" s="3" t="inlineStr"/>
      <c r="L38" s="3" t="inlineStr">
        <is>
          <t>NANJING, Dec. 13 -- The 12th national memorial day was observed in Nanjing on Saturday to honor about 300,000 victims killed by Japanese troops during the Nanjing Massacre, in a year that marks the 80th anniversary of the end of World War II (WWII).
Despite the winter chill, thousands dressed in dark attire gathered at the public square of the Memorial Hall of the Victims in Nanjing Massacre by Japanese Invaders in Nanjing, capital of east China's Jiangsu Province, with white flowers pinned to their chests, to take part in the ceremony.
China's national flag was flown at half-mast in front of the crowd that included survivors of the massacre, local students and international guests.
Sirens began blaring at 10:01 a.m. Drivers in the downtown area stopped their vehicles and honked in unison, while pedestrians paused to observe a moment of silence in memory of the victims.
The Nanjing Massacre took place when Japanese troops captured the then-Chinese capital on Dec. 13, 1937. Over the course of six weeks, they proceeded to kill approximately 300,000 Chinese civilians and unarmed soldiers in one of the most barbaric episodes of WWII.</t>
        </is>
      </c>
      <c r="M38" s="3" t="inlineStr">
        <is>
          <t>NANJING, Dec. 13 -- The 12th national memorial day was observed in Nanjing on Saturday to honor about 300,000 victims killed by Japanese troops during the Nanjing Massacre, in a year that marks the 80th anniversary of the end of World War II (WWII).
Despite the winter chill, thousands dressed in dark attire gathered at the public square of the Memorial Hall of the Victims in Nanjing Massacre by Japanese Invaders in Nanjing, capital of east China's Jiangsu Province, with white flowers pinned to their chests, to take part in the ceremony.
China's national flag was flown at half-mast in front of the crowd that included survivors of the massacre, local students and international guests.
Sirens began blaring at 10:01 a.m. Drivers in the downtown area stopped their vehicles and honked in unison, while pedestrians paused to observe a moment of silence in memory of the victims.
The Nanjing Massacre took place when Japanese troops captured the then-Chinese capital on Dec. 13, 1937. Over the course of six weeks, they proceeded to kill approximately 300,000 Chinese civilians and unarmed soldiers in one of the most barbaric episodes of WWII.</t>
        </is>
      </c>
      <c r="N38" s="18" t="inlineStr">
        <is>
          <t>NANJING</t>
        </is>
      </c>
      <c r="O38" s="18" t="inlineStr">
        <is>
          <t>WAR_GENERAL</t>
        </is>
      </c>
      <c r="P38" s="18" t="inlineStr">
        <is>
          <t>1</t>
        </is>
      </c>
      <c r="Q38" s="18" t="inlineStr">
        <is>
          <t>0</t>
        </is>
      </c>
      <c r="R38" s="18" t="inlineStr">
        <is>
          <t>0</t>
        </is>
      </c>
      <c r="S38" s="18" t="inlineStr">
        <is>
          <t>MEDIUM</t>
        </is>
      </c>
      <c r="T38" s="18" t="inlineStr">
        <is>
          <t>0</t>
        </is>
      </c>
      <c r="U38" s="18" t="inlineStr">
        <is>
          <t>1</t>
        </is>
      </c>
      <c r="V38" s="18" t="inlineStr">
        <is>
          <t>0</t>
        </is>
      </c>
      <c r="W38" s="18" t="inlineStr">
        <is>
          <t>0</t>
        </is>
      </c>
      <c r="X38" s="18" t="inlineStr">
        <is>
          <t>0</t>
        </is>
      </c>
      <c r="Y38" s="18" t="inlineStr">
        <is>
          <t>0</t>
        </is>
      </c>
      <c r="Z38" s="18" t="inlineStr">
        <is>
          <t>MILITARY</t>
        </is>
      </c>
      <c r="AA38" s="18" t="inlineStr">
        <is>
          <t>1</t>
        </is>
      </c>
      <c r="AB38" s="18" t="inlineStr">
        <is>
          <t>INTERNATIONAL</t>
        </is>
      </c>
      <c r="AC38" s="18" t="inlineStr">
        <is>
          <t>en</t>
        </is>
      </c>
      <c r="AD38" s="18" t="inlineStr">
        <is>
          <t>0</t>
        </is>
      </c>
      <c r="AE38" s="3" t="inlineStr">
        <is>
          <t>https://english.www.gov.cn/news/202512/13/content_WS693d2193c6d00ca5f9a08107.html</t>
        </is>
      </c>
      <c r="AF38" s="18" t="inlineStr">
        <is>
          <t>2026-09-22</t>
        </is>
      </c>
      <c r="AG38" s="3" t="inlineStr">
        <is>
          <t>NA</t>
        </is>
      </c>
      <c r="AH38" s="18" t="inlineStr">
        <is>
          <t>STATE_COUNCIL_ARCHIVE_TARGETED_DATE</t>
        </is>
      </c>
      <c r="AI38" s="3" t="inlineStr">
        <is>
          <t>Directly answers the open question from earlier in phase 2 (why Nanjing Memorial Day content wasn't found in the MFA's routine press conferences): it is instead covered by a Xinhua news dispatch on the State Council portal describing the ceremony itself, not a press-conference Q&amp;A or an individual official's own quoted remarks. speaker_name/speaker_level=UNKNOWN because no individual speaker is identifiable in this factual news report (per codebook: never infer a speaker level the source does not establish). responsibility_actor=MILITARY/agency_explicit=1 for 'Japanese troops' being named as the actor who 'captured' Nanjing and 'proceeded to kill' the victims. document_type=OTHER since it is neither a press conference, a speech, nor a joint statement but a third-person institutional news report -- a different genre again from every other China record in this corpus, useful for the same genre-diversification purpose as the two Xi records above. kingdon_politics=0 here (a descriptive commemoration report, not itself a diplomatic protest or political signal, unlike the MFA spokesperson-level Yasukuni-response formula) -- another data point suggesting China's earlier-observed 100% kingdon_politics rate is a spokesperson-press-conference-genre effect, not a fixed national trait.</t>
        </is>
      </c>
      <c r="AJ38" s="18" t="inlineStr">
        <is>
          <t>MEDIUM</t>
        </is>
      </c>
      <c r="AK38" s="18" t="inlineStr">
        <is>
          <t>e52d2526-c940-5fed-8ae6-06b994f747be</t>
        </is>
      </c>
      <c r="AL38" s="18" t="inlineStr">
        <is>
          <t>1</t>
        </is>
      </c>
    </row>
    <row r="39">
      <c r="A39" s="18" t="inlineStr">
        <is>
          <t>75d7773e-ae80-4619-a1c8-eb67227fa692</t>
        </is>
      </c>
      <c r="B39" s="18" t="inlineStr">
        <is>
          <t>japan</t>
        </is>
      </c>
      <c r="C39" s="18" t="inlineStr">
        <is>
          <t>2023-05-07</t>
        </is>
      </c>
      <c r="D39" s="18" t="inlineStr">
        <is>
          <t>2023</t>
        </is>
      </c>
      <c r="E39" s="18" t="inlineStr">
        <is>
          <t>KISHIDA Fumio</t>
        </is>
      </c>
      <c r="F39" s="18" t="inlineStr">
        <is>
          <t>Prime Minister of Japan</t>
        </is>
      </c>
      <c r="G39" s="18" t="inlineStr">
        <is>
          <t>HEAD</t>
        </is>
      </c>
      <c r="H39" s="18" t="inlineStr">
        <is>
          <t>Prime Minister's Office of Japan (Kantei); reported via Office of the President, Republic of Korea (Briefing Room, via korea.net)</t>
        </is>
      </c>
      <c r="I39" s="18" t="inlineStr">
        <is>
          <t>PRESS_CONFERENCE</t>
        </is>
      </c>
      <c r="J39" s="3" t="inlineStr">
        <is>
          <t>Japanese Prime Minister: 'my heart hurts' over forced laborers' suffering</t>
        </is>
      </c>
      <c r="K39" s="3" t="inlineStr"/>
      <c r="L39" s="3" t="inlineStr">
        <is>
          <t>Japanese Prime Minister Kishida Fumio on May 7 said at his summit with President Yoon Suk Yeol in Seoul, "My heart hurts as many people suffered such difficulty and grief under the harsh environment at the time," referring to Koreans forced laborer during Japanese colonial rule of the Korean Peninsula (1910-45).
The two leaders held a joint news conference that day at the presidential office in Seoul. "As Japan's prime minister, I believe my duty is to continue the efforts of our predecessors who overcame difficult times and cooperate with President Yoon and others for the future," Prime Minister Kishida said.</t>
        </is>
      </c>
      <c r="M39" s="3" t="inlineStr">
        <is>
          <t>Japanese Prime Minister Kishida Fumio on May 7 said at his summit with President Yoon Suk Yeol in Seoul, "My heart hurts as many people suffered such difficulty and grief under the harsh environment at the time," referring to Koreans forced laborer during Japanese colonial rule of the Korean Peninsula (1910-45).
The two leaders held a joint news conference that day at the presidential office in Seoul. "As Japan's prime minister, I believe my duty is to continue the efforts of our predecessors who overcame difficult times and cooperate with President Yoon and others for the future," Prime Minister Kishida said.</t>
        </is>
      </c>
      <c r="N39" s="18" t="inlineStr">
        <is>
          <t>FORCED_LABOR</t>
        </is>
      </c>
      <c r="O39" s="18" t="inlineStr">
        <is>
          <t>COLONIAL_RULE</t>
        </is>
      </c>
      <c r="P39" s="18" t="inlineStr">
        <is>
          <t>1</t>
        </is>
      </c>
      <c r="Q39" s="18" t="inlineStr">
        <is>
          <t>0</t>
        </is>
      </c>
      <c r="R39" s="18" t="inlineStr">
        <is>
          <t>1</t>
        </is>
      </c>
      <c r="S39" s="18" t="inlineStr">
        <is>
          <t>MEDIUM</t>
        </is>
      </c>
      <c r="T39" s="18" t="inlineStr">
        <is>
          <t>0</t>
        </is>
      </c>
      <c r="U39" s="18" t="inlineStr">
        <is>
          <t>0</t>
        </is>
      </c>
      <c r="V39" s="18" t="inlineStr">
        <is>
          <t>1</t>
        </is>
      </c>
      <c r="W39" s="18" t="inlineStr">
        <is>
          <t>0</t>
        </is>
      </c>
      <c r="X39" s="18" t="inlineStr">
        <is>
          <t>0</t>
        </is>
      </c>
      <c r="Y39" s="18" t="inlineStr">
        <is>
          <t>0</t>
        </is>
      </c>
      <c r="Z39" s="18" t="inlineStr">
        <is>
          <t>UNSPECIFIED</t>
        </is>
      </c>
      <c r="AA39" s="18" t="inlineStr">
        <is>
          <t>0</t>
        </is>
      </c>
      <c r="AB39" s="18" t="inlineStr">
        <is>
          <t>MIXED</t>
        </is>
      </c>
      <c r="AC39" s="18" t="inlineStr">
        <is>
          <t>en</t>
        </is>
      </c>
      <c r="AD39" s="18" t="inlineStr">
        <is>
          <t>0</t>
        </is>
      </c>
      <c r="AE39" s="3" t="inlineStr">
        <is>
          <t>https://eng.president.go.kr/briefing/EtDV6ERL</t>
        </is>
      </c>
      <c r="AF39" s="18" t="inlineStr">
        <is>
          <t>2026-09-22</t>
        </is>
      </c>
      <c r="AG39" s="3" t="inlineStr">
        <is>
          <t>https://web.archive.org/web/20241204144009id_/https://eng.president.go.kr/briefing/EtDV6ERL</t>
        </is>
      </c>
      <c r="AH39" s="18" t="inlineStr">
        <is>
          <t>WAYBACK_CDX_KOREA_PRESIDENTIAL_BRIEFING</t>
        </is>
      </c>
      <c r="AI39" s="3" t="inlineStr">
        <is>
          <t>Unusual provenance, flagged for transparency: this record's speaker (Kishida) and country (japan) do not match the publishing institution (Korea's Office of the President). Found by querying the Wayback Machine's CDX API for eng.president.go.kr/briefing/* -- Wayback crawled ~110 Yoon-era Briefing Room articles over time (2022-2025), far more than the single National Archives snapshot (5 items, already exhausted -- see pilot_coverage_report.md). This is Korea's own official (korea.net-sourced) readout of the May 7, 2023 Kishida-Yoon joint press conference in Seoul (the reciprocal visit, 52 days after the March 16 Tokyo summit already in this corpus). Kishida's own quoted words ('my heart hurts... under the harsh environment at the time') use agentless, passive construction with no explicit actor named -- agency_explicit=0, consistent with every other main-axis Japan record despite this being his most emotionally direct statement on forced laborers found in this corpus. The surrounding attribution to 'Japanese colonial rule' is the Korean article's own explanatory gloss, not verified as Kishida's own words, so it is not counted toward agency_explicit.</t>
        </is>
      </c>
      <c r="AJ39" s="18" t="inlineStr">
        <is>
          <t>MEDIUM</t>
        </is>
      </c>
      <c r="AK39" s="18" t="inlineStr">
        <is>
          <t>27e2a6f2-d8ab-5c2b-811e-df778912b2e9</t>
        </is>
      </c>
      <c r="AL39" s="18" t="inlineStr">
        <is>
          <t>1</t>
        </is>
      </c>
    </row>
    <row r="40">
      <c r="A40" s="18" t="inlineStr">
        <is>
          <t>175f2ced-75f5-4d33-9558-ecf9e9fe87b6</t>
        </is>
      </c>
      <c r="B40" s="18" t="inlineStr">
        <is>
          <t>korea</t>
        </is>
      </c>
      <c r="C40" s="18" t="inlineStr">
        <is>
          <t>2023-03-17</t>
        </is>
      </c>
      <c r="D40" s="18" t="inlineStr">
        <is>
          <t>2023</t>
        </is>
      </c>
      <c r="E40" s="18" t="inlineStr">
        <is>
          <t>Yoon Suk Yeol</t>
        </is>
      </c>
      <c r="F40" s="18" t="inlineStr">
        <is>
          <t>President of the Republic of Korea</t>
        </is>
      </c>
      <c r="G40" s="18" t="inlineStr">
        <is>
          <t>HEAD</t>
        </is>
      </c>
      <c r="H40" s="18" t="inlineStr">
        <is>
          <t>Office of the President, Republic of Korea (Briefing Room, via korea.net)</t>
        </is>
      </c>
      <c r="I40" s="18" t="inlineStr">
        <is>
          <t>OTHER</t>
        </is>
      </c>
      <c r="J40" s="3" t="inlineStr">
        <is>
          <t>President Yoon hails "new start" in ties with Japan, attends dinner</t>
        </is>
      </c>
      <c r="K40" s="3" t="inlineStr"/>
      <c r="L40" s="3" t="inlineStr">
        <is>
          <t>President Yoon Suk Yeol on March 17 said on his bilateral summit with Japan, "I believe that announcing a new start in Korea-Japan relations to the people of both nations, the closest neighbors that share universal values, is meaningful."
"This year marks the 25th anniversary of the Kim Dae-jung-Obuchi Declaration," President Yoon said. "By constructively building on the spirit of the Kim Dae-jung-Obuchi Declaration, this summit has taken the first step toward overcoming the unfortunate history between our two countries and ushering in a new era of cooperation between Korea and Japan."
On bilateral relations, he said, "Prime Minister Kishida and I agreed that the people of Korea and Japan alike suffered from the estranged bilateral relationship, and shared our commitment to swiftly restoring the Korea-Japan relationship."
On compensation of Korean victims forced to work during Japanese occupation of the Korean Peninsula, the president said, "Close communication and meetings between our two governments have laid the foundation for our two countries' earnest discussions on the direction of forward-looking progress following Korea's announcement of a solution to the forced labor issue."</t>
        </is>
      </c>
      <c r="M40" s="3" t="inlineStr">
        <is>
          <t>President Yoon Suk Yeol on March 17 said on his bilateral summit with Japan, "I believe that announcing a new start in Korea-Japan relations to the people of both nations, the closest neighbors that share universal values, is meaningful."
"This year marks the 25th anniversary of the Kim Dae-jung-Obuchi Declaration," President Yoon said. "By constructively building on the spirit of the Kim Dae-jung-Obuchi Declaration, this summit has taken the first step toward overcoming the unfortunate history between our two countries and ushering in a new era of cooperation between Korea and Japan."
On bilateral relations, he said, "Prime Minister Kishida and I agreed that the people of Korea and Japan alike suffered from the estranged bilateral relationship, and shared our commitment to swiftly restoring the Korea-Japan relationship."
On compensation of Korean victims forced to work during Japanese occupation of the Korean Peninsula, the president said, "Close communication and meetings between our two governments have laid the foundation for our two countries' earnest discussions on the direction of forward-looking progress following Korea's announcement of a solution to the forced labor issue."</t>
        </is>
      </c>
      <c r="N40" s="18" t="inlineStr">
        <is>
          <t>HISTORICAL_RECOGNITION_GENERAL</t>
        </is>
      </c>
      <c r="O40" s="18" t="inlineStr">
        <is>
          <t>FORCED_LABOR</t>
        </is>
      </c>
      <c r="P40" s="18" t="inlineStr">
        <is>
          <t>1</t>
        </is>
      </c>
      <c r="Q40" s="18" t="inlineStr">
        <is>
          <t>1</t>
        </is>
      </c>
      <c r="R40" s="18" t="inlineStr">
        <is>
          <t>1</t>
        </is>
      </c>
      <c r="S40" s="18" t="inlineStr">
        <is>
          <t>HIGH</t>
        </is>
      </c>
      <c r="T40" s="18" t="inlineStr">
        <is>
          <t>0</t>
        </is>
      </c>
      <c r="U40" s="18" t="inlineStr">
        <is>
          <t>1</t>
        </is>
      </c>
      <c r="V40" s="18" t="inlineStr">
        <is>
          <t>0</t>
        </is>
      </c>
      <c r="W40" s="18" t="inlineStr">
        <is>
          <t>1</t>
        </is>
      </c>
      <c r="X40" s="18" t="inlineStr">
        <is>
          <t>0</t>
        </is>
      </c>
      <c r="Y40" s="18" t="inlineStr">
        <is>
          <t>0</t>
        </is>
      </c>
      <c r="Z40" s="18" t="inlineStr">
        <is>
          <t>STATE</t>
        </is>
      </c>
      <c r="AA40" s="18" t="inlineStr">
        <is>
          <t>1</t>
        </is>
      </c>
      <c r="AB40" s="18" t="inlineStr">
        <is>
          <t>MIXED</t>
        </is>
      </c>
      <c r="AC40" s="18" t="inlineStr">
        <is>
          <t>en</t>
        </is>
      </c>
      <c r="AD40" s="18" t="inlineStr">
        <is>
          <t>0</t>
        </is>
      </c>
      <c r="AE40" s="3" t="inlineStr">
        <is>
          <t>https://eng.president.go.kr/briefing/Le8znpcj</t>
        </is>
      </c>
      <c r="AF40" s="18" t="inlineStr">
        <is>
          <t>2026-09-22</t>
        </is>
      </c>
      <c r="AG40" s="3" t="inlineStr">
        <is>
          <t>https://web.archive.org/web/20241102225157id_/https://eng.president.go.kr/briefing/Le8znpcj</t>
        </is>
      </c>
      <c r="AH40" s="18" t="inlineStr">
        <is>
          <t>WAYBACK_CDX_KOREA_PRESIDENTIAL_BRIEFING</t>
        </is>
      </c>
      <c r="AI40" s="3" t="inlineStr">
        <is>
          <t>Korea's official readout (tweet + reported remarks the day after) of the March 16, 2023 Tokyo summit -- a companion/supplementary document to the Japan-side joint-press-conference record already in this corpus (same summit, different document with different quoted content: Yoon's dinner-related remarks rather than the formal joint statement). document_type=OTHER since it mixes a tweet and reported remarks rather than a single speech or press-conference transcript. 'the unfortunate history between our two countries' explicitly frames history as a problem being overcome (agency_explicit=1/responsibility_actor=STATE given the unmistakable Japan-directed referent, even though 'Japan' is not named in this specific sentence).</t>
        </is>
      </c>
      <c r="AJ40" s="18" t="inlineStr">
        <is>
          <t>HIGH</t>
        </is>
      </c>
      <c r="AK40" s="18" t="inlineStr">
        <is>
          <t>93504f1b-4dd6-5f6b-8292-6a533156e3e9</t>
        </is>
      </c>
      <c r="AL40" s="18" t="inlineStr">
        <is>
          <t>1</t>
        </is>
      </c>
    </row>
    <row r="41">
      <c r="A41" s="18" t="inlineStr">
        <is>
          <t>9445fab2-c10e-46eb-b4de-569ed232544b</t>
        </is>
      </c>
      <c r="B41" s="18" t="inlineStr">
        <is>
          <t>korea</t>
        </is>
      </c>
      <c r="C41" s="18" t="inlineStr">
        <is>
          <t>2023-03-22</t>
        </is>
      </c>
      <c r="D41" s="18" t="inlineStr">
        <is>
          <t>2023</t>
        </is>
      </c>
      <c r="E41" s="18" t="inlineStr">
        <is>
          <t>Yoon Suk Yeol</t>
        </is>
      </c>
      <c r="F41" s="18" t="inlineStr">
        <is>
          <t>President of the Republic of Korea</t>
        </is>
      </c>
      <c r="G41" s="18" t="inlineStr">
        <is>
          <t>HEAD</t>
        </is>
      </c>
      <c r="H41" s="18" t="inlineStr">
        <is>
          <t>Office of the President, Republic of Korea (Briefing Room, via korea.net)</t>
        </is>
      </c>
      <c r="I41" s="18" t="inlineStr">
        <is>
          <t>SPEECH</t>
        </is>
      </c>
      <c r="J41" s="3" t="inlineStr">
        <is>
          <t>President Yoon urges 'future-oriented ties' with Japan in televised speech</t>
        </is>
      </c>
      <c r="K41" s="3" t="inlineStr"/>
      <c r="L41" s="3" t="inlineStr">
        <is>
          <t>"Japan has already expressed regret and apologies about historical issues dozens of times," he said, citing the joint Kim Dae-jung-Obuchi Declaration in 1998 and a statement in 2010 from then Japanese Prime Minister Naoto Kan.
"In the latest bilateral summit, the Japanese government made it clear that it will inherit the overall standpoint of previous administrations on awareness of history, including the joint Kim Dae-jung-Obuchi Declaration."
On his administration's decision to use a third-party compensation plan for Korean victims of forced labour during Japanese colonial rule of the Korean Peninsula, President Yoon said, "We decided to promote the third-party compromise plan as a compromise that satisfies both the 1965 agreement that normalized diplomatic relations and the (Korean) Supreme Court ruling of 2018 (in favor of the victims)."
"The government will do its best to heal the pain of the victims and their bereaved families."
"We must face and remember the past," he said. "But we should not get caught up in the past." "Korea-Japan relations must now move beyond their past," he added, mentioning reconciliation between Germany and France, which fought each other in World War I and II but are now the closest neighbors in Europe.
"Now the governments of Korea and Japan must look back on themselves and make their own efforts to remove obstacles that hinder the normalization and development of bilateral relations."</t>
        </is>
      </c>
      <c r="M41" s="3" t="inlineStr">
        <is>
          <t>"Japan has already expressed regret and apologies about historical issues dozens of times," he said, citing the joint Kim Dae-jung-Obuchi Declaration in 1998 and a statement in 2010 from then Japanese Prime Minister Naoto Kan.
"In the latest bilateral summit, the Japanese government made it clear that it will inherit the overall standpoint of previous administrations on awareness of history, including the joint Kim Dae-jung-Obuchi Declaration."
On his administration's decision to use a third-party compensation plan for Korean victims of forced labour during Japanese colonial rule of the Korean Peninsula, President Yoon said, "We decided to promote the third-party compromise plan as a compromise that satisfies both the 1965 agreement that normalized diplomatic relations and the (Korean) Supreme Court ruling of 2018 (in favor of the victims)."
"The government will do its best to heal the pain of the victims and their bereaved families."
"We must face and remember the past," he said. "But we should not get caught up in the past." "Korea-Japan relations must now move beyond their past," he added, mentioning reconciliation between Germany and France, which fought each other in World War I and II but are now the closest neighbors in Europe.
"Now the governments of Korea and Japan must look back on themselves and make their own efforts to remove obstacles that hinder the normalization and development of bilateral relations."</t>
        </is>
      </c>
      <c r="N41" s="18" t="inlineStr">
        <is>
          <t>FORCED_LABOR</t>
        </is>
      </c>
      <c r="O41" s="18" t="inlineStr">
        <is>
          <t>HISTORICAL_RECOGNITION_GENERAL;COMPENSATION_REPARATION</t>
        </is>
      </c>
      <c r="P41" s="18" t="inlineStr">
        <is>
          <t>1</t>
        </is>
      </c>
      <c r="Q41" s="18" t="inlineStr">
        <is>
          <t>1</t>
        </is>
      </c>
      <c r="R41" s="18" t="inlineStr">
        <is>
          <t>1</t>
        </is>
      </c>
      <c r="S41" s="18" t="inlineStr">
        <is>
          <t>HIGH</t>
        </is>
      </c>
      <c r="T41" s="18" t="inlineStr">
        <is>
          <t>0</t>
        </is>
      </c>
      <c r="U41" s="18" t="inlineStr">
        <is>
          <t>1</t>
        </is>
      </c>
      <c r="V41" s="18" t="inlineStr">
        <is>
          <t>0</t>
        </is>
      </c>
      <c r="W41" s="18" t="inlineStr">
        <is>
          <t>1</t>
        </is>
      </c>
      <c r="X41" s="18" t="inlineStr">
        <is>
          <t>1</t>
        </is>
      </c>
      <c r="Y41" s="18" t="inlineStr">
        <is>
          <t>0</t>
        </is>
      </c>
      <c r="Z41" s="18" t="inlineStr">
        <is>
          <t>STATE</t>
        </is>
      </c>
      <c r="AA41" s="18" t="inlineStr">
        <is>
          <t>1</t>
        </is>
      </c>
      <c r="AB41" s="18" t="inlineStr">
        <is>
          <t>DOMESTIC</t>
        </is>
      </c>
      <c r="AC41" s="18" t="inlineStr">
        <is>
          <t>en</t>
        </is>
      </c>
      <c r="AD41" s="18" t="inlineStr">
        <is>
          <t>0</t>
        </is>
      </c>
      <c r="AE41" s="3" t="inlineStr">
        <is>
          <t>https://eng.president.go.kr/briefing/s78dvSmB</t>
        </is>
      </c>
      <c r="AF41" s="18" t="inlineStr">
        <is>
          <t>2026-09-22</t>
        </is>
      </c>
      <c r="AG41" s="3" t="inlineStr">
        <is>
          <t>https://web.archive.org/web/20230606160232id_/https://eng.president.go.kr/briefing/s78dvSmB</t>
        </is>
      </c>
      <c r="AH41" s="18" t="inlineStr">
        <is>
          <t>WAYBACK_CDX_KOREA_PRESIDENTIAL_BRIEFING</t>
        </is>
      </c>
      <c r="AI41" s="3" t="inlineStr">
        <is>
          <t>IMPORTANT for the genre/administration confound discussed with the user: this is a genre the main-axis sample previously had zero Yoon-era examples of (a televised Cabinet-meeting opening speech defending a specific, domestically controversial policy -- the third-party forced-labor compensation plan -- rather than an annual Liberation Day ceremony). Here Yoon engages substantively and explicitly with historical-recognition content (citing the 1998 Declaration, the 2010 Kan statement, the 2018 Supreme Court ruling, remedy=1 for the compensation plan itself), directly complicating the earlier characterization of Yoon as simply 'non-engaged' based on his Liberation Day addresses alone (see pilot_coverage_report.md's per-country findings and its's methodology stress-test section) -- the earlier finding reflected a genre effect (Liberation Day ceremonial address) rather than a stable Yoon-era trait; in a different genre, addressing a live political controversy, Yoon's engagement is comparable to Moon's or Lee's.</t>
        </is>
      </c>
      <c r="AJ41" s="18" t="inlineStr">
        <is>
          <t>HIGH</t>
        </is>
      </c>
      <c r="AK41" s="18" t="inlineStr">
        <is>
          <t>acba0064-0733-5f44-992a-e3f9374c7984</t>
        </is>
      </c>
      <c r="AL41" s="18" t="inlineStr">
        <is>
          <t>1</t>
        </is>
      </c>
    </row>
    <row r="42">
      <c r="A42" s="18" t="inlineStr">
        <is>
          <t>18f1f525-a976-43a8-b9b5-6c2f354c5d24</t>
        </is>
      </c>
      <c r="B42" s="18" t="inlineStr">
        <is>
          <t>japan</t>
        </is>
      </c>
      <c r="C42" s="18" t="inlineStr">
        <is>
          <t>2020-08-06</t>
        </is>
      </c>
      <c r="D42" s="18" t="inlineStr">
        <is>
          <t>2020</t>
        </is>
      </c>
      <c r="E42" s="18" t="inlineStr">
        <is>
          <t>ABE Shinzo</t>
        </is>
      </c>
      <c r="F42" s="18" t="inlineStr">
        <is>
          <t>Prime Minister of Japan</t>
        </is>
      </c>
      <c r="G42" s="18" t="inlineStr">
        <is>
          <t>HEAD</t>
        </is>
      </c>
      <c r="H42" s="18" t="inlineStr">
        <is>
          <t>Prime Minister's Office of Japan (Kantei)</t>
        </is>
      </c>
      <c r="I42" s="18" t="inlineStr">
        <is>
          <t>SPEECH</t>
        </is>
      </c>
      <c r="J42" s="3" t="inlineStr">
        <is>
          <t>Address by the Prime Minister at the Hiroshima Peace Memorial Ceremony</t>
        </is>
      </c>
      <c r="K42" s="3" t="inlineStr"/>
      <c r="L42" s="3" t="inlineStr">
        <is>
          <t>Today, at the opening of the Hiroshima Peace Memorial Ceremony on the 75th anniversary of the atomic bombing, I reverently express my sincere condolences to the souls of the great number of atomic bomb victims. I also extend my heartfelt sympathy to those still suffering even now from the aftereffects of the atomic bomb. This year, as the novel coronavirus disease (COVID-19) grips the world, people all around the globe continue to make resolute efforts at this very moment to overcome this trial. Despite having been turned to ruins 75 years ago through the dropping of a single atomic bomb, this beautiful city admirably achieved reconstruction through the efforts of our forebears. Standing before it, I renew my determination to overcome the trial we now face and once more turn my thoughts to how precious peace is. The devastation that took place in Hiroshima and Nagasaki and the human suffering that resulted must never be repeated. As the only country to have experienced the horror of nuclear devastation in war, Japan has the unceasing mission of advancing steadily, step by step, the efforts of the international community towards realizing “a world free of nuclear weapons.” In the midst of the severe security environment and the disparity in countries’ standpoints on nuclear disarmament that we see today, it is imperative that countries eradicate distrust through mutual engagement and dialogue and make efforts over time to forge a common foundation. In particular, this year is the milestone of the 75th anniversary of the atomic bombings. While firmly upholding the “Three Non-Nuclear Principles,” Japan will lead the international community’s efforts to bring about a world free of nuclear weapons by serving as a mediator bridging the gap between countries with different standpoints and by tenaciously promoting dialogue and actions by various countries. This year is the 50th anniversary of the entry into force of the Treaty on the Non-Proliferation of Nuclear Weapons (NPT). In order for the Treaty to continue to play a role in supporting the international nuclear disarmament and non-proliferation regime, it is essential to make the upcoming Review Conference of the Parties to the Treaty , one that produces a meaningful outcome. Japan will urge all countries to carry on with their united efforts and, utilizing the outcomes of the discussions of the Group of Eminent Persons for Substantive Advancement of Nuclear Disarmament, continue to make active contributions. What supports determined steps towards realizing “a world free of nuclear weapons” are efforts to communicate and pass down to future generations and beyond borders the devastation and inhumanity of using nuclear weapons. Japan will work in tandem with atomic bomb survivors in its ongoing efforts to promote understanding of the tragic realities of the atomic bombings. The Government, accepting the necessity of relief measures covering health and medical services and welfare of atomic bomb survivors, will continue to advance relief measures in a comprehensive manner while staying in tune with atomic bomb survivors, who are advancing in years, including by conducting screenings for recognizing atomic bomb diseases as quickly as possible. In closing, here in Hiroshima, where prayers for eternal peace are offered continuously, I pledge that Japan will make its utmost efforts for the realization of a world free of nuclear weapons and eternal peace. I wish to conclude with my heartfelt prayers for the repose of the souls of those who fell victim to the atomic bombing here in Hiroshima. I also pray sincerely for the inner peace of the bereaved families and the atomic bomb survivors as well as all the participants today and the people of Hiroshima City. ABE Shinzo Prime Minister of Japan August 6, 2020</t>
        </is>
      </c>
      <c r="M42" s="3" t="inlineStr">
        <is>
          <t>Today, at the opening of the Hiroshima Peace Memorial Ceremony on the 75th anniversary of the atomic bombing, I reverently express my sincere condolences to the souls of the great number of atomic bomb victims. I also extend my heartfelt sympathy to those still suffering even now from the aftereffects of the atomic bomb. This year, as the novel coronavirus disease (COVID-19) grips the world, people all around the globe continue to make resolute efforts at this very moment to overcome this trial. Despite having been turned to ruins 75 years ago through the dropping of a single atomic bomb, this</t>
        </is>
      </c>
      <c r="N42" s="18" t="inlineStr">
        <is>
          <t>WAR_GENERAL</t>
        </is>
      </c>
      <c r="O42" s="18" t="inlineStr"/>
      <c r="P42" s="18" t="inlineStr">
        <is>
          <t>1</t>
        </is>
      </c>
      <c r="Q42" s="18" t="inlineStr">
        <is>
          <t>1</t>
        </is>
      </c>
      <c r="R42" s="18" t="inlineStr">
        <is>
          <t>0</t>
        </is>
      </c>
      <c r="S42" s="18" t="inlineStr">
        <is>
          <t>HIGH</t>
        </is>
      </c>
      <c r="T42" s="18" t="inlineStr">
        <is>
          <t>0</t>
        </is>
      </c>
      <c r="U42" s="18" t="inlineStr">
        <is>
          <t>0</t>
        </is>
      </c>
      <c r="V42" s="18" t="inlineStr">
        <is>
          <t>0</t>
        </is>
      </c>
      <c r="W42" s="18" t="inlineStr">
        <is>
          <t>1</t>
        </is>
      </c>
      <c r="X42" s="18" t="inlineStr">
        <is>
          <t>1</t>
        </is>
      </c>
      <c r="Y42" s="18" t="inlineStr">
        <is>
          <t>0</t>
        </is>
      </c>
      <c r="Z42" s="18" t="inlineStr">
        <is>
          <t>UNSPECIFIED</t>
        </is>
      </c>
      <c r="AA42" s="18" t="inlineStr">
        <is>
          <t>0</t>
        </is>
      </c>
      <c r="AB42" s="18" t="inlineStr">
        <is>
          <t>MIXED</t>
        </is>
      </c>
      <c r="AC42" s="18" t="inlineStr">
        <is>
          <t>en</t>
        </is>
      </c>
      <c r="AD42" s="18" t="inlineStr">
        <is>
          <t>1</t>
        </is>
      </c>
      <c r="AE42" s="3" t="inlineStr">
        <is>
          <t>https://japan.kantei.go.jp/98_abe/statement/202008/_00001.html</t>
        </is>
      </c>
      <c r="AF42" s="18" t="inlineStr">
        <is>
          <t>2026-09-22</t>
        </is>
      </c>
      <c r="AG42" s="3" t="inlineStr"/>
      <c r="AH42" s="18" t="inlineStr">
        <is>
          <t>KANTEI_ARCHIVE_KEYWORD_BACKLOG_REVIEW</t>
        </is>
      </c>
      <c r="AI42" s="3" t="inlineStr">
        <is>
          <t>Hiroshima/Nagasaki Peace Memorial Ceremony address, part of a 12-record 2020-2025 batch (PMs Abe/Suga/Kishida/Ishiba) added to increase Japan's genre diversity beyond the Aug15 National Memorial Day genre already in this corpus. Structural template consistent across all 12: condolences to A-bomb victims -&gt; reconstruction narrative -&gt; 'must never be repeated' -&gt; Three Non-Nuclear Principles/NPT policy commitments -&gt; atomic bomb survivor relief measures -&gt; closing. No foreign-actor wartime-conduct blame or apology language in any of the 12; agency_explicit=0/responsibility_actor=UNSPECIFIED throughout, consistent with the main-axis Japan pattern found elsewhere in this corpus. remedy=1 coded where the address commits to atomic-bomb-survivor relief/welfare measures (a domestic remedy, not a bilateral historical-recognition remedy).</t>
        </is>
      </c>
      <c r="AJ42" s="18" t="inlineStr">
        <is>
          <t>HIGH</t>
        </is>
      </c>
      <c r="AK42" s="18" t="inlineStr">
        <is>
          <t>34943aa4-45b9-519e-b53b-44e7fca29a2c</t>
        </is>
      </c>
      <c r="AL42" s="18" t="inlineStr">
        <is>
          <t>1</t>
        </is>
      </c>
    </row>
    <row r="43">
      <c r="A43" s="18" t="inlineStr">
        <is>
          <t>20f3bad9-f391-490f-be9a-663b3a252374</t>
        </is>
      </c>
      <c r="B43" s="18" t="inlineStr">
        <is>
          <t>japan</t>
        </is>
      </c>
      <c r="C43" s="18" t="inlineStr">
        <is>
          <t>2020-08-09</t>
        </is>
      </c>
      <c r="D43" s="18" t="inlineStr">
        <is>
          <t>2020</t>
        </is>
      </c>
      <c r="E43" s="18" t="inlineStr">
        <is>
          <t>ABE Shinzo</t>
        </is>
      </c>
      <c r="F43" s="18" t="inlineStr">
        <is>
          <t>Prime Minister of Japan</t>
        </is>
      </c>
      <c r="G43" s="18" t="inlineStr">
        <is>
          <t>HEAD</t>
        </is>
      </c>
      <c r="H43" s="18" t="inlineStr">
        <is>
          <t>Prime Minister's Office of Japan (Kantei)</t>
        </is>
      </c>
      <c r="I43" s="18" t="inlineStr">
        <is>
          <t>SPEECH</t>
        </is>
      </c>
      <c r="J43" s="3" t="inlineStr">
        <is>
          <t>Address by the Prime Minister at the Nagasaki Peace Memorial Ceremony</t>
        </is>
      </c>
      <c r="K43" s="3" t="inlineStr"/>
      <c r="L43" s="3" t="inlineStr">
        <is>
          <t>Today, at the opening of the Nagasaki Peace Memorial Ceremony on the 75th anniversary of the atomic bombing, I reverently express my sincere condolences to the souls of the great number of atomic bomb victims. I also extend my heartfelt sympathy to those still suffering even now from the aftereffects of the atomic bomb. This year, as the novel coronavirus disease (COVID-19) grips the world, people all around the globe continue to make resolute efforts at this very moment to overcome this trial. Seventy-five years ago today, Nagasaki was reduced to ashes, with not a single tree or blade of grass remaining. Yet through the efforts of its citizens, it achieved reconstruction beautifully as we see today. Mindful of this, we again feel strongly that there is no trial that cannot be overcome and feel acutely how precious peace is. The devastation that took place in Nagasaki and Hiroshima and the human suffering that resulted must never be repeated. As the only country to have experienced the horror of nuclear devastation in war, Japan has the unceasing mission of advancing steadily, step by step, the efforts of the international community towards realizing “a world free of nuclear weapons.” In the midst of the severe security environment and the disparity in countries’ standpoints on nuclear disarmament that we see today, it is imperative that countries eradicate distrust through mutual engagement and dialogue and make efforts over time to forge a common foundation. In particular, this year is the milestone of the 75th anniversary of the atomic bombings. While firmly upholding the “Three Non-Nuclear Principles,” Japan will lead the international community’s efforts to bring about a world free of nuclear weapons by serving as a mediator bridging the gap between countries with different standpoints and by tenaciously promoting dialogue and actions by various countries. This year is the 50th anniversary of the entry into force of the Treaty on the Non-Proliferation of Nuclear Weapons (NPT). In order for the Treaty to continue to play a role in supporting the international nuclear disarmament and non-proliferation regime, it is essential to make the upcoming Review Conference of the Parties to the Treaty, one that produces a meaningful outcome. Japan will urge all countries to carry on with their united efforts and, utilizing the outcomes of the discussions of the Group of Eminent Persons for Substantive Advancement of Nuclear Disarmament, continue to make active contributions. What supports determined steps towards realizing “a world free of nuclear weapons” are efforts to communicate and pass down to future generations and beyond borders the devastation and inhumanity of using nuclear weapons. Japan will work in tandem with atomic bomb survivors in its ongoing efforts to promote understanding of the tragic realities of the atomic bombings. The Government, accepting the necessity of relief measures covering health and medical services and welfare of atomic bomb survivors, will continue to advance relief measures in a comprehensive manner while staying in tune with atomic bomb survivors, who are advancing in years, including by conducting screenings for recognizing atomic bomb diseases as quickly as possible. In closing, here in Nagasaki, where prayers for eternal peace are offered continuously, I pledge that Japan will make its utmost efforts for the realization of a world free of nuclear weapons and eternal peace. I wish to conclude with my heartfelt prayers for the repose of the souls of those who fell victim to the atomic bombing here in Nagasaki. I also pray sincerely for the inner peace of the bereaved families and the atomic bomb survivors as well as all the participants today and the people of Nagasaki City. ABE Shinzo Prime Minister of Japan August 9, 2020</t>
        </is>
      </c>
      <c r="M43" s="3" t="inlineStr">
        <is>
          <t>Today, at the opening of the Nagasaki Peace Memorial Ceremony on the 75th anniversary of the atomic bombing, I reverently express my sincere condolences to the souls of the great number of atomic bomb victims. I also extend my heartfelt sympathy to those still suffering even now from the aftereffects of the atomic bomb. This year, as the novel coronavirus disease (COVID-19) grips the world, people all around the globe continue to make resolute efforts at this very moment to overcome this trial. Seventy-five years ago today, Nagasaki was reduced to ashes, with not a single tree or blade of gras</t>
        </is>
      </c>
      <c r="N43" s="18" t="inlineStr">
        <is>
          <t>WAR_GENERAL</t>
        </is>
      </c>
      <c r="O43" s="18" t="inlineStr"/>
      <c r="P43" s="18" t="inlineStr">
        <is>
          <t>1</t>
        </is>
      </c>
      <c r="Q43" s="18" t="inlineStr">
        <is>
          <t>1</t>
        </is>
      </c>
      <c r="R43" s="18" t="inlineStr">
        <is>
          <t>0</t>
        </is>
      </c>
      <c r="S43" s="18" t="inlineStr">
        <is>
          <t>HIGH</t>
        </is>
      </c>
      <c r="T43" s="18" t="inlineStr">
        <is>
          <t>0</t>
        </is>
      </c>
      <c r="U43" s="18" t="inlineStr">
        <is>
          <t>0</t>
        </is>
      </c>
      <c r="V43" s="18" t="inlineStr">
        <is>
          <t>0</t>
        </is>
      </c>
      <c r="W43" s="18" t="inlineStr">
        <is>
          <t>1</t>
        </is>
      </c>
      <c r="X43" s="18" t="inlineStr">
        <is>
          <t>1</t>
        </is>
      </c>
      <c r="Y43" s="18" t="inlineStr">
        <is>
          <t>0</t>
        </is>
      </c>
      <c r="Z43" s="18" t="inlineStr">
        <is>
          <t>UNSPECIFIED</t>
        </is>
      </c>
      <c r="AA43" s="18" t="inlineStr">
        <is>
          <t>0</t>
        </is>
      </c>
      <c r="AB43" s="18" t="inlineStr">
        <is>
          <t>MIXED</t>
        </is>
      </c>
      <c r="AC43" s="18" t="inlineStr">
        <is>
          <t>en</t>
        </is>
      </c>
      <c r="AD43" s="18" t="inlineStr">
        <is>
          <t>1</t>
        </is>
      </c>
      <c r="AE43" s="3" t="inlineStr">
        <is>
          <t>https://japan.kantei.go.jp/98_abe/statement/202008/_00002.html</t>
        </is>
      </c>
      <c r="AF43" s="18" t="inlineStr">
        <is>
          <t>2026-09-22</t>
        </is>
      </c>
      <c r="AG43" s="3" t="inlineStr"/>
      <c r="AH43" s="18" t="inlineStr">
        <is>
          <t>KANTEI_ARCHIVE_KEYWORD_BACKLOG_REVIEW</t>
        </is>
      </c>
      <c r="AI43" s="3" t="inlineStr">
        <is>
          <t>Hiroshima/Nagasaki Peace Memorial Ceremony address, part of a 12-record 2020-2025 batch (PMs Abe/Suga/Kishida/Ishiba) added to increase Japan's genre diversity beyond the Aug15 National Memorial Day genre already in this corpus. Structural template consistent across all 12: condolences to A-bomb victims -&gt; reconstruction narrative -&gt; 'must never be repeated' -&gt; Three Non-Nuclear Principles/NPT policy commitments -&gt; atomic bomb survivor relief measures -&gt; closing. No foreign-actor wartime-conduct blame or apology language in any of the 12; agency_explicit=0/responsibility_actor=UNSPECIFIED throughout, consistent with the main-axis Japan pattern found elsewhere in this corpus. remedy=1 coded where the address commits to atomic-bomb-survivor relief/welfare measures (a domestic remedy, not a bilateral historical-recognition remedy).</t>
        </is>
      </c>
      <c r="AJ43" s="18" t="inlineStr">
        <is>
          <t>HIGH</t>
        </is>
      </c>
      <c r="AK43" s="18" t="inlineStr">
        <is>
          <t>33442555-f1ef-5f21-89f1-c5732f55294e</t>
        </is>
      </c>
      <c r="AL43" s="18" t="inlineStr">
        <is>
          <t>1</t>
        </is>
      </c>
    </row>
    <row r="44">
      <c r="A44" s="18" t="inlineStr">
        <is>
          <t>14ba4f31-6402-4b19-9d66-379af90474b8</t>
        </is>
      </c>
      <c r="B44" s="18" t="inlineStr">
        <is>
          <t>japan</t>
        </is>
      </c>
      <c r="C44" s="18" t="inlineStr">
        <is>
          <t>2021-08-06</t>
        </is>
      </c>
      <c r="D44" s="18" t="inlineStr">
        <is>
          <t>2021</t>
        </is>
      </c>
      <c r="E44" s="18" t="inlineStr">
        <is>
          <t>SUGA Yoshihide</t>
        </is>
      </c>
      <c r="F44" s="18" t="inlineStr">
        <is>
          <t>Prime Minister of Japan</t>
        </is>
      </c>
      <c r="G44" s="18" t="inlineStr">
        <is>
          <t>HEAD</t>
        </is>
      </c>
      <c r="H44" s="18" t="inlineStr">
        <is>
          <t>Prime Minister's Office of Japan (Kantei)</t>
        </is>
      </c>
      <c r="I44" s="18" t="inlineStr">
        <is>
          <t>SPEECH</t>
        </is>
      </c>
      <c r="J44" s="3" t="inlineStr">
        <is>
          <t>Address by the Prime Minister at the Hiroshima Peace Memorial Ceremony</t>
        </is>
      </c>
      <c r="K44" s="3" t="inlineStr"/>
      <c r="L44" s="3" t="inlineStr">
        <is>
          <t>Today, at the opening of the Hiroshima Peace Memorial Ceremony on the 76th anniversary of the atomic bombing, I reverently express my sincere condolences to the souls of the great number of atomic bomb victims. I also extend my heartfelt sympathy to those still suffering even now from the aftereffects of the atomic bomb. The world still faces the trial of COVID-19, and resolute efforts continue to be made to overcome this trial. In Japan too, there has been an ongoing nationwide spread of infections. We will overcome this disease at any cost, sparing no effort to restore at the earliest possible time our vibrant daily lives in which we feel at ease. Seventy-six years ago, the dropping of a single atomic bomb deprived people said to number well more than 100,000 of their precious lives and reduced Hiroshima to ashes in an instant. However, this beautiful city of Hiroshima admirably achieved reconstruction from the ruins thanks to the subsequent tireless efforts of its citizens. Standing before this city, I renew my determination to overcome the trial we now face and once more turn my thoughts to how precious peace is. Last year marked the 75th anniversary since the atomic bombings of Hiroshima and Nagasaki. At the meeting of the United Nations General Assembly that convened not long after I assumed office as prime minister, I sent out a message to the world, stating, “Hiroshima and Nagasaki must never be repeated. With this resolve, Japan will spare no effort in realizing a world free of nuclear weapons while firmly upholding the Three Non-Nuclear Principles.” Japan, as the only country to have experienced the horror of nuclear devastation in war, understands the inhumanity of nuclear weapons more than any other country on earth. It is important to steadily build up efforts over time towards the realization of a world free of nuclear weapons. The international security environment has become severe in recent years and countries have differed on how to proceed with nuclear disarmament. To advance nuclear disarmament in such circumstances, Japan must serve as a mediator bridging the gap between countries with different standpoints and tenaciously promote realistic efforts. In particular, it is critically important to maintain and strengthen the regime of the Treaty on the Non-Proliferation of Nuclear Weapons (NPT), the cornerstone of the international nuclear disarmament and non-proliferation regime. To help precipitate a meaningful outcome at the upcoming Review Conference of the Parties to the Treaty, the Government of Japan, utilizing the outcomes of the discussions of the Group of Eminent Persons for Substantive Advancement of Nuclear Disarmament, will tenaciously continue its efforts to find concrete measures that can serve as a common foundation, with individual countries undertaking them together. Having a correct understanding of the realities of the atomic bombings is the starting point for all manner of efforts towards nuclear disarmament. Working in tandem with atomic bomb survivors and countless other people eager to bring about a world free of nuclear weapons, Japan will pass down an accurate understanding of the inhumanity of using nuclear weapons and continue to actively engage in efforts to convey the realities of the atomic bombings. The Government, accepting the necessity of relief measures covering health and medical services and welfare of atomic bomb survivors, will continue to advance relief measures in a comprehensive manner while staying in tune with atomic bomb survivors, who are advancing in years. Regarding what is called the “black rain” lawsuit, for which a ruling was delivered on July 14, after extensive deliberation, I took the decision to return to the spirit of the Atomic Bomb Survivors' Assistance Act and not appeal the ruling. For the 84 plaintiffs, procedures for issuing the Atomic Bomb Survivors’ Certificates have been completed by today, and we will swiftly advance consideration of how to provide relief to others in circumstances similar to the plaintiffs’. Here in Hiroshima, which has now developed admirably as an International City of Peace and Culture, I pledge that Japan will make its utmost efforts for the realization of a world free of nuclear weapons and for the realization of eternal peace. I wish to conclude my remarks with my heartfelt prayers for the repose of the souls of those who fell victim to the atomic bombing here in Hiroshima. I also pray sincerely for the inner peace of the bereaved families and the atomic bomb survivors as well as all the participants today and the people of Hiroshima City. SUGA Yoshihide Prime Minister of Japan August 6, 2021</t>
        </is>
      </c>
      <c r="M44" s="3" t="inlineStr">
        <is>
          <t>Today, at the opening of the Hiroshima Peace Memorial Ceremony on the 76th anniversary of the atomic bombing, I reverently express my sincere condolences to the souls of the great number of atomic bomb victims. I also extend my heartfelt sympathy to those still suffering even now from the aftereffects of the atomic bomb. The world still faces the trial of COVID-19, and resolute efforts continue to be made to overcome this trial. In Japan too, there has been an ongoing nationwide spread of infections. We will overcome this disease at any cost, sparing no effort to restore at the earliest possib</t>
        </is>
      </c>
      <c r="N44" s="18" t="inlineStr">
        <is>
          <t>WAR_GENERAL</t>
        </is>
      </c>
      <c r="O44" s="18" t="inlineStr"/>
      <c r="P44" s="18" t="inlineStr">
        <is>
          <t>1</t>
        </is>
      </c>
      <c r="Q44" s="18" t="inlineStr">
        <is>
          <t>1</t>
        </is>
      </c>
      <c r="R44" s="18" t="inlineStr">
        <is>
          <t>0</t>
        </is>
      </c>
      <c r="S44" s="18" t="inlineStr">
        <is>
          <t>HIGH</t>
        </is>
      </c>
      <c r="T44" s="18" t="inlineStr">
        <is>
          <t>0</t>
        </is>
      </c>
      <c r="U44" s="18" t="inlineStr">
        <is>
          <t>0</t>
        </is>
      </c>
      <c r="V44" s="18" t="inlineStr">
        <is>
          <t>0</t>
        </is>
      </c>
      <c r="W44" s="18" t="inlineStr">
        <is>
          <t>1</t>
        </is>
      </c>
      <c r="X44" s="18" t="inlineStr">
        <is>
          <t>1</t>
        </is>
      </c>
      <c r="Y44" s="18" t="inlineStr">
        <is>
          <t>0</t>
        </is>
      </c>
      <c r="Z44" s="18" t="inlineStr">
        <is>
          <t>UNSPECIFIED</t>
        </is>
      </c>
      <c r="AA44" s="18" t="inlineStr">
        <is>
          <t>0</t>
        </is>
      </c>
      <c r="AB44" s="18" t="inlineStr">
        <is>
          <t>MIXED</t>
        </is>
      </c>
      <c r="AC44" s="18" t="inlineStr">
        <is>
          <t>en</t>
        </is>
      </c>
      <c r="AD44" s="18" t="inlineStr">
        <is>
          <t>1</t>
        </is>
      </c>
      <c r="AE44" s="3" t="inlineStr">
        <is>
          <t>https://japan.kantei.go.jp/99_suga/statement/202108/_00003.html</t>
        </is>
      </c>
      <c r="AF44" s="18" t="inlineStr">
        <is>
          <t>2026-09-22</t>
        </is>
      </c>
      <c r="AG44" s="3" t="inlineStr"/>
      <c r="AH44" s="18" t="inlineStr">
        <is>
          <t>KANTEI_ARCHIVE_KEYWORD_BACKLOG_REVIEW</t>
        </is>
      </c>
      <c r="AI44" s="3" t="inlineStr">
        <is>
          <t>Hiroshima/Nagasaki Peace Memorial Ceremony address, part of a 12-record 2020-2025 batch (PMs Abe/Suga/Kishida/Ishiba) added to increase Japan's genre diversity beyond the Aug15 National Memorial Day genre already in this corpus. Structural template consistent across all 12: condolences to A-bomb victims -&gt; reconstruction narrative -&gt; 'must never be repeated' -&gt; Three Non-Nuclear Principles/NPT policy commitments -&gt; atomic bomb survivor relief measures -&gt; closing. No foreign-actor wartime-conduct blame or apology language in any of the 12; agency_explicit=0/responsibility_actor=UNSPECIFIED throughout, consistent with the main-axis Japan pattern found elsewhere in this corpus. remedy=1 coded where the address commits to atomic-bomb-survivor relief/welfare measures (a domestic remedy, not a bilateral historical-recognition remedy). Notable: this address also references the 'black rain lawsuit' High Court ruling and the government's decision not to appeal, extending relief to a wider group of atomic bomb survivors -- coded remedy=1 on that basis, but no foreign-actor responsibility language.</t>
        </is>
      </c>
      <c r="AJ44" s="18" t="inlineStr">
        <is>
          <t>HIGH</t>
        </is>
      </c>
      <c r="AK44" s="18" t="inlineStr">
        <is>
          <t>e3fccf7c-f525-56b3-aa57-a26fd9da2bfa</t>
        </is>
      </c>
      <c r="AL44" s="18" t="inlineStr">
        <is>
          <t>1</t>
        </is>
      </c>
    </row>
    <row r="45">
      <c r="A45" s="18" t="inlineStr">
        <is>
          <t>7edc989f-0f46-4d99-9d9b-5457324fe066</t>
        </is>
      </c>
      <c r="B45" s="18" t="inlineStr">
        <is>
          <t>japan</t>
        </is>
      </c>
      <c r="C45" s="18" t="inlineStr">
        <is>
          <t>2021-08-09</t>
        </is>
      </c>
      <c r="D45" s="18" t="inlineStr">
        <is>
          <t>2021</t>
        </is>
      </c>
      <c r="E45" s="18" t="inlineStr">
        <is>
          <t>SUGA Yoshihide</t>
        </is>
      </c>
      <c r="F45" s="18" t="inlineStr">
        <is>
          <t>Prime Minister of Japan</t>
        </is>
      </c>
      <c r="G45" s="18" t="inlineStr">
        <is>
          <t>HEAD</t>
        </is>
      </c>
      <c r="H45" s="18" t="inlineStr">
        <is>
          <t>Prime Minister's Office of Japan (Kantei)</t>
        </is>
      </c>
      <c r="I45" s="18" t="inlineStr">
        <is>
          <t>SPEECH</t>
        </is>
      </c>
      <c r="J45" s="3" t="inlineStr">
        <is>
          <t>Address by the Prime Minister at the Nagasaki Peace Memorial Ceremony</t>
        </is>
      </c>
      <c r="K45" s="3" t="inlineStr"/>
      <c r="L45" s="3" t="inlineStr">
        <is>
          <t>Today, at the opening of the Nagasaki Peace Memorial Ceremony on the 76th anniversary of the atomic bombing, I reverently express my sincere condolences to the souls of the great number of atomic bomb victims. I also extend my heartfelt sympathy to those still suffering even now from the aftereffects of the atomic bomb. The world still faces the trial of COVID-19, and resolute efforts continue to be made to overcome this trial. In Japan too, there has been an ongoing nationwide spread of infections. We will overcome this disease at any cost, sparing no effort to restore at the earliest possible time our vibrant daily lives in which we feel at ease. Seventy-six years ago today, the city of Nagasaki was reduced to ashes in an instant by an atomic bomb. Yet through the extraordinary efforts of its citizens, it rose from the ashes and achieved remarkable reconstruction as an International Culture City symbolizing peace and culture. Seeing this city beautifully achieve reconstruction, we again feel strongly that there is no trial that cannot be overcome, and we feel acutely how precious peace is. Last year marked the 75th anniversary since the atomic bombings of Nagasaki and Hiroshima. At the meeting of the United Nations General Assembly that convened not long after I assumed office as prime minister, I sent out a message to the world, stating, “Hiroshima and Nagasaki must never be repeated. With this resolve, Japan will spare no effort in realizing a world free of nuclear weapons while firmly upholding the Three Non-Nuclear Principles.” As the only country to have experienced the horror of nuclear devastation in war, Japan has the unceasing mission of advancing steadily, step by step, the efforts of the international community towards realizing “a world free of nuclear weapons.” Amidst the severe security environment and the difference in countries’ standpoints on nuclear disarmament that we see today, it is imperative that countries eradicate distrust through mutual engagement and dialogue and make efforts over time to forge a common foundation. The Treaty on the Non-Proliferation of Nuclear Weapons (NPT) is the foundation of the international nuclear disarmament and non-proliferation regime in which 191 countries and regions participate, including both nuclear weapon states and non-nuclear weapon states. To help precipitate a meaningful outcome at the upcoming Review Conference of the Parties to the Treaty, the Government of Japan, utilizing the outcomes of the discussions of the Group of Eminent Persons for Substantive Advancement of Nuclear Disarmament, will tenaciously continue its efforts to find concrete measures that individual countries can undertake together. With atomic bomb survivors advancing in age, it is becoming increasingly vital for us to communicate far and wide the realities of the atomic bombings, across generations and beyond national borders. We are determined to continue our efforts to inherit the survivors’ recollections of the devastation of nuclear weapons and pass them on. The Government, accepting the necessity of relief measures covering health and medical services and welfare of atomic bomb survivors, will continue to advance relief measures in a comprehensive manner while staying in tune with atomic bomb survivors, who are advancing in years. We will work in particular to conduct screenings for recognizing atomic bomb diseases as quickly as we can. In closing, here in Nagasaki, I pledge that Japan will make its utmost efforts for the realization of a world free of nuclear weapons and for the realization of eternal peace. I wish to conclude with my heartfelt prayers for the repose of the souls of those who fell victim to the atomic bombing here in Nagasaki. I also pray sincerely for the inner peace of the bereaved families and the atomic bomb survivors as well as all the participants today and the people of Nagasaki City. SUGA Yoshihide Prime Minister of Japan August 9, 2021</t>
        </is>
      </c>
      <c r="M45" s="3" t="inlineStr">
        <is>
          <t>Today, at the opening of the Nagasaki Peace Memorial Ceremony on the 76th anniversary of the atomic bombing, I reverently express my sincere condolences to the souls of the great number of atomic bomb victims. I also extend my heartfelt sympathy to those still suffering even now from the aftereffects of the atomic bomb. The world still faces the trial of COVID-19, and resolute efforts continue to be made to overcome this trial. In Japan too, there has been an ongoing nationwide spread of infections. We will overcome this disease at any cost, sparing no effort to restore at the earliest possibl</t>
        </is>
      </c>
      <c r="N45" s="18" t="inlineStr">
        <is>
          <t>WAR_GENERAL</t>
        </is>
      </c>
      <c r="O45" s="18" t="inlineStr"/>
      <c r="P45" s="18" t="inlineStr">
        <is>
          <t>1</t>
        </is>
      </c>
      <c r="Q45" s="18" t="inlineStr">
        <is>
          <t>1</t>
        </is>
      </c>
      <c r="R45" s="18" t="inlineStr">
        <is>
          <t>0</t>
        </is>
      </c>
      <c r="S45" s="18" t="inlineStr">
        <is>
          <t>HIGH</t>
        </is>
      </c>
      <c r="T45" s="18" t="inlineStr">
        <is>
          <t>0</t>
        </is>
      </c>
      <c r="U45" s="18" t="inlineStr">
        <is>
          <t>0</t>
        </is>
      </c>
      <c r="V45" s="18" t="inlineStr">
        <is>
          <t>0</t>
        </is>
      </c>
      <c r="W45" s="18" t="inlineStr">
        <is>
          <t>1</t>
        </is>
      </c>
      <c r="X45" s="18" t="inlineStr">
        <is>
          <t>1</t>
        </is>
      </c>
      <c r="Y45" s="18" t="inlineStr">
        <is>
          <t>0</t>
        </is>
      </c>
      <c r="Z45" s="18" t="inlineStr">
        <is>
          <t>UNSPECIFIED</t>
        </is>
      </c>
      <c r="AA45" s="18" t="inlineStr">
        <is>
          <t>0</t>
        </is>
      </c>
      <c r="AB45" s="18" t="inlineStr">
        <is>
          <t>MIXED</t>
        </is>
      </c>
      <c r="AC45" s="18" t="inlineStr">
        <is>
          <t>en</t>
        </is>
      </c>
      <c r="AD45" s="18" t="inlineStr">
        <is>
          <t>1</t>
        </is>
      </c>
      <c r="AE45" s="3" t="inlineStr">
        <is>
          <t>https://japan.kantei.go.jp/99_suga/statement/202108/_00004.html</t>
        </is>
      </c>
      <c r="AF45" s="18" t="inlineStr">
        <is>
          <t>2026-09-22</t>
        </is>
      </c>
      <c r="AG45" s="3" t="inlineStr"/>
      <c r="AH45" s="18" t="inlineStr">
        <is>
          <t>KANTEI_ARCHIVE_KEYWORD_BACKLOG_REVIEW</t>
        </is>
      </c>
      <c r="AI45" s="3" t="inlineStr">
        <is>
          <t>Hiroshima/Nagasaki Peace Memorial Ceremony address, part of a 12-record 2020-2025 batch (PMs Abe/Suga/Kishida/Ishiba) added to increase Japan's genre diversity beyond the Aug15 National Memorial Day genre already in this corpus. Structural template consistent across all 12: condolences to A-bomb victims -&gt; reconstruction narrative -&gt; 'must never be repeated' -&gt; Three Non-Nuclear Principles/NPT policy commitments -&gt; atomic bomb survivor relief measures -&gt; closing. No foreign-actor wartime-conduct blame or apology language in any of the 12; agency_explicit=0/responsibility_actor=UNSPECIFIED throughout, consistent with the main-axis Japan pattern found elsewhere in this corpus. remedy=1 coded where the address commits to atomic-bomb-survivor relief/welfare measures (a domestic remedy, not a bilateral historical-recognition remedy).</t>
        </is>
      </c>
      <c r="AJ45" s="18" t="inlineStr">
        <is>
          <t>HIGH</t>
        </is>
      </c>
      <c r="AK45" s="18" t="inlineStr">
        <is>
          <t>a63bb92f-f557-58b1-b4ee-ec00f6235f1a</t>
        </is>
      </c>
      <c r="AL45" s="18" t="inlineStr">
        <is>
          <t>1</t>
        </is>
      </c>
    </row>
    <row r="46">
      <c r="A46" s="18" t="inlineStr">
        <is>
          <t>aed9d964-7c94-4b6b-968c-37fa8e4e031e</t>
        </is>
      </c>
      <c r="B46" s="18" t="inlineStr">
        <is>
          <t>japan</t>
        </is>
      </c>
      <c r="C46" s="18" t="inlineStr">
        <is>
          <t>2022-08-06</t>
        </is>
      </c>
      <c r="D46" s="18" t="inlineStr">
        <is>
          <t>2022</t>
        </is>
      </c>
      <c r="E46" s="18" t="inlineStr">
        <is>
          <t>KISHIDA Fumio</t>
        </is>
      </c>
      <c r="F46" s="18" t="inlineStr">
        <is>
          <t>Prime Minister of Japan</t>
        </is>
      </c>
      <c r="G46" s="18" t="inlineStr">
        <is>
          <t>HEAD</t>
        </is>
      </c>
      <c r="H46" s="18" t="inlineStr">
        <is>
          <t>Prime Minister's Office of Japan (Kantei)</t>
        </is>
      </c>
      <c r="I46" s="18" t="inlineStr">
        <is>
          <t>SPEECH</t>
        </is>
      </c>
      <c r="J46" s="3" t="inlineStr">
        <is>
          <t>Address by Prime Minister KISHIDA Fumio at the Hiroshima Peace Memorial Ceremony</t>
        </is>
      </c>
      <c r="K46" s="3" t="inlineStr"/>
      <c r="L46" s="3" t="inlineStr">
        <is>
          <t>Today, Hiroshima marks 77 years since the morning an atomic bomb was dropped. As the midsummer sun blazed down that hot morning, a single atomic bomb destroyed the city of Hiroshima in a mere instant, claiming the lives, futures, and day-to-day existences of what is said to be well more than 100,000 souls. A large number of people perished in the rivers while others wandered around the city searching for water. Even those who somehow escaped death despite such miserable conditions suffered long-term health problems. As prime minister, I reverently express my sincere condolences to the souls who were victims of the atomic bomb here. I also extend my heartfelt sympathy to those still suffering even now from the aftereffects of the atomic bomb. The tragedies of that day 77 years ago must never be repeated. This is the responsibility borne by Japan as the only country to have experienced the horror of nuclear devastation in war, and it is my pledge as a prime minister with his roots in Hiroshima, where an atomic bombing took place. Threats to use nuclear weapons have been made and even the use of nuclear weapons has become evident as a real issue; meanwhile, momentum towards a world without nuclear weapons is said to be suffering a setback at present. And therefore, now more than ever, from here in Hiroshima, I wish to appeal to the people of the world in the loudest voice I can muster that the devastation of using nuclear weapons must never be repeated. Japan will walk decisively forward on the path towards a world without nuclear weapons, no matter how narrow, steep, or difficult that path may be. Towards that end, while firmly upholding the Three Non-Nuclear Principles, we will endeavor to connect the reality of a harsh security environment with the ideal of a world without nuclear weapons. The Treaty on the Non-Proliferation of Nuclear Weapons (NPT) serves as the foundation for those efforts, and the NPT Review Conference is taking place in New York at this very moment. I participated in that conference the other day as the first Japanese prime minister to do so. There, I urged the international community to unite in maintaining and strengthening the NPT regime, which has supported global peace and security over more than half a century. Next year we will hold the G7 Summit here in Hiroshima. I intend for us to demonstrate to the world our pledge for humankind never to repeat the devastation of using nuclear weapons, and I want to confirm, together with the other G7 leaders in front of the Peace Memorial, that we will unite to safeguard peace and the international order and uphold the universal values of freedom, democracy, human rights, and the rule of law. What supports determined steps towards realizing a world without nuclear weapons are efforts to communicate the devastation of using nuclear weapons and to pass down memories to future generations regardless of borders. Japan will work in tandem with the many who wish for a world without nuclear weapons, including atomic bomb survivors, in its ongoing efforts to promote understanding of the tragic realities of the atomic bombings. The Government, accepting the necessity of relief measures covering health and medical services and welfare of atomic bomb survivors, will continue to advance relief measures in a comprehensive manner while staying in tune with atomic bomb survivors, who are advancing in years, including by conducting screenings for recognizing atomic bomb diseases as quickly as possible. In closing, here in Hiroshima, where prayers for eternal peace are offered continuously, I pledge once again that Japan will make its utmost efforts for the realization of a world free of nuclear weapons and for the realization of eternal peace. I wish to conclude with my heartfelt prayers for the repose of the souls of those who fell victim to the atomic bombing here in Hiroshima. I also pray sincerely for the inner peace of the bereaved families and the atomic bomb survivors as well as all the participants today and the people of Hiroshima City. KISHIDA Fumio Prime Minister of Japan August 6, 2022</t>
        </is>
      </c>
      <c r="M46" s="3" t="inlineStr">
        <is>
          <t>Today, Hiroshima marks 77 years since the morning an atomic bomb was dropped. As the midsummer sun blazed down that hot morning, a single atomic bomb destroyed the city of Hiroshima in a mere instant, claiming the lives, futures, and day-to-day existences of what is said to be well more than 100,000 souls. A large number of people perished in the rivers while others wandered around the city searching for water. Even those who somehow escaped death despite such miserable conditions suffered long-term health problems. As prime minister, I reverently express my sincere condolences to the souls wh</t>
        </is>
      </c>
      <c r="N46" s="18" t="inlineStr">
        <is>
          <t>WAR_GENERAL</t>
        </is>
      </c>
      <c r="O46" s="18" t="inlineStr"/>
      <c r="P46" s="18" t="inlineStr">
        <is>
          <t>1</t>
        </is>
      </c>
      <c r="Q46" s="18" t="inlineStr">
        <is>
          <t>1</t>
        </is>
      </c>
      <c r="R46" s="18" t="inlineStr">
        <is>
          <t>0</t>
        </is>
      </c>
      <c r="S46" s="18" t="inlineStr">
        <is>
          <t>HIGH</t>
        </is>
      </c>
      <c r="T46" s="18" t="inlineStr">
        <is>
          <t>0</t>
        </is>
      </c>
      <c r="U46" s="18" t="inlineStr">
        <is>
          <t>0</t>
        </is>
      </c>
      <c r="V46" s="18" t="inlineStr">
        <is>
          <t>0</t>
        </is>
      </c>
      <c r="W46" s="18" t="inlineStr">
        <is>
          <t>1</t>
        </is>
      </c>
      <c r="X46" s="18" t="inlineStr">
        <is>
          <t>1</t>
        </is>
      </c>
      <c r="Y46" s="18" t="inlineStr">
        <is>
          <t>0</t>
        </is>
      </c>
      <c r="Z46" s="18" t="inlineStr">
        <is>
          <t>UNSPECIFIED</t>
        </is>
      </c>
      <c r="AA46" s="18" t="inlineStr">
        <is>
          <t>0</t>
        </is>
      </c>
      <c r="AB46" s="18" t="inlineStr">
        <is>
          <t>MIXED</t>
        </is>
      </c>
      <c r="AC46" s="18" t="inlineStr">
        <is>
          <t>en</t>
        </is>
      </c>
      <c r="AD46" s="18" t="inlineStr">
        <is>
          <t>1</t>
        </is>
      </c>
      <c r="AE46" s="3" t="inlineStr">
        <is>
          <t>https://japan.kantei.go.jp/101_kishida/statement/202208/_00003.html</t>
        </is>
      </c>
      <c r="AF46" s="18" t="inlineStr">
        <is>
          <t>2026-09-22</t>
        </is>
      </c>
      <c r="AG46" s="3" t="inlineStr"/>
      <c r="AH46" s="18" t="inlineStr">
        <is>
          <t>KANTEI_ARCHIVE_KEYWORD_BACKLOG_REVIEW</t>
        </is>
      </c>
      <c r="AI46" s="3" t="inlineStr">
        <is>
          <t>Hiroshima/Nagasaki Peace Memorial Ceremony address, part of a 12-record 2020-2025 batch (PMs Abe/Suga/Kishida/Ishiba) added to increase Japan's genre diversity beyond the Aug15 National Memorial Day genre already in this corpus. Structural template consistent across all 12: condolences to A-bomb victims -&gt; reconstruction narrative -&gt; 'must never be repeated' -&gt; Three Non-Nuclear Principles/NPT policy commitments -&gt; atomic bomb survivor relief measures -&gt; closing. No foreign-actor wartime-conduct blame or apology language in any of the 12; agency_explicit=0/responsibility_actor=UNSPECIFIED throughout, consistent with the main-axis Japan pattern found elsewhere in this corpus. remedy=1 coded where the address commits to atomic-bomb-survivor relief/welfare measures (a domestic remedy, not a bilateral historical-recognition remedy). Notable: Kishida references his own family roots in Hiroshima and the announcement/lead-up to the G7 Hiroshima Summit (2023); uses 'responsibility' language but self-referentially about Japan's own mission as the sole A-bombed country, not about assigning historical blame to another actor -- still coded agency_explicit=0/responsibility_actor=UNSPECIFIED for the historical-recognition dimension proper (no third-party wartime-conduct actor is named).</t>
        </is>
      </c>
      <c r="AJ46" s="18" t="inlineStr">
        <is>
          <t>HIGH</t>
        </is>
      </c>
      <c r="AK46" s="18" t="inlineStr">
        <is>
          <t>6fbe2600-befa-5999-8191-fdb2401eee33</t>
        </is>
      </c>
      <c r="AL46" s="18" t="inlineStr">
        <is>
          <t>1</t>
        </is>
      </c>
    </row>
    <row r="47">
      <c r="A47" s="18" t="inlineStr">
        <is>
          <t>512aadd0-665e-427d-9d19-67916a14db31</t>
        </is>
      </c>
      <c r="B47" s="18" t="inlineStr">
        <is>
          <t>japan</t>
        </is>
      </c>
      <c r="C47" s="18" t="inlineStr">
        <is>
          <t>2022-08-09</t>
        </is>
      </c>
      <c r="D47" s="18" t="inlineStr">
        <is>
          <t>2022</t>
        </is>
      </c>
      <c r="E47" s="18" t="inlineStr">
        <is>
          <t>KISHIDA Fumio</t>
        </is>
      </c>
      <c r="F47" s="18" t="inlineStr">
        <is>
          <t>Prime Minister of Japan</t>
        </is>
      </c>
      <c r="G47" s="18" t="inlineStr">
        <is>
          <t>HEAD</t>
        </is>
      </c>
      <c r="H47" s="18" t="inlineStr">
        <is>
          <t>Prime Minister's Office of Japan (Kantei)</t>
        </is>
      </c>
      <c r="I47" s="18" t="inlineStr">
        <is>
          <t>SPEECH</t>
        </is>
      </c>
      <c r="J47" s="3" t="inlineStr">
        <is>
          <t>Address by Prime Minister KISHIDA Fumio at the Nagasaki Peace Memorial Ceremony</t>
        </is>
      </c>
      <c r="K47" s="3" t="inlineStr"/>
      <c r="L47" s="3" t="inlineStr">
        <is>
          <t>Seventy-seven years ago today, a single atomic bomb destroyed the city of Nagasaki in a mere instant, claiming the lives, futures, and day-to-day existences of what is said to be well more than 70,000 souls. Everything was reduced to ashes and countless people perished in both the city and the rivers. Even those who somehow escaped death despite those miserable conditions suffered long-term health problems. As prime minister, I reverently express my sincere condolences to the souls who were victims of the atomic bomb here. I also extend my heartfelt sympathy to those still suffering even now from the aftereffects of the atomic bomb. The tragedies of that day 77 years ago must never be repeated. This is the responsibility borne by Japan as the only country to have experienced the horror of nuclear devastation in war, and it is my pledge as prime minister. Threats to use nuclear weapons have been made and even the use of nuclear weapons has become evident as a real issue; meanwhile, momentum towards a world without nuclear weapons is said to be suffering a setback at present. And therefore, now more than ever, I will continue to appeal for the devastation of using nuclear weapons never to be repeated. Japan will walk decisively forward on the path towards a world without nuclear weapons, no matter how narrow, steep, or difficult that path may be. Towards that end, while firmly upholding the Three Non-Nuclear Principles, we will endeavor to connect the reality of a harsh security environment with the ideal of a world without nuclear weapons. The Treaty on the Non-Proliferation of Nuclear Weapons (NPT) serves as the foundation for the steps we take along that path, and the NPT Review Conference is taking place in New York at this very moment. I participated in that conference the other day as the first Japanese prime minister to do so. There, I urged the international community to unite in maintaining and strengthening the NPT regime, which has supported global peace and security over more than half a century. Even in the midst of a severe security environment, we must continue the history of not using nuclear weapons, keeping Nagasaki as the last place to endure the horror of their use. Ensuring transparency, achieving further nuclear arms reductions, and nuclear non-proliferation all continue to be critically important efforts. Moreover, what supports determined steps towards realizing a world without nuclear weapons are efforts to communicate the devastation of using nuclear weapons and to pass down memories to future generations regardless of borders. Japan will work in tandem with the many who wish for a world without nuclear weapons, including atomic bomb survivors, in its ongoing efforts to promote understanding of the tragic realities of the atomic bombings. The Government, accepting the necessity of relief measures covering health and medical services and welfare of atomic bomb survivors, will continue to advance relief measures in a comprehensive manner while staying in tune with atomic bomb survivors, who are advancing in years, including by conducting screenings for recognizing atomic bomb diseases as quickly as possible. In closing, here in Nagasaki, which has developed admirably as an International Culture City through the tireless efforts of its citizens, I pledge once again that Japan will make its utmost efforts for the realization of “a world free of nuclear weapons” and eternal peace. I wish to conclude my remarks with my heartfelt prayers for the repose of the souls of those who fell victim to the atomic bombing here in Nagasaki. I also pray sincerely for the inner peace of the bereaved families and the atomic bomb survivors as well as all the participants today and the people of Nagasaki City. KISHIDA Fumio Prime Minister of Japan August 9, 2022</t>
        </is>
      </c>
      <c r="M47" s="3" t="inlineStr">
        <is>
          <t>Seventy-seven years ago today, a single atomic bomb destroyed the city of Nagasaki in a mere instant, claiming the lives, futures, and day-to-day existences of what is said to be well more than 70,000 souls. Everything was reduced to ashes and countless people perished in both the city and the rivers. Even those who somehow escaped death despite those miserable conditions suffered long-term health problems. As prime minister, I reverently express my sincere condolences to the souls who were victims of the atomic bomb here. I also extend my heartfelt sympathy to those still suffering even now f</t>
        </is>
      </c>
      <c r="N47" s="18" t="inlineStr">
        <is>
          <t>WAR_GENERAL</t>
        </is>
      </c>
      <c r="O47" s="18" t="inlineStr"/>
      <c r="P47" s="18" t="inlineStr">
        <is>
          <t>1</t>
        </is>
      </c>
      <c r="Q47" s="18" t="inlineStr">
        <is>
          <t>1</t>
        </is>
      </c>
      <c r="R47" s="18" t="inlineStr">
        <is>
          <t>0</t>
        </is>
      </c>
      <c r="S47" s="18" t="inlineStr">
        <is>
          <t>HIGH</t>
        </is>
      </c>
      <c r="T47" s="18" t="inlineStr">
        <is>
          <t>0</t>
        </is>
      </c>
      <c r="U47" s="18" t="inlineStr">
        <is>
          <t>0</t>
        </is>
      </c>
      <c r="V47" s="18" t="inlineStr">
        <is>
          <t>0</t>
        </is>
      </c>
      <c r="W47" s="18" t="inlineStr">
        <is>
          <t>1</t>
        </is>
      </c>
      <c r="X47" s="18" t="inlineStr">
        <is>
          <t>1</t>
        </is>
      </c>
      <c r="Y47" s="18" t="inlineStr">
        <is>
          <t>0</t>
        </is>
      </c>
      <c r="Z47" s="18" t="inlineStr">
        <is>
          <t>UNSPECIFIED</t>
        </is>
      </c>
      <c r="AA47" s="18" t="inlineStr">
        <is>
          <t>0</t>
        </is>
      </c>
      <c r="AB47" s="18" t="inlineStr">
        <is>
          <t>MIXED</t>
        </is>
      </c>
      <c r="AC47" s="18" t="inlineStr">
        <is>
          <t>en</t>
        </is>
      </c>
      <c r="AD47" s="18" t="inlineStr">
        <is>
          <t>1</t>
        </is>
      </c>
      <c r="AE47" s="3" t="inlineStr">
        <is>
          <t>https://japan.kantei.go.jp/101_kishida/statement/202208/_00004.html</t>
        </is>
      </c>
      <c r="AF47" s="18" t="inlineStr">
        <is>
          <t>2026-09-22</t>
        </is>
      </c>
      <c r="AG47" s="3" t="inlineStr"/>
      <c r="AH47" s="18" t="inlineStr">
        <is>
          <t>KANTEI_ARCHIVE_KEYWORD_BACKLOG_REVIEW</t>
        </is>
      </c>
      <c r="AI47" s="3" t="inlineStr">
        <is>
          <t>Hiroshima/Nagasaki Peace Memorial Ceremony address, part of a 12-record 2020-2025 batch (PMs Abe/Suga/Kishida/Ishiba) added to increase Japan's genre diversity beyond the Aug15 National Memorial Day genre already in this corpus. Structural template consistent across all 12: condolences to A-bomb victims -&gt; reconstruction narrative -&gt; 'must never be repeated' -&gt; Three Non-Nuclear Principles/NPT policy commitments -&gt; atomic bomb survivor relief measures -&gt; closing. No foreign-actor wartime-conduct blame or apology language in any of the 12; agency_explicit=0/responsibility_actor=UNSPECIFIED throughout, consistent with the main-axis Japan pattern found elsewhere in this corpus. remedy=1 coded where the address commits to atomic-bomb-survivor relief/welfare measures (a domestic remedy, not a bilateral historical-recognition remedy).</t>
        </is>
      </c>
      <c r="AJ47" s="18" t="inlineStr">
        <is>
          <t>HIGH</t>
        </is>
      </c>
      <c r="AK47" s="18" t="inlineStr">
        <is>
          <t>ead0d27e-6a32-5256-910a-c799f4e7018c</t>
        </is>
      </c>
      <c r="AL47" s="18" t="inlineStr">
        <is>
          <t>1</t>
        </is>
      </c>
    </row>
    <row r="48">
      <c r="A48" s="18" t="inlineStr">
        <is>
          <t>b34a9896-850f-4e70-9b14-b70de30cd1b2</t>
        </is>
      </c>
      <c r="B48" s="18" t="inlineStr">
        <is>
          <t>japan</t>
        </is>
      </c>
      <c r="C48" s="18" t="inlineStr">
        <is>
          <t>2023-08-06</t>
        </is>
      </c>
      <c r="D48" s="18" t="inlineStr">
        <is>
          <t>2023</t>
        </is>
      </c>
      <c r="E48" s="18" t="inlineStr">
        <is>
          <t>KISHIDA Fumio</t>
        </is>
      </c>
      <c r="F48" s="18" t="inlineStr">
        <is>
          <t>Prime Minister of Japan</t>
        </is>
      </c>
      <c r="G48" s="18" t="inlineStr">
        <is>
          <t>HEAD</t>
        </is>
      </c>
      <c r="H48" s="18" t="inlineStr">
        <is>
          <t>Prime Minister's Office of Japan (Kantei)</t>
        </is>
      </c>
      <c r="I48" s="18" t="inlineStr">
        <is>
          <t>SPEECH</t>
        </is>
      </c>
      <c r="J48" s="3" t="inlineStr">
        <is>
          <t>Address by Prime Minister KISHIDA Fumio at the Hiroshima Peace Memorial Ceremony</t>
        </is>
      </c>
      <c r="K48" s="3" t="inlineStr"/>
      <c r="L48" s="3" t="inlineStr">
        <is>
          <t>Seventy-eight years ago today, a single atomic bomb deprived people said to number well more than 100,000 of their precious lives. It reduced the city to ashes and deprived people of their dreams and bright futures in an instant. Even those who escaped death suffered hardships that words cannot describe. As prime minister, I reverently express my sincere condolences to the souls who were victims of the atomic bomb here. I also extend my heartfelt sympathy to those still suffering even now from the aftereffects of the atomic bomb. The tragedies of Hiroshima and Nagasaki caused by nuclear weapons must never be repeated. As the only country to have experienced the horror of nuclear devastation in war, Japan will press on tirelessly with its efforts to bring about “a world without nuclear weapons” while continuing to firmly uphold the “Three Non-Nuclear Principles.” The widening division within the international community over approaches to nuclear disarmament, Russia's nuclear threat, and other concerns now make that road all the more difficult. But it is precisely because of these circumstances that it is imperative for us to reinvigorate international momentum once more towards the realization of a “world without nuclear weapons.” The starting point for making firm progress towards the realization of a “world without nuclear weapons” is accurately understanding the tragic realities of the atomic bombings. At the G7 Hiroshima Summit this past May, world leaders listened to the voices of atomic bomb survivors and encountered firsthand the realities of the atomic bombings and the desires of people yearning for peace. We also urged not only world leaders but also young people and others to visit Hiroshima and Nagasaki. Through candid discussions among the national leaders and the issuance of the “G7 Leaders’ Hiroshima Vision on Nuclear Disarmament,” we succeeded in building momentum once more within the international community for progress in nuclear disarmament. We will continue to work actively to bring about a “world without nuclear weapons,” giving proper consideration to the discussions of the International Group of Eminent Persons for a World without Nuclear Weapons (IGEP), which has already launched its activities. We will also keep making proactive efforts to faithfully hand down to the next generation the atomic bomb survivors' desire for peace, including through the Youth Leader Fund for a World Without Nuclear Weapons program. The Government, accepting the necessity of relief measures covering health and medical services and welfare of atomic bomb survivors, will continue to advance relief measures in a comprehensive manner while staying in tune with atomic bomb survivors, who are advancing in years, including by conducting screenings for recognizing atomic bomb diseases as quickly as possible. In closing, here in Hiroshima, which has now developed admirably as an International City of Peace and Culture, I once again pledge that Japan will make its utmost efforts for the realization of a world without nuclear weapons and for the realization of eternal peace. I wish to conclude my remarks with my heartfelt prayers for the repose of the souls of those who fell victim to the atomic bombing here in Hiroshima. I also pray sincerely for the inner peace of the bereaved families and the atomic bomb survivors as well as all the participants today and the people of Hiroshima City. KISHIDA Fumio Prime Minister of Japan August 6, 2023</t>
        </is>
      </c>
      <c r="M48" s="3" t="inlineStr">
        <is>
          <t>Seventy-eight years ago today, a single atomic bomb deprived people said to number well more than 100,000 of their precious lives. It reduced the city to ashes and deprived people of their dreams and bright futures in an instant. Even those who escaped death suffered hardships that words cannot describe. As prime minister, I reverently express my sincere condolences to the souls who were victims of the atomic bomb here. I also extend my heartfelt sympathy to those still suffering even now from the aftereffects of the atomic bomb. The tragedies of Hiroshima and Nagasaki caused by nuclear weapon</t>
        </is>
      </c>
      <c r="N48" s="18" t="inlineStr">
        <is>
          <t>WAR_GENERAL</t>
        </is>
      </c>
      <c r="O48" s="18" t="inlineStr"/>
      <c r="P48" s="18" t="inlineStr">
        <is>
          <t>1</t>
        </is>
      </c>
      <c r="Q48" s="18" t="inlineStr">
        <is>
          <t>1</t>
        </is>
      </c>
      <c r="R48" s="18" t="inlineStr">
        <is>
          <t>0</t>
        </is>
      </c>
      <c r="S48" s="18" t="inlineStr">
        <is>
          <t>HIGH</t>
        </is>
      </c>
      <c r="T48" s="18" t="inlineStr">
        <is>
          <t>0</t>
        </is>
      </c>
      <c r="U48" s="18" t="inlineStr">
        <is>
          <t>0</t>
        </is>
      </c>
      <c r="V48" s="18" t="inlineStr">
        <is>
          <t>0</t>
        </is>
      </c>
      <c r="W48" s="18" t="inlineStr">
        <is>
          <t>1</t>
        </is>
      </c>
      <c r="X48" s="18" t="inlineStr">
        <is>
          <t>1</t>
        </is>
      </c>
      <c r="Y48" s="18" t="inlineStr">
        <is>
          <t>0</t>
        </is>
      </c>
      <c r="Z48" s="18" t="inlineStr">
        <is>
          <t>UNSPECIFIED</t>
        </is>
      </c>
      <c r="AA48" s="18" t="inlineStr">
        <is>
          <t>0</t>
        </is>
      </c>
      <c r="AB48" s="18" t="inlineStr">
        <is>
          <t>MIXED</t>
        </is>
      </c>
      <c r="AC48" s="18" t="inlineStr">
        <is>
          <t>en</t>
        </is>
      </c>
      <c r="AD48" s="18" t="inlineStr">
        <is>
          <t>1</t>
        </is>
      </c>
      <c r="AE48" s="3" t="inlineStr">
        <is>
          <t>https://japan.kantei.go.jp/101_kishida/statement/202308/06hiroshima.html</t>
        </is>
      </c>
      <c r="AF48" s="18" t="inlineStr">
        <is>
          <t>2026-09-22</t>
        </is>
      </c>
      <c r="AG48" s="3" t="inlineStr"/>
      <c r="AH48" s="18" t="inlineStr">
        <is>
          <t>KANTEI_ARCHIVE_KEYWORD_BACKLOG_REVIEW</t>
        </is>
      </c>
      <c r="AI48" s="3" t="inlineStr">
        <is>
          <t>Hiroshima/Nagasaki Peace Memorial Ceremony address, part of a 12-record 2020-2025 batch (PMs Abe/Suga/Kishida/Ishiba) added to increase Japan's genre diversity beyond the Aug15 National Memorial Day genre already in this corpus. Structural template consistent across all 12: condolences to A-bomb victims -&gt; reconstruction narrative -&gt; 'must never be repeated' -&gt; Three Non-Nuclear Principles/NPT policy commitments -&gt; atomic bomb survivor relief measures -&gt; closing. No foreign-actor wartime-conduct blame or apology language in any of the 12; agency_explicit=0/responsibility_actor=UNSPECIFIED throughout, consistent with the main-axis Japan pattern found elsewhere in this corpus. remedy=1 coded where the address commits to atomic-bomb-survivor relief/welfare measures (a domestic remedy, not a bilateral historical-recognition remedy).</t>
        </is>
      </c>
      <c r="AJ48" s="18" t="inlineStr">
        <is>
          <t>HIGH</t>
        </is>
      </c>
      <c r="AK48" s="18" t="inlineStr">
        <is>
          <t>fd1636a1-cdf4-5db9-9c79-65297669970f</t>
        </is>
      </c>
      <c r="AL48" s="18" t="inlineStr">
        <is>
          <t>1</t>
        </is>
      </c>
    </row>
    <row r="49">
      <c r="A49" s="18" t="inlineStr">
        <is>
          <t>8d875eb7-fe72-4da1-98f2-fc38e28bdfd2</t>
        </is>
      </c>
      <c r="B49" s="18" t="inlineStr">
        <is>
          <t>japan</t>
        </is>
      </c>
      <c r="C49" s="18" t="inlineStr">
        <is>
          <t>2023-08-09</t>
        </is>
      </c>
      <c r="D49" s="18" t="inlineStr">
        <is>
          <t>2023</t>
        </is>
      </c>
      <c r="E49" s="18" t="inlineStr">
        <is>
          <t>KISHIDA Fumio</t>
        </is>
      </c>
      <c r="F49" s="18" t="inlineStr">
        <is>
          <t>Prime Minister of Japan</t>
        </is>
      </c>
      <c r="G49" s="18" t="inlineStr">
        <is>
          <t>HEAD</t>
        </is>
      </c>
      <c r="H49" s="18" t="inlineStr">
        <is>
          <t>Prime Minister's Office of Japan (Kantei)</t>
        </is>
      </c>
      <c r="I49" s="18" t="inlineStr">
        <is>
          <t>SPEECH</t>
        </is>
      </c>
      <c r="J49" s="3" t="inlineStr">
        <is>
          <t>Video Message by Prime Minister KISHIDA Fumio at the Nagasaki Peace Memorial Ceremony</t>
        </is>
      </c>
      <c r="K49" s="3" t="inlineStr"/>
      <c r="L49" s="3" t="inlineStr">
        <is>
          <t>Today, on the occasion of the opening of the Nagasaki Peace Memorial Ceremony on the 78th anniversary of the atomic bombing, as prime minister, I reverently express my sincere condolences to the souls who were victims of the atomic bomb. I also extend my heartfelt sympathy to those still suffering even now from the aftereffects of the atomic bomb. The city of Nagasaki was reduced to ashes, with not a single tree or blade of grass remaining. Yet through the efforts of its citizens, it achieved reconstruction beautifully as we see today. Mindful of this, we again feel strongly that there is no trial that cannot be overcome and feel acutely how precious peace is. Conditions tragic beyond description occurred in Nagasaki 78 years ago today. Those conditions, and the suffering that resulted, must never be repeated. Japan, the only country to have experienced the horror of nuclear devastation in war, will continue its tireless efforts to bring about “a world without nuclear weapons” while upholding the “Three Non-Nuclear Principles.” This is Japan's mission, which is forever unchanging. Against the backdrop of the widening division within the international community over approaches to nuclear disarmament and Russia's nuclear threat, the road to achieving “a world without nuclear weapons” has become all the more difficult. But it is precisely because of these circumstances that Japan, holding the presidency of the G7 and non-permanent membership in the United Nations Security Council, will lead global efforts towards realizing such a world, while calling for the international community to unite in maintaining and strengthening the Treaty on the Non-Proliferation of Nuclear Weapons (NPT). Alongside this, taking the solid outcomes of the G7 Hiroshima Summit as the foundation, and utilizing the results of the discussions of the International Group of Eminent Persons for a World without Nuclear Weapons (IGEP), we will build further momentum within the international community for progress in nuclear disarmament, working towards the realization of “a world without nuclear weapons.” It is imperative that, as the starting point for all manner of efforts towards nuclear disarmament, we communicate the tragic realities of the atomic bombings across generations and beyond national borders. It is my hope that the many people who visit Nagasaki and Hiroshima from around the world will continue to come face to face with the tragic realities of the atomic bombings and also renew their determination to achieve peace. Towards that end, Japan will work in tandem with atomic bomb survivors in its ongoing efforts to promote understanding of the tragic realities of the atomic bombings, including through the Youth Leader Fund for a World Without Nuclear Weapons program. The Government, accepting the necessity of relief measures covering health and medical services and welfare of atomic bomb survivors, will continue to advance relief measures in a comprehensive manner while staying in tune with atomic bomb survivors, who are advancing in years. We will work in particular to conduct screenings for recognizing atomic bomb diseases as quickly as we can. In closing, here in Nagasaki, where prayers for eternal peace are offered continuously, I pledge once again that Japan will make its utmost efforts for the realization of a world without nuclear weapons and for the realization of eternal peace. I wish to conclude with my heartfelt prayers for the repose of the souls of those who fell victim to the atomic bombing here in Nagasaki. I also pray sincerely for the inner peace of the bereaved families and the atomic bomb survivors as well as all the participants today and the people of Nagasaki City. KISHIDA Fumio Prime Minister of Japan August 9, 2023</t>
        </is>
      </c>
      <c r="M49" s="3" t="inlineStr">
        <is>
          <t>Today, on the occasion of the opening of the Nagasaki Peace Memorial Ceremony on the 78th anniversary of the atomic bombing, as prime minister, I reverently express my sincere condolences to the souls who were victims of the atomic bomb. I also extend my heartfelt sympathy to those still suffering even now from the aftereffects of the atomic bomb. The city of Nagasaki was reduced to ashes, with not a single tree or blade of grass remaining. Yet through the efforts of its citizens, it achieved reconstruction beautifully as we see today. Mindful of this, we again feel strongly that there is no t</t>
        </is>
      </c>
      <c r="N49" s="18" t="inlineStr">
        <is>
          <t>WAR_GENERAL</t>
        </is>
      </c>
      <c r="O49" s="18" t="inlineStr"/>
      <c r="P49" s="18" t="inlineStr">
        <is>
          <t>1</t>
        </is>
      </c>
      <c r="Q49" s="18" t="inlineStr">
        <is>
          <t>1</t>
        </is>
      </c>
      <c r="R49" s="18" t="inlineStr">
        <is>
          <t>0</t>
        </is>
      </c>
      <c r="S49" s="18" t="inlineStr">
        <is>
          <t>HIGH</t>
        </is>
      </c>
      <c r="T49" s="18" t="inlineStr">
        <is>
          <t>0</t>
        </is>
      </c>
      <c r="U49" s="18" t="inlineStr">
        <is>
          <t>0</t>
        </is>
      </c>
      <c r="V49" s="18" t="inlineStr">
        <is>
          <t>0</t>
        </is>
      </c>
      <c r="W49" s="18" t="inlineStr">
        <is>
          <t>1</t>
        </is>
      </c>
      <c r="X49" s="18" t="inlineStr">
        <is>
          <t>1</t>
        </is>
      </c>
      <c r="Y49" s="18" t="inlineStr">
        <is>
          <t>0</t>
        </is>
      </c>
      <c r="Z49" s="18" t="inlineStr">
        <is>
          <t>UNSPECIFIED</t>
        </is>
      </c>
      <c r="AA49" s="18" t="inlineStr">
        <is>
          <t>0</t>
        </is>
      </c>
      <c r="AB49" s="18" t="inlineStr">
        <is>
          <t>MIXED</t>
        </is>
      </c>
      <c r="AC49" s="18" t="inlineStr">
        <is>
          <t>en</t>
        </is>
      </c>
      <c r="AD49" s="18" t="inlineStr">
        <is>
          <t>1</t>
        </is>
      </c>
      <c r="AE49" s="3" t="inlineStr">
        <is>
          <t>https://japan.kantei.go.jp/101_kishida/statement/202308/09message.html</t>
        </is>
      </c>
      <c r="AF49" s="18" t="inlineStr">
        <is>
          <t>2026-09-22</t>
        </is>
      </c>
      <c r="AG49" s="3" t="inlineStr"/>
      <c r="AH49" s="18" t="inlineStr">
        <is>
          <t>KANTEI_ARCHIVE_KEYWORD_BACKLOG_REVIEW</t>
        </is>
      </c>
      <c r="AI49" s="3" t="inlineStr">
        <is>
          <t>Hiroshima/Nagasaki Peace Memorial Ceremony address, part of a 12-record 2020-2025 batch (PMs Abe/Suga/Kishida/Ishiba) added to increase Japan's genre diversity beyond the Aug15 National Memorial Day genre already in this corpus. Structural template consistent across all 12: condolences to A-bomb victims -&gt; reconstruction narrative -&gt; 'must never be repeated' -&gt; Three Non-Nuclear Principles/NPT policy commitments -&gt; atomic bomb survivor relief measures -&gt; closing. No foreign-actor wartime-conduct blame or apology language in any of the 12; agency_explicit=0/responsibility_actor=UNSPECIFIED throughout, consistent with the main-axis Japan pattern found elsewhere in this corpus. remedy=1 coded where the address commits to atomic-bomb-survivor relief/welfare measures (a domestic remedy, not a bilateral historical-recognition remedy).</t>
        </is>
      </c>
      <c r="AJ49" s="18" t="inlineStr">
        <is>
          <t>HIGH</t>
        </is>
      </c>
      <c r="AK49" s="18" t="inlineStr">
        <is>
          <t>46254435-2b58-5885-b63d-9bc00592e437</t>
        </is>
      </c>
      <c r="AL49" s="18" t="inlineStr">
        <is>
          <t>1</t>
        </is>
      </c>
    </row>
    <row r="50">
      <c r="A50" s="18" t="inlineStr">
        <is>
          <t>00e4ae32-81b4-4756-85f7-c57490426758</t>
        </is>
      </c>
      <c r="B50" s="18" t="inlineStr">
        <is>
          <t>japan</t>
        </is>
      </c>
      <c r="C50" s="18" t="inlineStr">
        <is>
          <t>2024-08-06</t>
        </is>
      </c>
      <c r="D50" s="18" t="inlineStr">
        <is>
          <t>2024</t>
        </is>
      </c>
      <c r="E50" s="18" t="inlineStr">
        <is>
          <t>KISHIDA Fumio</t>
        </is>
      </c>
      <c r="F50" s="18" t="inlineStr">
        <is>
          <t>Prime Minister of Japan</t>
        </is>
      </c>
      <c r="G50" s="18" t="inlineStr">
        <is>
          <t>HEAD</t>
        </is>
      </c>
      <c r="H50" s="18" t="inlineStr">
        <is>
          <t>Prime Minister's Office of Japan (Kantei)</t>
        </is>
      </c>
      <c r="I50" s="18" t="inlineStr">
        <is>
          <t>SPEECH</t>
        </is>
      </c>
      <c r="J50" s="3" t="inlineStr">
        <is>
          <t>Address by Prime Minister KISHIDA Fumio at the Hiroshima Peace Memorial Ceremony</t>
        </is>
      </c>
      <c r="K50" s="3" t="inlineStr"/>
      <c r="L50" s="3" t="inlineStr">
        <is>
          <t>Seventy-nine years ago today, an atomic bomb deprived people said to number well more than 100,000 of their precious lives. It reduced the city to ashes and mercilessly deprived people of their dreams and bright futures. Even those who escaped death suffered hardships beyond description. As prime minister, I reverently express my sincere condolences to the souls who were victims of the atomic bomb here. I also extend my heartfelt sympathy to those still suffering even now from the aftereffects of the atomic bomb. The devastation and human suffering wrought upon Hiroshima and Nagasaki 79 years ago must never be repeated. As the only country to have experienced the horror of nuclear devastation in war, Japan has the mission of firmly upholding the “Three Non-Nuclear Principles" and steadily building up efforts over time towards the realization of a world without nuclear weapons while conveying the realities of the atomic bombings to future generations. The widening division within the international community over approaches to nuclear disarmament, Russia's nuclear threat, and other concerns make the situation surrounding nuclear disarmament all the more challenging. But no matter how arduous this path towards a world without nuclear weapons may be, we must continue moving forward along that path. In order to maintain and strengthen the regime of the Treaty on the Non-Proliferation of Nuclear Weapons (NPT), we will press forward with realistic and practical measures under the Hiroshima Action Plan and lead the international community, with a view to building momentum within the international community for nuclear disarmament. The world now stands at a critical point where the trend towards fewer nuclear weapons could undergo a reversal for the first time since the height of the Cold War. Promoting the Fissile Material Cut-off Treaty, or FMCT, is an important means of guarding against such a turn of events. In consonance with that, this year Japan launched a "Friends of the FMCT" framework that includes both nuclear weapon states and non-nuclear weapon states. I myself will stand at the fore and be proactively involved in this work. In May 2023, at the G7 Hiroshima Summit, I urged leaders and young people from all around the world to visit Hiroshima and Nagasaki, where the atomic bombings took place. Having them accurately understand the realities of the atomic bombings will be of great consequence as a starting point for all kinds of efforts towards nuclear disarmament. As one part of these efforts, this past December, the Youth Leader Fund for a World Without Nuclear Weapons program, established by the United Nations through contributions from the Government of Japan, embarked on its activities. This year, through this program, the future leaders of both nuclear weapon states and non-nuclear weapon states will visit Hiroshima and Nagasaki. Working in tandem with atomic bomb survivors and others eager to bring about a world without nuclear weapons, Japan is determined to continue to do its utmost to pass down to the next generation messages from the atomic bomb survivors as well as the tragic realities of the atomic bombings. The Government, accepting the necessity of relief measures covering health and medical services and welfare of atomic bomb survivors, will continue to advance relief measures in a comprehensive manner while staying in tune with atomic bomb survivors, who are advancing in years, including by conducting screenings for recognizing atomic bomb diseases as quickly as possible. In closing, here in Hiroshima, where prayers for eternal peace are offered continuously, I pledge once again that Japan will make its utmost efforts for the realization of a world without nuclear weapons and for the realization of eternal peace. I wish to conclude with my heartfelt prayers for the repose of the souls of those who fell victim to the atomic bombing here in Hiroshima. I also pray sincerely for the inner peace of the bereaved families and the atomic bomb survivors as well as all the participants today and the people of Hiroshima City. KISHIDA Fumio Prime Minister of Japan August 6, 2024</t>
        </is>
      </c>
      <c r="M50" s="3" t="inlineStr">
        <is>
          <t xml:space="preserve">Seventy-nine years ago today, an atomic bomb deprived people said to number well more than 100,000 of their precious lives. It reduced the city to ashes and mercilessly deprived people of their dreams and bright futures. Even those who escaped death suffered hardships beyond description. As prime minister, I reverently express my sincere condolences to the souls who were victims of the atomic bomb here. I also extend my heartfelt sympathy to those still suffering even now from the aftereffects of the atomic bomb. The devastation and human suffering wrought upon Hiroshima and Nagasaki 79 years </t>
        </is>
      </c>
      <c r="N50" s="18" t="inlineStr">
        <is>
          <t>WAR_GENERAL</t>
        </is>
      </c>
      <c r="O50" s="18" t="inlineStr"/>
      <c r="P50" s="18" t="inlineStr">
        <is>
          <t>1</t>
        </is>
      </c>
      <c r="Q50" s="18" t="inlineStr">
        <is>
          <t>1</t>
        </is>
      </c>
      <c r="R50" s="18" t="inlineStr">
        <is>
          <t>0</t>
        </is>
      </c>
      <c r="S50" s="18" t="inlineStr">
        <is>
          <t>HIGH</t>
        </is>
      </c>
      <c r="T50" s="18" t="inlineStr">
        <is>
          <t>0</t>
        </is>
      </c>
      <c r="U50" s="18" t="inlineStr">
        <is>
          <t>0</t>
        </is>
      </c>
      <c r="V50" s="18" t="inlineStr">
        <is>
          <t>0</t>
        </is>
      </c>
      <c r="W50" s="18" t="inlineStr">
        <is>
          <t>1</t>
        </is>
      </c>
      <c r="X50" s="18" t="inlineStr">
        <is>
          <t>1</t>
        </is>
      </c>
      <c r="Y50" s="18" t="inlineStr">
        <is>
          <t>0</t>
        </is>
      </c>
      <c r="Z50" s="18" t="inlineStr">
        <is>
          <t>UNSPECIFIED</t>
        </is>
      </c>
      <c r="AA50" s="18" t="inlineStr">
        <is>
          <t>0</t>
        </is>
      </c>
      <c r="AB50" s="18" t="inlineStr">
        <is>
          <t>MIXED</t>
        </is>
      </c>
      <c r="AC50" s="18" t="inlineStr">
        <is>
          <t>en</t>
        </is>
      </c>
      <c r="AD50" s="18" t="inlineStr">
        <is>
          <t>1</t>
        </is>
      </c>
      <c r="AE50" s="3" t="inlineStr">
        <is>
          <t>https://japan.kantei.go.jp/101_kishida/statement/202408/06hiroshima.html</t>
        </is>
      </c>
      <c r="AF50" s="18" t="inlineStr">
        <is>
          <t>2026-09-22</t>
        </is>
      </c>
      <c r="AG50" s="3" t="inlineStr"/>
      <c r="AH50" s="18" t="inlineStr">
        <is>
          <t>KANTEI_ARCHIVE_KEYWORD_BACKLOG_REVIEW</t>
        </is>
      </c>
      <c r="AI50" s="3" t="inlineStr">
        <is>
          <t>Hiroshima/Nagasaki Peace Memorial Ceremony address, part of a 12-record 2020-2025 batch (PMs Abe/Suga/Kishida/Ishiba) added to increase Japan's genre diversity beyond the Aug15 National Memorial Day genre already in this corpus. Structural template consistent across all 12: condolences to A-bomb victims -&gt; reconstruction narrative -&gt; 'must never be repeated' -&gt; Three Non-Nuclear Principles/NPT policy commitments -&gt; atomic bomb survivor relief measures -&gt; closing. No foreign-actor wartime-conduct blame or apology language in any of the 12; agency_explicit=0/responsibility_actor=UNSPECIFIED throughout, consistent with the main-axis Japan pattern found elsewhere in this corpus. remedy=1 coded where the address commits to atomic-bomb-survivor relief/welfare measures (a domestic remedy, not a bilateral historical-recognition remedy).</t>
        </is>
      </c>
      <c r="AJ50" s="18" t="inlineStr">
        <is>
          <t>HIGH</t>
        </is>
      </c>
      <c r="AK50" s="18" t="inlineStr">
        <is>
          <t>9801d52b-ecd0-519b-8b2e-adce894f22c0</t>
        </is>
      </c>
      <c r="AL50" s="18" t="inlineStr">
        <is>
          <t>1</t>
        </is>
      </c>
    </row>
    <row r="51">
      <c r="A51" s="18" t="inlineStr">
        <is>
          <t>544106dc-5542-421c-a57f-cb1a23b308d7</t>
        </is>
      </c>
      <c r="B51" s="18" t="inlineStr">
        <is>
          <t>japan</t>
        </is>
      </c>
      <c r="C51" s="18" t="inlineStr">
        <is>
          <t>2024-08-09</t>
        </is>
      </c>
      <c r="D51" s="18" t="inlineStr">
        <is>
          <t>2024</t>
        </is>
      </c>
      <c r="E51" s="18" t="inlineStr">
        <is>
          <t>KISHIDA Fumio</t>
        </is>
      </c>
      <c r="F51" s="18" t="inlineStr">
        <is>
          <t>Prime Minister of Japan</t>
        </is>
      </c>
      <c r="G51" s="18" t="inlineStr">
        <is>
          <t>HEAD</t>
        </is>
      </c>
      <c r="H51" s="18" t="inlineStr">
        <is>
          <t>Prime Minister's Office of Japan (Kantei)</t>
        </is>
      </c>
      <c r="I51" s="18" t="inlineStr">
        <is>
          <t>SPEECH</t>
        </is>
      </c>
      <c r="J51" s="3" t="inlineStr">
        <is>
          <t>Address by Prime Minister KISHIDA Fumio at the Nagasaki Peace Memorial Ceremony</t>
        </is>
      </c>
      <c r="K51" s="3" t="inlineStr"/>
      <c r="L51" s="3" t="inlineStr">
        <is>
          <t>Today, on the occasion of the opening of the Nagasaki Peace Memorial Ceremony on the 79th anniversary of the atomic bombing, as prime minister, I reverently express my sincere condolences to the souls who were victims of the atomic bomb. I also extend my heartfelt sympathy to those still suffering even now from the aftereffects of the atomic bomb. Seventy-nine years ago today, a single atomic bomb reduced this city to ashes, with not a single tree or blade of grass remaining. Yet through the efforts of its citizens, it achieved reconstruction beautifully as we see today. Mindful of this, we again feel strongly that there is no trial that cannot be overcome and feel acutely how precious peace is. The tragedies that befell Nagasaki and Hiroshima must never be repeated. Under this principle, as the only country to have experienced the horror of nuclear devastation in war, Japan has the mission of pressing forward steadily with realistic and practical measures to bring about a world without nuclear weapons. Moreover, the widening division within the international community over approaches to nuclear disarmament, Russia's nuclear threat, and other concerns make the situation surrounding nuclear disarmament all the more challenging. Accordingly, now is the time for us to continue with our passionate appeal to the world, “Let Nagasaki be the last.” No matter how narrow the path forward may be for realizing a world without nuclear weapons, in order to walk down that very path from our precarious reality towards the ideal, Japan, firmly upholding the “Three Non-Nuclear Principles,” will lead the international community’s efforts to bring about a world without nuclear weapons. The foundation on which this is based is the Treaty on the Non-Proliferation of Nuclear Weapons (NPT), the cornerstone of the international nuclear disarmament and non-proliferation regime. Last year, here in Nagasaki, the International Group of Eminent Persons for a World without Nuclear Weapons (IGEP) convened a meeting. In order for the next Review Conference of the Parties to the NPT to produce a meaningful outcome, we will continue our efforts to find concrete measures that both nuclear weapon states and non-nuclear weapon states can undertake together, giving proper consideration to the discussions held by the IGEP. With the world now at a critical point where the trend towards fewer nuclear weapons could undergo a reversal, it is imperative for us to promote the Fissile Material Cut-off Treaty (FMCT) to guard against such a turn of events. I myself will stand at the fore of the "Friends of the FMCT" framework, a cross-regional group established this year, and be proactively involved in its work. Taking the opportunity of the G7 and various other diplomatic occasions, Japan has urged leaders and young people from around the world to visit the atomic bombing sites of Nagasaki and Hiroshima and had them witness the realities of the atomic bombings. Communicating the tragic realities of the atomic bombings to people around the world and having them gain an accurate understanding of those realities will be of great consequence as a starting point for all kinds of efforts towards nuclear disarmament. This year, as part of the Youth Leader Fund for a World Without Nuclear Weapons program established by the United Nations through contributions from the Government of Japan, leaders of the future will visit atomic bombing sites. Through initiatives such as these, the Government of Japan will, in cooperation with atomic bomb survivors, continue its efforts to promote understanding of the tragic realities of the atomic bombings. The Government, accepting the necessity of relief measures covering health and medical services and welfare of atomic bomb survivors, will continue to advance relief measures in a comprehensive manner while staying in tune with atomic bomb survivors, who are advancing in years. We will work in particular to conduct screenings for recognizing atomic bomb diseases as quickly as we can so that we can convey the results as soon as possible. We are also working to provide assistance to those who experienced the atomic bombings and last year we again expanded the scope of our efforts. In closing, here in Nagasaki, which has developed admirably as an International Culture City through the tireless efforts of its citizens, I pledge once more that Japan will make its utmost efforts for the realization of a world without nuclear weapons and for the realization of eternal peace. I wish to conclude my remarks with my heartfelt prayers for the repose of the souls of those who fell victim to the atomic bombing here in Nagasaki. I also pray sincerely for the inner peace of the bereaved families and the atomic bomb survivors as well as all the participants today and the people of Nagasaki City. KISHIDA Fumio Prime Minister of Japan August 9, 2024</t>
        </is>
      </c>
      <c r="M51" s="3" t="inlineStr">
        <is>
          <t>Today, on the occasion of the opening of the Nagasaki Peace Memorial Ceremony on the 79th anniversary of the atomic bombing, as prime minister, I reverently express my sincere condolences to the souls who were victims of the atomic bomb. I also extend my heartfelt sympathy to those still suffering even now from the aftereffects of the atomic bomb. Seventy-nine years ago today, a single atomic bomb reduced this city to ashes, with not a single tree or blade of grass remaining. Yet through the efforts of its citizens, it achieved reconstruction beautifully as we see today. Mindful of this, we ag</t>
        </is>
      </c>
      <c r="N51" s="18" t="inlineStr">
        <is>
          <t>WAR_GENERAL</t>
        </is>
      </c>
      <c r="O51" s="18" t="inlineStr"/>
      <c r="P51" s="18" t="inlineStr">
        <is>
          <t>1</t>
        </is>
      </c>
      <c r="Q51" s="18" t="inlineStr">
        <is>
          <t>1</t>
        </is>
      </c>
      <c r="R51" s="18" t="inlineStr">
        <is>
          <t>0</t>
        </is>
      </c>
      <c r="S51" s="18" t="inlineStr">
        <is>
          <t>HIGH</t>
        </is>
      </c>
      <c r="T51" s="18" t="inlineStr">
        <is>
          <t>0</t>
        </is>
      </c>
      <c r="U51" s="18" t="inlineStr">
        <is>
          <t>0</t>
        </is>
      </c>
      <c r="V51" s="18" t="inlineStr">
        <is>
          <t>0</t>
        </is>
      </c>
      <c r="W51" s="18" t="inlineStr">
        <is>
          <t>1</t>
        </is>
      </c>
      <c r="X51" s="18" t="inlineStr">
        <is>
          <t>1</t>
        </is>
      </c>
      <c r="Y51" s="18" t="inlineStr">
        <is>
          <t>0</t>
        </is>
      </c>
      <c r="Z51" s="18" t="inlineStr">
        <is>
          <t>UNSPECIFIED</t>
        </is>
      </c>
      <c r="AA51" s="18" t="inlineStr">
        <is>
          <t>0</t>
        </is>
      </c>
      <c r="AB51" s="18" t="inlineStr">
        <is>
          <t>MIXED</t>
        </is>
      </c>
      <c r="AC51" s="18" t="inlineStr">
        <is>
          <t>en</t>
        </is>
      </c>
      <c r="AD51" s="18" t="inlineStr">
        <is>
          <t>1</t>
        </is>
      </c>
      <c r="AE51" s="3" t="inlineStr">
        <is>
          <t>https://japan.kantei.go.jp/101_kishida/statement/202408/09nagasaki.html</t>
        </is>
      </c>
      <c r="AF51" s="18" t="inlineStr">
        <is>
          <t>2026-09-22</t>
        </is>
      </c>
      <c r="AG51" s="3" t="inlineStr"/>
      <c r="AH51" s="18" t="inlineStr">
        <is>
          <t>KANTEI_ARCHIVE_KEYWORD_BACKLOG_REVIEW</t>
        </is>
      </c>
      <c r="AI51" s="3" t="inlineStr">
        <is>
          <t>Hiroshima/Nagasaki Peace Memorial Ceremony address, part of a 12-record 2020-2025 batch (PMs Abe/Suga/Kishida/Ishiba) added to increase Japan's genre diversity beyond the Aug15 National Memorial Day genre already in this corpus. Structural template consistent across all 12: condolences to A-bomb victims -&gt; reconstruction narrative -&gt; 'must never be repeated' -&gt; Three Non-Nuclear Principles/NPT policy commitments -&gt; atomic bomb survivor relief measures -&gt; closing. No foreign-actor wartime-conduct blame or apology language in any of the 12; agency_explicit=0/responsibility_actor=UNSPECIFIED throughout, consistent with the main-axis Japan pattern found elsewhere in this corpus. remedy=1 coded where the address commits to atomic-bomb-survivor relief/welfare measures (a domestic remedy, not a bilateral historical-recognition remedy).</t>
        </is>
      </c>
      <c r="AJ51" s="18" t="inlineStr">
        <is>
          <t>HIGH</t>
        </is>
      </c>
      <c r="AK51" s="18" t="inlineStr">
        <is>
          <t>e81c9732-4fba-51be-af49-22b7de0bc08d</t>
        </is>
      </c>
      <c r="AL51" s="18" t="inlineStr">
        <is>
          <t>1</t>
        </is>
      </c>
    </row>
    <row r="52">
      <c r="A52" s="18" t="inlineStr">
        <is>
          <t>f1f38288-a6b7-4b44-8ac0-08304f6b9968</t>
        </is>
      </c>
      <c r="B52" s="18" t="inlineStr">
        <is>
          <t>japan</t>
        </is>
      </c>
      <c r="C52" s="18" t="inlineStr">
        <is>
          <t>2025-08-06</t>
        </is>
      </c>
      <c r="D52" s="18" t="inlineStr">
        <is>
          <t>2025</t>
        </is>
      </c>
      <c r="E52" s="18" t="inlineStr">
        <is>
          <t>ISHIBA Shigeru</t>
        </is>
      </c>
      <c r="F52" s="18" t="inlineStr">
        <is>
          <t>Prime Minister of Japan</t>
        </is>
      </c>
      <c r="G52" s="18" t="inlineStr">
        <is>
          <t>HEAD</t>
        </is>
      </c>
      <c r="H52" s="18" t="inlineStr">
        <is>
          <t>Prime Minister's Office of Japan (Kantei)</t>
        </is>
      </c>
      <c r="I52" s="18" t="inlineStr">
        <is>
          <t>SPEECH</t>
        </is>
      </c>
      <c r="J52" s="3" t="inlineStr">
        <is>
          <t>Address by Prime Minister ISHIBA Shigeru at the Hiroshima Peace Memorial Ceremony</t>
        </is>
      </c>
      <c r="K52" s="3" t="inlineStr"/>
      <c r="L52" s="3" t="inlineStr">
        <is>
          <t>Eighty years ago today, the violent explosion of a single atomic bomb deprived people said to number well more than 100,000 of their precious lives. Even those who escaped death suffered hardships beyond description. As prime minister, I reverently express my sincere condolences to the souls who were victims of the atomic bomb. I also extend my heartfelt sympathy to those still suffering even now from the aftereffects of the atomic bomb. It was a September day two years ago that I made my first visit to the Hiroshima Peace Memorial Museum after it completed its renovations. Eighty years ago on that day, what was under that rising mushroom cloud? A city burned to the ground, reduced to ashes. Innocent people horrifyingly burned. People who had been relishing life until an instant before, transformed in the blink of an eye to mere silhouettes on the stonework, the consequence of a 4,000-degree blast of thermal radiation. Many of the victims were ordinary citizens. I found myself utterly speechless facing the reality that people's dreams and bright futures were stripped away from them mercilessly in a single instant. The tragedies that ravaged Hiroshima and Nagasaki must never be repeated. While continuing to firmly uphold the “Three Non-Nuclear Principles,” Japan will lead the efforts of the international community to bring about “a world without nuclear weapons.” This is Japan's mission as the only country to have experienced the horror of nuclear devastation in war. The widening of the division within the international community over approaches to nuclear disarmament has made the current security environment even more challenging. But that is exactly why we must make all-out efforts to bring about a world without nuclear war and a world without nuclear weapons under the regime of the Treaty on the Non-Proliferation of Nuclear Weapons (NPT), the cornerstone of the international nuclear disarmament and non-proliferation regime. As the world prepares for next year's Review Conference of the Parties to the NPT, Japan will continue to strongly urge countries to demonstrate the spirit of dialogue and cooperation to the fullest. Moreover, based on the Hiroshima Action Plan, we will continue our efforts to identify concrete measures that should be taken jointly by both nuclear and non-nuclear weapon states. What will serve as the foundation for making progress towards the realization of a world without nuclear weapons is accurately understanding the realities of the atomic bombings. The awarding of the Nobel Peace Prize last year to Nihon Hidankyo, the Japan Confederation of A- and H-Bomb Sufferers Organizations, is of exceptional significance, and I once again express my deep respect to Nihon Hidankyo for its work over so many years in promoting the abolition of nuclear weapons and advancing understanding of the tragic realities of the atomic bombings. The average age of atomic bomb survivors is now more than 86 years old. Many Japanese belong to generations that have never experienced war. When I visited the Hiroshima Peace Memorial Museum, I renewed my strong determination that we must pass down across generational boundaries the unbearable experiences and memories of the bombing, never allowing them to erode under any circumstances. The Government of Japan has been helping to make this a reality by urging leaders and young people from all around the world to visit Hiroshima and Nagasaki. The annual number of visitors to the Hiroshima Peace Memorial Museum surpassed two million for the first time this past fiscal year, with more than 30 percent of its visitors coming from overseas. It is our responsibility to convey the realities of the atomic bombings to not only our fellow Japanese but also people in other nations. Thirty years have now passed since the Atomic Bomb Survivors’ Assistance Act entered into effect. The Government will continue to advance relief measures covering the health and medical services and welfare of atomic bomb survivors in a comprehensive manner while staying in tune with survivors, who are advancing in years, including by conducting screenings for recognizing atomic bomb diseases as quickly as possible. In closing, here in Hiroshima, I once again pledge that Japan will make its utmost efforts for the realization of a world without nuclear war and a world without nuclear weapons, as well as for the realization of eternal peace. I offer my heartfelt prayers that the souls of those who fell victim to the atomic bombing rest in peace. I also pray sincerely for the inner peace of the bereaved families and the atomic bomb survivors as well as all the participants today and the people of Hiroshima City. Affixed to the Monument of the A bombed Teachers and Students of National Elementary Schools, located in the green space adjoining Hiroshima Peace Memorial Park, we find Ms. SHODA Shinoe's tanka poem, which reads, "The heavy bone must be a teacher's. The small skulls beside it must be students gathered around." With a flood of emotions as I reflect deeply on those words, I hereby conclude my address. ISHIBA Shigeru Prime Minister of Japan August 6, 2025</t>
        </is>
      </c>
      <c r="M52" s="3" t="inlineStr">
        <is>
          <t>Eighty years ago today, the violent explosion of a single atomic bomb deprived people said to number well more than 100,000 of their precious lives. Even those who escaped death suffered hardships beyond description. As prime minister, I reverently express my sincere condolences to the souls who were victims of the atomic bomb. I also extend my heartfelt sympathy to those still suffering even now from the aftereffects of the atomic bomb. It was a September day two years ago that I made my first visit to the Hiroshima Peace Memorial Museum after it completed its renovations. Eighty years ago on</t>
        </is>
      </c>
      <c r="N52" s="18" t="inlineStr">
        <is>
          <t>WAR_GENERAL</t>
        </is>
      </c>
      <c r="O52" s="18" t="inlineStr"/>
      <c r="P52" s="18" t="inlineStr">
        <is>
          <t>1</t>
        </is>
      </c>
      <c r="Q52" s="18" t="inlineStr">
        <is>
          <t>1</t>
        </is>
      </c>
      <c r="R52" s="18" t="inlineStr">
        <is>
          <t>0</t>
        </is>
      </c>
      <c r="S52" s="18" t="inlineStr">
        <is>
          <t>HIGH</t>
        </is>
      </c>
      <c r="T52" s="18" t="inlineStr">
        <is>
          <t>0</t>
        </is>
      </c>
      <c r="U52" s="18" t="inlineStr">
        <is>
          <t>0</t>
        </is>
      </c>
      <c r="V52" s="18" t="inlineStr">
        <is>
          <t>0</t>
        </is>
      </c>
      <c r="W52" s="18" t="inlineStr">
        <is>
          <t>1</t>
        </is>
      </c>
      <c r="X52" s="18" t="inlineStr">
        <is>
          <t>1</t>
        </is>
      </c>
      <c r="Y52" s="18" t="inlineStr">
        <is>
          <t>0</t>
        </is>
      </c>
      <c r="Z52" s="18" t="inlineStr">
        <is>
          <t>UNSPECIFIED</t>
        </is>
      </c>
      <c r="AA52" s="18" t="inlineStr">
        <is>
          <t>0</t>
        </is>
      </c>
      <c r="AB52" s="18" t="inlineStr">
        <is>
          <t>MIXED</t>
        </is>
      </c>
      <c r="AC52" s="18" t="inlineStr">
        <is>
          <t>en</t>
        </is>
      </c>
      <c r="AD52" s="18" t="inlineStr">
        <is>
          <t>1</t>
        </is>
      </c>
      <c r="AE52" s="3" t="inlineStr">
        <is>
          <t>https://japan.kantei.go.jp/103/statement/202508/06hiroshima.html</t>
        </is>
      </c>
      <c r="AF52" s="18" t="inlineStr">
        <is>
          <t>2026-09-22</t>
        </is>
      </c>
      <c r="AG52" s="3" t="inlineStr"/>
      <c r="AH52" s="18" t="inlineStr">
        <is>
          <t>KANTEI_ARCHIVE_KEYWORD_BACKLOG_REVIEW</t>
        </is>
      </c>
      <c r="AI52" s="3" t="inlineStr">
        <is>
          <t>Hiroshima/Nagasaki Peace Memorial Ceremony address, part of a 12-record 2020-2025 batch (PMs Abe/Suga/Kishida/Ishiba) added to increase Japan's genre diversity beyond the Aug15 National Memorial Day genre already in this corpus. Structural template consistent across all 12: condolences to A-bomb victims -&gt; reconstruction narrative -&gt; 'must never be repeated' -&gt; Three Non-Nuclear Principles/NPT policy commitments -&gt; atomic bomb survivor relief measures -&gt; closing. No foreign-actor wartime-conduct blame or apology language in any of the 12; agency_explicit=0/responsibility_actor=UNSPECIFIED throughout, consistent with the main-axis Japan pattern found elsewhere in this corpus. remedy=1 coded where the address commits to atomic-bomb-survivor relief/welfare measures (a domestic remedy, not a bilateral historical-recognition remedy). 80th-anniversary address; notes the 2024 Nobel Peace Prize awarded to Nihon Hidankyo (atomic bomb survivors' organization). No reintroduction of remorse/apology language relative to prior years -- confirms Ishiba's pattern-break (remorse=1) found in his Aug 15 National Memorial Day address is genre-specific to that ceremony and does not carry over to the Hiroshima/Nagasaki genre.</t>
        </is>
      </c>
      <c r="AJ52" s="18" t="inlineStr">
        <is>
          <t>HIGH</t>
        </is>
      </c>
      <c r="AK52" s="18" t="inlineStr">
        <is>
          <t>37bf6578-75e3-54ef-8d34-0faf5f57ba1f</t>
        </is>
      </c>
      <c r="AL52" s="18" t="inlineStr">
        <is>
          <t>1</t>
        </is>
      </c>
    </row>
    <row r="53">
      <c r="A53" s="18" t="inlineStr">
        <is>
          <t>5b689ee9-b207-4847-8fad-9e418261b2c8</t>
        </is>
      </c>
      <c r="B53" s="18" t="inlineStr">
        <is>
          <t>japan</t>
        </is>
      </c>
      <c r="C53" s="18" t="inlineStr">
        <is>
          <t>2025-08-09</t>
        </is>
      </c>
      <c r="D53" s="18" t="inlineStr">
        <is>
          <t>2025</t>
        </is>
      </c>
      <c r="E53" s="18" t="inlineStr">
        <is>
          <t>ISHIBA Shigeru</t>
        </is>
      </c>
      <c r="F53" s="18" t="inlineStr">
        <is>
          <t>Prime Minister of Japan</t>
        </is>
      </c>
      <c r="G53" s="18" t="inlineStr">
        <is>
          <t>HEAD</t>
        </is>
      </c>
      <c r="H53" s="18" t="inlineStr">
        <is>
          <t>Prime Minister's Office of Japan (Kantei)</t>
        </is>
      </c>
      <c r="I53" s="18" t="inlineStr">
        <is>
          <t>SPEECH</t>
        </is>
      </c>
      <c r="J53" s="3" t="inlineStr">
        <is>
          <t>Address by Prime Minister ISHIBA Shigeru at the Nagasaki Peace Memorial Ceremony</t>
        </is>
      </c>
      <c r="K53" s="3" t="inlineStr"/>
      <c r="L53" s="3" t="inlineStr">
        <is>
          <t>Today, on the occasion of the opening of the Nagasaki Peace Memorial Ceremony on the 80th anniversary of the atomic bombing, as prime minister, I reverently express my sincere condolences to the souls who were victims of the atomic bomb. I also extend my heartfelt sympathy to those still suffering even now from the aftereffects of the atomic bomb. It was 80 years ago today that this city was reduced to ashes in an instant by a single atomic bomb, leaving not a single tree or blade of grass. The lives and futures of what is said to be well more than 70,000 souls were obliterated by a plutonium-type bomb whose power surpassed that of the one dropped on Hiroshima. Many of those who perished were ordinary citizens. Even those who somehow escaped death despite this horrific scene suffered long-term health problems. Now, 80 years later, as the division within the international community widens over approaches to nuclear disarmament, we find ourselves facing an extremely harsh security environment. But even in the most severe circumstances, the mission for Japan, as the only country to have experienced the horror of nuclear devastation in war, is to lead the efforts of the international community to bring about "a world without nuclear war" and “a world without nuclear weapons” while firmly upholding the Three Non-Nuclear Principles. Taking one step forward and then another, we will steadily build up efforts over time to realize just such a world. The foundation on which this is based is the Treaty on the Non-Proliferation of Nuclear Weapons (NPT), the mainstay of the international nuclear disarmament and non-proliferation regime. As the world prepares for next year's Review Conference of the Parties to the NPT, Japan, based on the Hiroshima Action Plan, will tenaciously urge both nuclear and non-nuclear weapon states to demonstrate the spirit of dialogue and cooperation to the fullest and act in unity in working towards a meaningful outcome. Japan will also continue to press forward with realistic and practical measures. Communicating the realities of the atomic bombings is tremendously important as a starting point for all efforts aimed at nuclear disarmament. We have urged leaders and future leaders from all around the world to visit Hiroshima and Nagasaki, and many have come to see these cities with their own eyes. The awarding of the prestigious honor of the Nobel Peace Prize last year to Nihon Hidankyo, the Japan Confederation of A- and H-Bomb Sufferers Organizations, was truly momentous, and I express my wholehearted respect to Nihon Hidankyo for its work over so many years in promoting the abolition of nuclear weapons and advancing understanding of the tragic realities of the atomic bombings. Since taking office as prime minister, I have visited Ioto, a place of staggering loss of life during the war, the Himeyuri Peace Memorial Museum in Okinawa, and Hiroshima, where an atomic bombing took place, and today I have come here to Nagasaki. We must pass down as memories what unfolded here in Japan 80 years ago -- the reality and the tragedy of war, and the brutal impact of the harm wrought by the atomic bombings. We must not allow those memories to fade away under any circumstances. I stand determined to step up our efforts to advance accurate understanding of the terrible realities of the atomic bombings across generations and beyond national borders. The Government will continue to advance comprehensive relief measures covering health and medical services and welfare of atomic bomb survivors, who are advancing in years. We will work to conduct screenings for recognizing atomic bomb diseases as quickly as we can so that we can convey the results as soon as possible. In December we began providing to people who experienced the atomic bombings medical expense assistance equivalent to that provided to atomic bomb survivors for a wide range of common diseases. We will continue to implement these measures steadily. Just now, ending an interlude spanning 80 years, two Angelus bells, pealing in unison, rang out with the same tonal resonance they did in the past, together with the Bell of Nagasaki here in Peace Park. "It is my earnest prayer that Urakami may be the world’s final atomic plain." These words referencing the devastated Urakami district of the city were left to us by the late Dr. NAGAI Takashi, who survived the atomic bombing while working at Nagasaki Medical College. The devastation that occurred in Nagasaki and Hiroshima must never be repeated. The right hand of the Peace Statue points skyward, denoting atomic weaponry, while its left hand reaches out horizontally, in a prayer for peace. Standing before this Peace Statue, whose gently closed eyes are imbued with mourning for the victims, I pledge once again that Japan will continue to make its utmost efforts for the realization of a world without nuclear war and a world without nuclear weapons, as well as for the realization of eternal peace. I will end my address with my heartfelt prayers that the souls of those who fell victim to the atomic bombing rest in peace. I also pray sincerely for the inner peace of the bereaved families and the atomic bomb survivors as well as all the participants today and the people of Nagasaki City. ISHIBA Shigeru Prime Minister of Japan August 9, 2025</t>
        </is>
      </c>
      <c r="M53" s="3" t="inlineStr">
        <is>
          <t>Today, on the occasion of the opening of the Nagasaki Peace Memorial Ceremony on the 80th anniversary of the atomic bombing, as prime minister, I reverently express my sincere condolences to the souls who were victims of the atomic bomb. I also extend my heartfelt sympathy to those still suffering even now from the aftereffects of the atomic bomb. It was 80 years ago today that this city was reduced to ashes in an instant by a single atomic bomb, leaving not a single tree or blade of grass. The lives and futures of what is said to be well more than 70,000 souls were obliterated by a plutonium-</t>
        </is>
      </c>
      <c r="N53" s="18" t="inlineStr">
        <is>
          <t>WAR_GENERAL</t>
        </is>
      </c>
      <c r="O53" s="18" t="inlineStr"/>
      <c r="P53" s="18" t="inlineStr">
        <is>
          <t>1</t>
        </is>
      </c>
      <c r="Q53" s="18" t="inlineStr">
        <is>
          <t>1</t>
        </is>
      </c>
      <c r="R53" s="18" t="inlineStr">
        <is>
          <t>0</t>
        </is>
      </c>
      <c r="S53" s="18" t="inlineStr">
        <is>
          <t>HIGH</t>
        </is>
      </c>
      <c r="T53" s="18" t="inlineStr">
        <is>
          <t>0</t>
        </is>
      </c>
      <c r="U53" s="18" t="inlineStr">
        <is>
          <t>0</t>
        </is>
      </c>
      <c r="V53" s="18" t="inlineStr">
        <is>
          <t>0</t>
        </is>
      </c>
      <c r="W53" s="18" t="inlineStr">
        <is>
          <t>1</t>
        </is>
      </c>
      <c r="X53" s="18" t="inlineStr">
        <is>
          <t>1</t>
        </is>
      </c>
      <c r="Y53" s="18" t="inlineStr">
        <is>
          <t>0</t>
        </is>
      </c>
      <c r="Z53" s="18" t="inlineStr">
        <is>
          <t>UNSPECIFIED</t>
        </is>
      </c>
      <c r="AA53" s="18" t="inlineStr">
        <is>
          <t>0</t>
        </is>
      </c>
      <c r="AB53" s="18" t="inlineStr">
        <is>
          <t>MIXED</t>
        </is>
      </c>
      <c r="AC53" s="18" t="inlineStr">
        <is>
          <t>en</t>
        </is>
      </c>
      <c r="AD53" s="18" t="inlineStr">
        <is>
          <t>1</t>
        </is>
      </c>
      <c r="AE53" s="3" t="inlineStr">
        <is>
          <t>https://japan.kantei.go.jp/103/statement/202508/09nagasaki.html</t>
        </is>
      </c>
      <c r="AF53" s="18" t="inlineStr">
        <is>
          <t>2026-09-22</t>
        </is>
      </c>
      <c r="AG53" s="3" t="inlineStr"/>
      <c r="AH53" s="18" t="inlineStr">
        <is>
          <t>KANTEI_ARCHIVE_KEYWORD_BACKLOG_REVIEW</t>
        </is>
      </c>
      <c r="AI53" s="3" t="inlineStr">
        <is>
          <t>Hiroshima/Nagasaki Peace Memorial Ceremony address, part of a 12-record 2020-2025 batch (PMs Abe/Suga/Kishida/Ishiba) added to increase Japan's genre diversity beyond the Aug15 National Memorial Day genre already in this corpus. Structural template consistent across all 12: condolences to A-bomb victims -&gt; reconstruction narrative -&gt; 'must never be repeated' -&gt; Three Non-Nuclear Principles/NPT policy commitments -&gt; atomic bomb survivor relief measures -&gt; closing. No foreign-actor wartime-conduct blame or apology language in any of the 12; agency_explicit=0/responsibility_actor=UNSPECIFIED throughout, consistent with the main-axis Japan pattern found elsewhere in this corpus. remedy=1 coded where the address commits to atomic-bomb-survivor relief/welfare measures (a domestic remedy, not a bilateral historical-recognition remedy). 80th-anniversary address; same Nobel Peace Prize reference as the Hiroshima address four days earlier. Confirms no remorse/apology language in this genre for Ishiba either.</t>
        </is>
      </c>
      <c r="AJ53" s="18" t="inlineStr">
        <is>
          <t>HIGH</t>
        </is>
      </c>
      <c r="AK53" s="18" t="inlineStr">
        <is>
          <t>becba0f0-cba9-55e7-8e35-73f7ae360266</t>
        </is>
      </c>
      <c r="AL53" s="18" t="inlineStr">
        <is>
          <t>1</t>
        </is>
      </c>
    </row>
    <row r="54">
      <c r="A54" s="18" t="inlineStr">
        <is>
          <t>424126b3-3fd3-41be-91de-580794d99585</t>
        </is>
      </c>
      <c r="B54" s="18" t="inlineStr">
        <is>
          <t>korea</t>
        </is>
      </c>
      <c r="C54" s="18" t="inlineStr">
        <is>
          <t>2023-05-08</t>
        </is>
      </c>
      <c r="D54" s="18" t="inlineStr">
        <is>
          <t>2023</t>
        </is>
      </c>
      <c r="E54" s="18" t="inlineStr">
        <is>
          <t>Office of the President, Republic of Korea (news release)</t>
        </is>
      </c>
      <c r="F54" s="18" t="inlineStr"/>
      <c r="G54" s="18" t="inlineStr">
        <is>
          <t>OFFICIAL</t>
        </is>
      </c>
      <c r="H54" s="18" t="inlineStr">
        <is>
          <t>Office of the President, Republic of Korea</t>
        </is>
      </c>
      <c r="I54" s="18" t="inlineStr">
        <is>
          <t>OTHER</t>
        </is>
      </c>
      <c r="J54" s="3" t="inlineStr">
        <is>
          <t>President Yoon hosts dinner for Japan's PM at the official residence</t>
        </is>
      </c>
      <c r="K54" s="3" t="inlineStr"/>
      <c r="L54" s="3" t="inlineStr">
        <is>
          <t>President Yoon Suk Yeol and first lady Kim Keon Hee on May 7 hosted a dinner for Japanese Prime Minister Kishida Fumio and his spouse Kishida Yuko at the official residence of the president in Hannam-dong, Seoul. At the meal, both leaders spoke on issues of common interest such as the culture and sports of their two countries. They also discussed their visit earlier in the day to Jingwansa Temple in Seoul's Eunpyeong-gu to attend the Suryukjae, a Buddhist ritual in which a monastic delivers Buddhist teachings and serves food to console and comfort souls and starving ghosts who wander on land and water. They also talked about Ven. Donghui, a bhikkhuni (fully ordained Buddhist nun) who performed the rite and made several visits to Hiroshima, Japan, for Korean victims of the 1945 atomic bombing on the city.</t>
        </is>
      </c>
      <c r="M54" s="3" t="inlineStr">
        <is>
          <t>President Yoon Suk Yeol and first lady Kim Keon Hee on May 7 hosted a dinner for Japanese Prime Minister Kishida Fumio and his spouse Kishida Yuko at the official residence of the president in Hannam-dong, Seoul. At the meal, both leaders spoke on issues of common interest such as the culture and sports of their two countries. They also discussed their visit earlier in the day to Jingwansa Temple in Seoul's Eunpyeong-gu to attend the Suryukjae, a Buddhist ritual in which a monastic delivers Buddhist teachings and serves food to console and comfort souls and starving ghosts who wander on land and water. They also talked about Ven. Donghui, a bhikkhuni (fully ordained Buddhist nun) who performed the rite and made several visits to Hiroshima, Japan, for Korean victims of the 1945 atomic bombing on the city.</t>
        </is>
      </c>
      <c r="N54" s="18" t="inlineStr">
        <is>
          <t>HISTORICAL_RECOGNITION_GENERAL</t>
        </is>
      </c>
      <c r="O54" s="18" t="inlineStr">
        <is>
          <t>OTHER</t>
        </is>
      </c>
      <c r="P54" s="18" t="inlineStr">
        <is>
          <t>0</t>
        </is>
      </c>
      <c r="Q54" s="18" t="inlineStr">
        <is>
          <t>0</t>
        </is>
      </c>
      <c r="R54" s="18" t="inlineStr">
        <is>
          <t>0</t>
        </is>
      </c>
      <c r="S54" s="18" t="inlineStr">
        <is>
          <t>LOW</t>
        </is>
      </c>
      <c r="T54" s="18" t="inlineStr">
        <is>
          <t>0</t>
        </is>
      </c>
      <c r="U54" s="18" t="inlineStr">
        <is>
          <t>0</t>
        </is>
      </c>
      <c r="V54" s="18" t="inlineStr">
        <is>
          <t>0</t>
        </is>
      </c>
      <c r="W54" s="18" t="inlineStr">
        <is>
          <t>0</t>
        </is>
      </c>
      <c r="X54" s="18" t="inlineStr">
        <is>
          <t>0</t>
        </is>
      </c>
      <c r="Y54" s="18" t="inlineStr">
        <is>
          <t>0</t>
        </is>
      </c>
      <c r="Z54" s="18" t="inlineStr">
        <is>
          <t>UNSPECIFIED</t>
        </is>
      </c>
      <c r="AA54" s="18" t="inlineStr">
        <is>
          <t>0</t>
        </is>
      </c>
      <c r="AB54" s="18" t="inlineStr">
        <is>
          <t>DOMESTIC</t>
        </is>
      </c>
      <c r="AC54" s="18" t="inlineStr">
        <is>
          <t>en</t>
        </is>
      </c>
      <c r="AD54" s="18" t="inlineStr">
        <is>
          <t>0</t>
        </is>
      </c>
      <c r="AE54" s="3" t="inlineStr">
        <is>
          <t>https://eng.president.go.kr/briefing/qEY1X9Aw</t>
        </is>
      </c>
      <c r="AF54" s="18" t="inlineStr">
        <is>
          <t>2026-09-22</t>
        </is>
      </c>
      <c r="AG54" s="3" t="inlineStr">
        <is>
          <t>https://web.archive.org/web/20230509115516id_/https://eng.president.go.kr/briefing/qEY1X9Aw</t>
        </is>
      </c>
      <c r="AH54" s="18" t="inlineStr">
        <is>
          <t>WAYBACK_CDX_KOREA_PRESIDENTIAL_BRIEFING</t>
        </is>
      </c>
      <c r="AI54" s="3" t="inlineStr">
        <is>
          <t>Low-signal companion document to the May 7, 2023 Kishida-Yoon summit dinner (same visit as the already-coded joint press conference/'my heart hurts' record). Included deliberately as a null/thin-engagement data point: despite the occasion (a Buddhist ritual for Korean atomic-bomb victims from Hiroshima) touching directly on a historical-recognition-adjacent theme, the news release contains no apology, remorse, or responsibility-attribution language from either leader -- coded as a genuinely low-engagement ceremonial/social genre rather than a null result from search failure.</t>
        </is>
      </c>
      <c r="AJ54" s="18" t="inlineStr">
        <is>
          <t>MEDIUM</t>
        </is>
      </c>
      <c r="AK54" s="18" t="inlineStr">
        <is>
          <t>dbe4031d-f5ce-5a10-a6a7-8685e514463e</t>
        </is>
      </c>
      <c r="AL54" s="18" t="inlineStr">
        <is>
          <t>1</t>
        </is>
      </c>
    </row>
    <row r="55">
      <c r="A55" s="18" t="inlineStr">
        <is>
          <t>b2a90ef4-001c-4c18-86b0-e7740e28304f</t>
        </is>
      </c>
      <c r="B55" s="18" t="inlineStr">
        <is>
          <t>korea</t>
        </is>
      </c>
      <c r="C55" s="18" t="inlineStr">
        <is>
          <t>2023-03-01</t>
        </is>
      </c>
      <c r="D55" s="18" t="inlineStr">
        <is>
          <t>2023</t>
        </is>
      </c>
      <c r="E55" s="18" t="inlineStr">
        <is>
          <t>Yoon Suk Yeol</t>
        </is>
      </c>
      <c r="F55" s="18" t="inlineStr">
        <is>
          <t>President of the Republic of Korea</t>
        </is>
      </c>
      <c r="G55" s="18" t="inlineStr">
        <is>
          <t>HEAD</t>
        </is>
      </c>
      <c r="H55" s="18" t="inlineStr">
        <is>
          <t>Office of the President, Republic of Korea</t>
        </is>
      </c>
      <c r="I55" s="18" t="inlineStr">
        <is>
          <t>SPEECH</t>
        </is>
      </c>
      <c r="J55" s="3" t="inlineStr">
        <is>
          <t>Address by President Yoon Suk Yeol on 104th March First Independence Movement Day</t>
        </is>
      </c>
      <c r="K55" s="3" t="inlineStr"/>
      <c r="L55" s="3" t="inlineStr">
        <is>
          <t>Now, a century after the March First Independence Movement, Japan has transformed from a militaristic aggressor of the past into a partner that shares the same universal values with us. Today Korea and Japan cooperate on issues of security and economy. We also work together to cope with global challenges. In particular, the trilateral cooperation among the Republic of Korea, the United States and Japan has become more important than ever to overcome the security crises including North Korea's growing nuclear threats and global polycrisis. Today, 104 years later, we must look back to that time when we lost our national sovereignty; the time when our people suffered because we failed to properly prepare for a changing world. If we fail to read the changing trends of world history and do not properly prepare for the future, it is evident that the misfortunes of the past will be repeated.</t>
        </is>
      </c>
      <c r="M55" s="3" t="inlineStr">
        <is>
          <t>Now, a century after the March First Independence Movement, Japan has transformed from a militaristic aggressor of the past into a partner that shares the same universal values with us. Today Korea and Japan cooperate on issues of security and economy. We also work together to cope with global challenges. In particular, the trilateral cooperation among the Republic of Korea, the United States and Japan has become more important than ever to overcome the security crises including North Korea's growing nuclear threats and global polycrisis. Today, 104 years later, we must look back to that time when we lost our national sovereignty; the time when our people suffered because we failed to properly prepare for a changing world. If we fail to read the changing trends of world history and do not properly prepare for the future, it is evident that the misfortunes of the past will be repeated.</t>
        </is>
      </c>
      <c r="N55" s="18" t="inlineStr">
        <is>
          <t>COLONIAL_RULE</t>
        </is>
      </c>
      <c r="O55" s="18" t="inlineStr">
        <is>
          <t>HISTORICAL_RECOGNITION_GENERAL</t>
        </is>
      </c>
      <c r="P55" s="18" t="inlineStr">
        <is>
          <t>1</t>
        </is>
      </c>
      <c r="Q55" s="18" t="inlineStr">
        <is>
          <t>1</t>
        </is>
      </c>
      <c r="R55" s="18" t="inlineStr">
        <is>
          <t>1</t>
        </is>
      </c>
      <c r="S55" s="18" t="inlineStr">
        <is>
          <t>HIGH</t>
        </is>
      </c>
      <c r="T55" s="18" t="inlineStr">
        <is>
          <t>0</t>
        </is>
      </c>
      <c r="U55" s="18" t="inlineStr">
        <is>
          <t>0</t>
        </is>
      </c>
      <c r="V55" s="18" t="inlineStr">
        <is>
          <t>0</t>
        </is>
      </c>
      <c r="W55" s="18" t="inlineStr">
        <is>
          <t>1</t>
        </is>
      </c>
      <c r="X55" s="18" t="inlineStr">
        <is>
          <t>0</t>
        </is>
      </c>
      <c r="Y55" s="18" t="inlineStr">
        <is>
          <t>0</t>
        </is>
      </c>
      <c r="Z55" s="18" t="inlineStr">
        <is>
          <t>STATE</t>
        </is>
      </c>
      <c r="AA55" s="18" t="inlineStr">
        <is>
          <t>1</t>
        </is>
      </c>
      <c r="AB55" s="18" t="inlineStr">
        <is>
          <t>MIXED</t>
        </is>
      </c>
      <c r="AC55" s="18" t="inlineStr">
        <is>
          <t>en</t>
        </is>
      </c>
      <c r="AD55" s="18" t="inlineStr">
        <is>
          <t>0</t>
        </is>
      </c>
      <c r="AE55" s="3" t="inlineStr">
        <is>
          <t>https://eng.president.go.kr/speeches/lpuJ3C1r</t>
        </is>
      </c>
      <c r="AF55" s="18" t="inlineStr">
        <is>
          <t>2026-09-22</t>
        </is>
      </c>
      <c r="AG55" s="3" t="inlineStr">
        <is>
          <t>https://web.archive.org/web/20230307135439id_/https://eng.president.go.kr/speeches/lpuJ3C1r</t>
        </is>
      </c>
      <c r="AH55" s="18" t="inlineStr">
        <is>
          <t>WAYBACK_CDX_KOREA_PRESIDENTIAL_SPEECHES</t>
        </is>
      </c>
      <c r="AI55" s="3" t="inlineStr">
        <is>
          <t>National ceremonial address genre parallel to Korea's Aug 15 Liberation Day series already in this corpus, but for the annual March 1 Independence Movement Day (commemorating the 1919 anti-Japanese-colonial-rule uprising). Explicitly names Japan as 'a militaristic aggressor of the past' (agency_explicit=1/responsibility_actor=STATE) while immediately reframing the relationship as forward-looking/security-cooperative -- consistent with the broader Yoon-era pattern (documented in pilot_coverage_report.md) of pairing historical acknowledgment with an explicit pivot to present-day trilateral (ROK-US-Japan) security cooperation.</t>
        </is>
      </c>
      <c r="AJ55" s="18" t="inlineStr">
        <is>
          <t>HIGH</t>
        </is>
      </c>
      <c r="AK55" s="18" t="inlineStr">
        <is>
          <t>243ec94b-ca7e-596f-90ee-7134747f919f</t>
        </is>
      </c>
      <c r="AL55" s="18" t="inlineStr">
        <is>
          <t>1</t>
        </is>
      </c>
    </row>
    <row r="56">
      <c r="A56" s="18" t="inlineStr">
        <is>
          <t>913081f1-0c49-439f-b8ee-123d7070a90b</t>
        </is>
      </c>
      <c r="B56" s="18" t="inlineStr">
        <is>
          <t>korea</t>
        </is>
      </c>
      <c r="C56" s="18" t="inlineStr">
        <is>
          <t>2024-03-01</t>
        </is>
      </c>
      <c r="D56" s="18" t="inlineStr">
        <is>
          <t>2024</t>
        </is>
      </c>
      <c r="E56" s="18" t="inlineStr">
        <is>
          <t>Yoon Suk Yeol</t>
        </is>
      </c>
      <c r="F56" s="18" t="inlineStr">
        <is>
          <t>President of the Republic of Korea</t>
        </is>
      </c>
      <c r="G56" s="18" t="inlineStr">
        <is>
          <t>HEAD</t>
        </is>
      </c>
      <c r="H56" s="18" t="inlineStr">
        <is>
          <t>Office of the President, Republic of Korea</t>
        </is>
      </c>
      <c r="I56" s="18" t="inlineStr">
        <is>
          <t>SPEECH</t>
        </is>
      </c>
      <c r="J56" s="3" t="inlineStr">
        <is>
          <t>Address by President Yoon Suk Yeol on the 105th March First Independence Movement Day</t>
        </is>
      </c>
      <c r="K56" s="3" t="inlineStr"/>
      <c r="L56" s="3" t="inlineStr">
        <is>
          <t>The 1919 Proclamation of Korean Independence made it clear to Japan that our independence would be a path to prosperity for both countries and that we should open a "new world" on the foundation of mutual understanding and empathy. Now, Korea and Japan are working together to overcome the painful past and moving toward that "new world." Sharing the values of freedom, human rights and the rule of law, our two countries have become partners in the pursuit of common interests for global peace and prosperity. The security cooperation between the two countries against North Korea's nuclear and missile threats has been strengthened further. Korea and Japan are building a closer partnership in industry, finance and cutting-edge technologies, and 9.28 million people traveled back and forth between our two countries last year.</t>
        </is>
      </c>
      <c r="M56" s="3" t="inlineStr">
        <is>
          <t>The 1919 Proclamation of Korean Independence made it clear to Japan that our independence would be a path to prosperity for both countries and that we should open a "new world" on the foundation of mutual understanding and empathy. Now, Korea and Japan are working together to overcome the painful past and moving toward that "new world." Sharing the values of freedom, human rights and the rule of law, our two countries have become partners in the pursuit of common interests for global peace and prosperity. The security cooperation between the two countries against North Korea's nuclear and missile threats has been strengthened further. Korea and Japan are building a closer partnership in industry, finance and cutting-edge technologies, and 9.28 million people traveled back and forth between our two countries last year.</t>
        </is>
      </c>
      <c r="N56" s="18" t="inlineStr">
        <is>
          <t>COLONIAL_RULE</t>
        </is>
      </c>
      <c r="O56" s="18" t="inlineStr">
        <is>
          <t>HISTORICAL_RECOGNITION_GENERAL</t>
        </is>
      </c>
      <c r="P56" s="18" t="inlineStr">
        <is>
          <t>1</t>
        </is>
      </c>
      <c r="Q56" s="18" t="inlineStr">
        <is>
          <t>1</t>
        </is>
      </c>
      <c r="R56" s="18" t="inlineStr">
        <is>
          <t>0</t>
        </is>
      </c>
      <c r="S56" s="18" t="inlineStr">
        <is>
          <t>HIGH</t>
        </is>
      </c>
      <c r="T56" s="18" t="inlineStr">
        <is>
          <t>0</t>
        </is>
      </c>
      <c r="U56" s="18" t="inlineStr">
        <is>
          <t>0</t>
        </is>
      </c>
      <c r="V56" s="18" t="inlineStr">
        <is>
          <t>0</t>
        </is>
      </c>
      <c r="W56" s="18" t="inlineStr">
        <is>
          <t>1</t>
        </is>
      </c>
      <c r="X56" s="18" t="inlineStr">
        <is>
          <t>0</t>
        </is>
      </c>
      <c r="Y56" s="18" t="inlineStr">
        <is>
          <t>0</t>
        </is>
      </c>
      <c r="Z56" s="18" t="inlineStr">
        <is>
          <t>UNSPECIFIED</t>
        </is>
      </c>
      <c r="AA56" s="18" t="inlineStr">
        <is>
          <t>0</t>
        </is>
      </c>
      <c r="AB56" s="18" t="inlineStr">
        <is>
          <t>MIXED</t>
        </is>
      </c>
      <c r="AC56" s="18" t="inlineStr">
        <is>
          <t>en</t>
        </is>
      </c>
      <c r="AD56" s="18" t="inlineStr">
        <is>
          <t>0</t>
        </is>
      </c>
      <c r="AE56" s="3" t="inlineStr">
        <is>
          <t>https://eng.president.go.kr/speeches/x9M5tP3s</t>
        </is>
      </c>
      <c r="AF56" s="18" t="inlineStr">
        <is>
          <t>2026-09-22</t>
        </is>
      </c>
      <c r="AG56" s="3" t="inlineStr">
        <is>
          <t>https://web.archive.org/web/20240301083914id_/https://eng.president.go.kr/speeches/x9M5tP3s</t>
        </is>
      </c>
      <c r="AH56" s="18" t="inlineStr">
        <is>
          <t>WAYBACK_CDX_KOREA_PRESIDENTIAL_SPEECHES</t>
        </is>
      </c>
      <c r="AI56" s="3" t="inlineStr">
        <is>
          <t>Second data point in the March 1 Independence Movement Day genre (see 2023 companion record). Notably softer than the 2023 address: 'overcome the painful past' has no explicit named actor (agency_explicit=0/responsibility_actor=UNSPECIFIED, unlike 2023's explicit 'militaristic aggressor'), illustrating within-genre, within-speaker (both Yoon) year-to-year variation in how explicitly Japan is named as the historical responsible actor -- relevant to the genre/confound-robustness discussion in pilot_coverage_report.md.</t>
        </is>
      </c>
      <c r="AJ56" s="18" t="inlineStr">
        <is>
          <t>HIGH</t>
        </is>
      </c>
      <c r="AK56" s="18" t="inlineStr">
        <is>
          <t>03b13e83-05a2-5a93-9805-ed83bc74a347</t>
        </is>
      </c>
      <c r="AL56" s="18" t="inlineStr">
        <is>
          <t>1</t>
        </is>
      </c>
    </row>
    <row r="57">
      <c r="A57" s="18" t="inlineStr">
        <is>
          <t>d9713eee-16d0-48bc-9676-53a5988461ce</t>
        </is>
      </c>
      <c r="B57" s="18" t="inlineStr">
        <is>
          <t>korea</t>
        </is>
      </c>
      <c r="C57" s="18" t="inlineStr">
        <is>
          <t>2023-05-08</t>
        </is>
      </c>
      <c r="D57" s="18" t="inlineStr">
        <is>
          <t>2023</t>
        </is>
      </c>
      <c r="E57" s="18" t="inlineStr">
        <is>
          <t>Yoon Suk Yeol</t>
        </is>
      </c>
      <c r="F57" s="18" t="inlineStr">
        <is>
          <t>President of the Republic of Korea</t>
        </is>
      </c>
      <c r="G57" s="18" t="inlineStr">
        <is>
          <t>HEAD</t>
        </is>
      </c>
      <c r="H57" s="18" t="inlineStr">
        <is>
          <t>Office of the President, Republic of Korea</t>
        </is>
      </c>
      <c r="I57" s="18" t="inlineStr">
        <is>
          <t>SPEECH</t>
        </is>
      </c>
      <c r="J57" s="3" t="inlineStr">
        <is>
          <t>Remarks by President Yoon Suk Yeol in Lecture for Keio University Students</t>
        </is>
      </c>
      <c r="K57" s="3" t="inlineStr"/>
      <c r="L57" s="3" t="inlineStr">
        <is>
          <t>This year marks the 25th anniversary of the Kim Dae-jung-Obuchi Declaration. This morning, I met Representative Yuko Obuchi, who also serves as a member of the Japan-Korea Parliamentarians' Union. In 1998, here in Tokyo 25 years ago, then President Kim Dae-jung stressed that an unfortunate period that lasted less than 50 years should not render a 1,500-year history of exchanges and cooperation meaningless. I would like to emphasize that future generations, including all of you, represent the future of Korea and Japan. Politicians from our two countries mustered the courage to open the door to a new era 25 years ago believing they must not leave a cumbersome legacy to their descendants. Let us all gather a little more courage to make good friends and create a better future.</t>
        </is>
      </c>
      <c r="M57" s="3" t="inlineStr">
        <is>
          <t xml:space="preserve">This year marks the 25th anniversary of the Kim Dae-jung-Obuchi Declaration. This morning, I met Representative Yuko Obuchi, who also serves as a member of the Japan-Korea Parliamentarians' Union. In 1998, here in Tokyo 25 years ago, then President Kim Dae-jung stressed that an unfortunate period that lasted less than 50 years should not render a 1,500-year history of exchanges and cooperation meaningless. I would like to emphasize that future generations, including all of you, represent the future of Korea and Japan. Politicians from our two countries mustered the courage to open the door to </t>
        </is>
      </c>
      <c r="N57" s="18" t="inlineStr">
        <is>
          <t>HISTORICAL_RECOGNITION_GENERAL</t>
        </is>
      </c>
      <c r="O57" s="18" t="inlineStr"/>
      <c r="P57" s="18" t="inlineStr">
        <is>
          <t>0</t>
        </is>
      </c>
      <c r="Q57" s="18" t="inlineStr">
        <is>
          <t>0</t>
        </is>
      </c>
      <c r="R57" s="18" t="inlineStr">
        <is>
          <t>0</t>
        </is>
      </c>
      <c r="S57" s="18" t="inlineStr">
        <is>
          <t>MEDIUM</t>
        </is>
      </c>
      <c r="T57" s="18" t="inlineStr">
        <is>
          <t>0</t>
        </is>
      </c>
      <c r="U57" s="18" t="inlineStr">
        <is>
          <t>0</t>
        </is>
      </c>
      <c r="V57" s="18" t="inlineStr">
        <is>
          <t>0</t>
        </is>
      </c>
      <c r="W57" s="18" t="inlineStr">
        <is>
          <t>1</t>
        </is>
      </c>
      <c r="X57" s="18" t="inlineStr">
        <is>
          <t>0</t>
        </is>
      </c>
      <c r="Y57" s="18" t="inlineStr">
        <is>
          <t>0</t>
        </is>
      </c>
      <c r="Z57" s="18" t="inlineStr">
        <is>
          <t>UNSPECIFIED</t>
        </is>
      </c>
      <c r="AA57" s="18" t="inlineStr">
        <is>
          <t>0</t>
        </is>
      </c>
      <c r="AB57" s="18" t="inlineStr">
        <is>
          <t>INTERNATIONAL</t>
        </is>
      </c>
      <c r="AC57" s="18" t="inlineStr">
        <is>
          <t>en</t>
        </is>
      </c>
      <c r="AD57" s="18" t="inlineStr">
        <is>
          <t>0</t>
        </is>
      </c>
      <c r="AE57" s="3" t="inlineStr">
        <is>
          <t>https://eng.president.go.kr/speeches/C3nefmgN</t>
        </is>
      </c>
      <c r="AF57" s="18" t="inlineStr">
        <is>
          <t>2026-09-22</t>
        </is>
      </c>
      <c r="AG57" s="3" t="inlineStr">
        <is>
          <t>https://web.archive.org/web/20231017221927id_/https://eng.president.go.kr/speeches/C3nefmgN</t>
        </is>
      </c>
      <c r="AH57" s="18" t="inlineStr">
        <is>
          <t>WAYBACK_CDX_KOREA_PRESIDENTIAL_SPEECHES</t>
        </is>
      </c>
      <c r="AI57" s="3" t="inlineStr">
        <is>
          <t>Distinct genre, coded audience_orientation=INTERNATIONAL (delivered in Tokyo, to a Japanese university student audience) -- rare direct-address genre in this corpus, given during Yoon's May 2023 reciprocal Tokyo/Seoul shuttle-diplomacy visits. Invokes the 1998 Kim Dae-jung-Obuchi Declaration approvingly rather than criticizing Japan; no apology/remorse/responsibility-attribution language toward Japan (this is a forward-looking friendship speech, not a historical-grievance statement) -- a useful contrast case against the MOFA spokesperson protest-statement genre added in the same batch.</t>
        </is>
      </c>
      <c r="AJ57" s="18" t="inlineStr">
        <is>
          <t>MEDIUM</t>
        </is>
      </c>
      <c r="AK57" s="18" t="inlineStr">
        <is>
          <t>5584f5fc-1fe4-5e66-b489-14346c995b78</t>
        </is>
      </c>
      <c r="AL57" s="18" t="inlineStr">
        <is>
          <t>1</t>
        </is>
      </c>
    </row>
    <row r="58">
      <c r="A58" s="18" t="inlineStr">
        <is>
          <t>0bfb4007-5480-4d20-b074-f191cdc1314d</t>
        </is>
      </c>
      <c r="B58" s="18" t="inlineStr">
        <is>
          <t>korea</t>
        </is>
      </c>
      <c r="C58" s="18" t="inlineStr">
        <is>
          <t>2021-03-31</t>
        </is>
      </c>
      <c r="D58" s="18" t="inlineStr">
        <is>
          <t>2021</t>
        </is>
      </c>
      <c r="E58" s="18" t="inlineStr">
        <is>
          <t>MOFA Spokesperson</t>
        </is>
      </c>
      <c r="F58" s="18" t="inlineStr">
        <is>
          <t>Spokesperson, Ministry of Foreign Affairs</t>
        </is>
      </c>
      <c r="G58" s="18" t="inlineStr">
        <is>
          <t>OFFICIAL</t>
        </is>
      </c>
      <c r="H58" s="18" t="inlineStr">
        <is>
          <t>Ministry of Foreign Affairs, Republic of Korea</t>
        </is>
      </c>
      <c r="I58" s="18" t="inlineStr">
        <is>
          <t>STATEMENT</t>
        </is>
      </c>
      <c r="J58" s="3" t="inlineStr">
        <is>
          <t>MOFA Spokesperson's Statement on Japan's Authorization of Textbooks</t>
        </is>
      </c>
      <c r="K58" s="3" t="inlineStr"/>
      <c r="L58" s="3" t="inlineStr">
        <is>
          <t>The Government of the Republic of Korea strongly protests against the Japanese government's authorization on March 30 of textbooks that do not describe historical facts as they are, insisting on its self-centered view of history. The ROK government calls for an immediate correction. Particularly, the ROK government cannot but deplore that the Japanese government once again authorized textbooks containing Japan's preposterous claims over Dokdo, which is clearly an integral part of the Korean territory in terms of history, geography and international law, and strongly condemns it. The ROK government also urges the Japanese government to precisely understand the nature of the issue of “comfort women,” a violation of human rights of women in wartime as well as a violation of universal human rights, and to teach relevant history based on the spirit of responsibility, apology and remorse expressed by the Japanese government itself. As a correct understanding of history by the young generations who will shape the future should be the foundation for establishing constructive and future-oriented relations between Korea and Japan, the ROK government hopes that the Japanese government will show more responsible attitudes in educating its youth, while squarely facing history.</t>
        </is>
      </c>
      <c r="M58" s="3" t="inlineStr">
        <is>
          <t>The Government of the Republic of Korea strongly protests against the Japanese government's authorization on March 30 of textbooks that do not describe historical facts as they are, insisting on its self-centered view of history. The ROK government calls for an immediate correction. Particularly, the ROK government cannot but deplore that the Japanese government once again authorized textbooks containing Japan's preposterous claims over Dokdo, which is clearly an integral part of the Korean territory in terms of history, geography and international law, and strongly condemns it. The ROK govern</t>
        </is>
      </c>
      <c r="N58" s="18" t="inlineStr">
        <is>
          <t>HISTORY_TEXTBOOK</t>
        </is>
      </c>
      <c r="O58" s="18" t="inlineStr">
        <is>
          <t>COMFORT_WOMEN;FORCED_LABOR;COLONIAL_RULE</t>
        </is>
      </c>
      <c r="P58" s="18" t="inlineStr">
        <is>
          <t>1</t>
        </is>
      </c>
      <c r="Q58" s="18" t="inlineStr">
        <is>
          <t>1</t>
        </is>
      </c>
      <c r="R58" s="18" t="inlineStr">
        <is>
          <t>1</t>
        </is>
      </c>
      <c r="S58" s="18" t="inlineStr">
        <is>
          <t>HIGH</t>
        </is>
      </c>
      <c r="T58" s="18" t="inlineStr">
        <is>
          <t>0</t>
        </is>
      </c>
      <c r="U58" s="18" t="inlineStr">
        <is>
          <t>0</t>
        </is>
      </c>
      <c r="V58" s="18" t="inlineStr">
        <is>
          <t>0</t>
        </is>
      </c>
      <c r="W58" s="18" t="inlineStr">
        <is>
          <t>0</t>
        </is>
      </c>
      <c r="X58" s="18" t="inlineStr">
        <is>
          <t>0</t>
        </is>
      </c>
      <c r="Y58" s="18" t="inlineStr">
        <is>
          <t>0</t>
        </is>
      </c>
      <c r="Z58" s="18" t="inlineStr">
        <is>
          <t>STATE</t>
        </is>
      </c>
      <c r="AA58" s="18" t="inlineStr">
        <is>
          <t>1</t>
        </is>
      </c>
      <c r="AB58" s="18" t="inlineStr">
        <is>
          <t>INTERNATIONAL</t>
        </is>
      </c>
      <c r="AC58" s="18" t="inlineStr">
        <is>
          <t>en</t>
        </is>
      </c>
      <c r="AD58" s="18" t="inlineStr">
        <is>
          <t>1</t>
        </is>
      </c>
      <c r="AE58" s="3" t="inlineStr">
        <is>
          <t>https://www.mofa.go.kr/eng/brd/m_5676/view.do?seq=321609</t>
        </is>
      </c>
      <c r="AF58" s="18" t="inlineStr">
        <is>
          <t>2026-09-22</t>
        </is>
      </c>
      <c r="AG58" s="3" t="inlineStr"/>
      <c r="AH58" s="18" t="inlineStr">
        <is>
          <t>MOFA_KOREA_DIRECT_FETCH</t>
        </is>
      </c>
      <c r="AI58" s="3" t="inlineStr">
        <is>
          <t>Part of a 6-year annual series (2021-2026) of MOFA Spokesperson protest statements on Japan's textbook-authorization announcements, found via web search identifying the mofa.go.kr board (m_5676 'Press Releases' / m_5674 'Ministry News') and seq= numbering, then fetched directly from the live site (not via Wayback). Genre and speaker-level diverse from the presidential-office main-axis records already in this corpus: OFFICIAL-level spokesperson (not HEAD), highly formulaic short protest-statement structure, explicitly names Japan as the historical-responsibility-bearing actor (agency_explicit=1/responsibility_actor=STATE) while Korea itself does not apologize/express remorse in this genre (apology=0/remorse=0 refer to the speaker's own government, consistent with the codebook's convention of coding the speaker's, not the criticized party's, apology/remorse). issue_secondary lists multiple sub-issues per the codebook's semicolon-separated convention since each statement typically raises Dokdo + comfort women + forced labor + colonial rule together.</t>
        </is>
      </c>
      <c r="AJ58" s="18" t="inlineStr">
        <is>
          <t>HIGH</t>
        </is>
      </c>
      <c r="AK58" s="18" t="inlineStr">
        <is>
          <t>18f4f9c9-abc4-59ee-9ea0-65fe3ce23b1c</t>
        </is>
      </c>
      <c r="AL58" s="18" t="inlineStr">
        <is>
          <t>1</t>
        </is>
      </c>
    </row>
    <row r="59">
      <c r="A59" s="18" t="inlineStr">
        <is>
          <t>c4f70009-b6f8-4a6a-bde6-4369fd9bd0f5</t>
        </is>
      </c>
      <c r="B59" s="18" t="inlineStr">
        <is>
          <t>korea</t>
        </is>
      </c>
      <c r="C59" s="18" t="inlineStr">
        <is>
          <t>2022-03-30</t>
        </is>
      </c>
      <c r="D59" s="18" t="inlineStr">
        <is>
          <t>2022</t>
        </is>
      </c>
      <c r="E59" s="18" t="inlineStr">
        <is>
          <t>MOFA Spokesperson</t>
        </is>
      </c>
      <c r="F59" s="18" t="inlineStr">
        <is>
          <t>Spokesperson, Ministry of Foreign Affairs</t>
        </is>
      </c>
      <c r="G59" s="18" t="inlineStr">
        <is>
          <t>OFFICIAL</t>
        </is>
      </c>
      <c r="H59" s="18" t="inlineStr">
        <is>
          <t>Ministry of Foreign Affairs, Republic of Korea</t>
        </is>
      </c>
      <c r="I59" s="18" t="inlineStr">
        <is>
          <t>STATEMENT</t>
        </is>
      </c>
      <c r="J59" s="3" t="inlineStr">
        <is>
          <t>MOFA Spokesperson's Statement on Japan's Authorization of Textbooks</t>
        </is>
      </c>
      <c r="K59" s="3" t="inlineStr"/>
      <c r="L59" s="3" t="inlineStr">
        <is>
          <t>The Government of the Republic of Korea expresses deep regret over the Japanese government's authorization on March 29 of high school textbooks that distort historical facts according to Japan's self-centered view of history. The ROK government calls for a correction. Particularly, the ROK government strongly protests against the fact that the Japanese government once again authorized textbooks containing its preposterous claims over Dokdo, which is clearly an integral part of the ROK territory in terms of history, geography and international law. The ROK government makes it clear that Japanese claims over Dokdo are entirely unacceptable. The ROK government also expresses strong regret over the alterations made in the expressions and descriptions on the issues of forced labor victims during Japanese colonial rule as well as “comfort women” victims of the Imperial Japanese Army, in a manner that dilutes their coercive nature. The ROK government urges the Japanese government to pursue history education based on the spirit of apology and remorse for its past history, as already expressed by the Japanese government itself.</t>
        </is>
      </c>
      <c r="M59" s="3" t="inlineStr">
        <is>
          <t>The Government of the Republic of Korea expresses deep regret over the Japanese government's authorization on March 29 of high school textbooks that distort historical facts according to Japan's self-centered view of history. The ROK government calls for a correction. Particularly, the ROK government strongly protests against the fact that the Japanese government once again authorized textbooks containing its preposterous claims over Dokdo, which is clearly an integral part of the ROK territory in terms of history, geography and international law. The ROK government makes it clear that Japanes</t>
        </is>
      </c>
      <c r="N59" s="18" t="inlineStr">
        <is>
          <t>HISTORY_TEXTBOOK</t>
        </is>
      </c>
      <c r="O59" s="18" t="inlineStr">
        <is>
          <t>COMFORT_WOMEN;FORCED_LABOR;COLONIAL_RULE</t>
        </is>
      </c>
      <c r="P59" s="18" t="inlineStr">
        <is>
          <t>1</t>
        </is>
      </c>
      <c r="Q59" s="18" t="inlineStr">
        <is>
          <t>1</t>
        </is>
      </c>
      <c r="R59" s="18" t="inlineStr">
        <is>
          <t>1</t>
        </is>
      </c>
      <c r="S59" s="18" t="inlineStr">
        <is>
          <t>HIGH</t>
        </is>
      </c>
      <c r="T59" s="18" t="inlineStr">
        <is>
          <t>0</t>
        </is>
      </c>
      <c r="U59" s="18" t="inlineStr">
        <is>
          <t>0</t>
        </is>
      </c>
      <c r="V59" s="18" t="inlineStr">
        <is>
          <t>0</t>
        </is>
      </c>
      <c r="W59" s="18" t="inlineStr">
        <is>
          <t>0</t>
        </is>
      </c>
      <c r="X59" s="18" t="inlineStr">
        <is>
          <t>0</t>
        </is>
      </c>
      <c r="Y59" s="18" t="inlineStr">
        <is>
          <t>0</t>
        </is>
      </c>
      <c r="Z59" s="18" t="inlineStr">
        <is>
          <t>STATE</t>
        </is>
      </c>
      <c r="AA59" s="18" t="inlineStr">
        <is>
          <t>1</t>
        </is>
      </c>
      <c r="AB59" s="18" t="inlineStr">
        <is>
          <t>INTERNATIONAL</t>
        </is>
      </c>
      <c r="AC59" s="18" t="inlineStr">
        <is>
          <t>en</t>
        </is>
      </c>
      <c r="AD59" s="18" t="inlineStr">
        <is>
          <t>1</t>
        </is>
      </c>
      <c r="AE59" s="3" t="inlineStr">
        <is>
          <t>https://www.mofa.go.kr/eng/brd/m_5676/view.do?seq=322023</t>
        </is>
      </c>
      <c r="AF59" s="18" t="inlineStr">
        <is>
          <t>2026-09-22</t>
        </is>
      </c>
      <c r="AG59" s="3" t="inlineStr"/>
      <c r="AH59" s="18" t="inlineStr">
        <is>
          <t>MOFA_KOREA_DIRECT_FETCH</t>
        </is>
      </c>
      <c r="AI59" s="3" t="inlineStr">
        <is>
          <t>Part of a 6-year annual series (2021-2026) of MOFA Spokesperson protest statements on Japan's textbook-authorization announcements, found via web search identifying the mofa.go.kr board (m_5676 'Press Releases' / m_5674 'Ministry News') and seq= numbering, then fetched directly from the live site (not via Wayback). Genre and speaker-level diverse from the presidential-office main-axis records already in this corpus: OFFICIAL-level spokesperson (not HEAD), highly formulaic short protest-statement structure, explicitly names Japan as the historical-responsibility-bearing actor (agency_explicit=1/responsibility_actor=STATE) while Korea itself does not apologize/express remorse in this genre (apology=0/remorse=0 refer to the speaker's own government, consistent with the codebook's convention of coding the speaker's, not the criticized party's, apology/remorse). issue_secondary lists multiple sub-issues per the codebook's semicolon-separated convention since each statement typically raises Dokdo + comfort women + forced labor + colonial rule together.</t>
        </is>
      </c>
      <c r="AJ59" s="18" t="inlineStr">
        <is>
          <t>HIGH</t>
        </is>
      </c>
      <c r="AK59" s="18" t="inlineStr">
        <is>
          <t>1f9a3cb3-7894-5aa9-a18c-f0d03daa7b75</t>
        </is>
      </c>
      <c r="AL59" s="18" t="inlineStr">
        <is>
          <t>1</t>
        </is>
      </c>
    </row>
    <row r="60">
      <c r="A60" s="18" t="inlineStr">
        <is>
          <t>dcb6ccf5-3e1f-4741-98c0-5ef4c0234792</t>
        </is>
      </c>
      <c r="B60" s="18" t="inlineStr">
        <is>
          <t>korea</t>
        </is>
      </c>
      <c r="C60" s="18" t="inlineStr">
        <is>
          <t>2023-03-28</t>
        </is>
      </c>
      <c r="D60" s="18" t="inlineStr">
        <is>
          <t>2023</t>
        </is>
      </c>
      <c r="E60" s="18" t="inlineStr">
        <is>
          <t>MOFA Spokesperson</t>
        </is>
      </c>
      <c r="F60" s="18" t="inlineStr">
        <is>
          <t>Spokesperson, Ministry of Foreign Affairs</t>
        </is>
      </c>
      <c r="G60" s="18" t="inlineStr">
        <is>
          <t>OFFICIAL</t>
        </is>
      </c>
      <c r="H60" s="18" t="inlineStr">
        <is>
          <t>Ministry of Foreign Affairs, Republic of Korea</t>
        </is>
      </c>
      <c r="I60" s="18" t="inlineStr">
        <is>
          <t>STATEMENT</t>
        </is>
      </c>
      <c r="J60" s="3" t="inlineStr">
        <is>
          <t>MOFA Spokesperson's Statement on Japan's Authorization of Elementary School Textbooks</t>
        </is>
      </c>
      <c r="K60" s="3" t="inlineStr"/>
      <c r="L60" s="3" t="inlineStr">
        <is>
          <t>The Government of the Republic of Korea expresses deep regret over the Japanese government's authorization on March 28 of elementary school textbooks that follow the path of unjustifiable claims that have continued for decades. Particularly, the ROK government strongly protests against the fact that the Japanese government once again authorized textbooks containing its preposterous claims over Dokdo, which is clearly an integral part of the ROK territory historically, geographically and under international law. The ROK government makes it clear that Japanese claims over Dokdo are entirely unacceptable. Furthermore, the ROK government expresses strong regret over the changes in the expressions and descriptions regarding the issue of forced labor victims during Japanese colonial rule, in a manner that dilutes their coercive nature. The ROK government urges the Japanese government to sincerely put into practice the spirit of apology and remorse for its past history, as already expressed by the Japanese government itself.</t>
        </is>
      </c>
      <c r="M60" s="3" t="inlineStr">
        <is>
          <t>The Government of the Republic of Korea expresses deep regret over the Japanese government's authorization on March 28 of elementary school textbooks that follow the path of unjustifiable claims that have continued for decades. Particularly, the ROK government strongly protests against the fact that the Japanese government once again authorized textbooks containing its preposterous claims over Dokdo, which is clearly an integral part of the ROK territory historically, geographically and under international law. The ROK government makes it clear that Japanese claims over Dokdo are entirely unac</t>
        </is>
      </c>
      <c r="N60" s="18" t="inlineStr">
        <is>
          <t>HISTORY_TEXTBOOK</t>
        </is>
      </c>
      <c r="O60" s="18" t="inlineStr">
        <is>
          <t>COMFORT_WOMEN;FORCED_LABOR;COLONIAL_RULE</t>
        </is>
      </c>
      <c r="P60" s="18" t="inlineStr">
        <is>
          <t>1</t>
        </is>
      </c>
      <c r="Q60" s="18" t="inlineStr">
        <is>
          <t>1</t>
        </is>
      </c>
      <c r="R60" s="18" t="inlineStr">
        <is>
          <t>1</t>
        </is>
      </c>
      <c r="S60" s="18" t="inlineStr">
        <is>
          <t>HIGH</t>
        </is>
      </c>
      <c r="T60" s="18" t="inlineStr">
        <is>
          <t>0</t>
        </is>
      </c>
      <c r="U60" s="18" t="inlineStr">
        <is>
          <t>0</t>
        </is>
      </c>
      <c r="V60" s="18" t="inlineStr">
        <is>
          <t>0</t>
        </is>
      </c>
      <c r="W60" s="18" t="inlineStr">
        <is>
          <t>0</t>
        </is>
      </c>
      <c r="X60" s="18" t="inlineStr">
        <is>
          <t>0</t>
        </is>
      </c>
      <c r="Y60" s="18" t="inlineStr">
        <is>
          <t>0</t>
        </is>
      </c>
      <c r="Z60" s="18" t="inlineStr">
        <is>
          <t>STATE</t>
        </is>
      </c>
      <c r="AA60" s="18" t="inlineStr">
        <is>
          <t>1</t>
        </is>
      </c>
      <c r="AB60" s="18" t="inlineStr">
        <is>
          <t>INTERNATIONAL</t>
        </is>
      </c>
      <c r="AC60" s="18" t="inlineStr">
        <is>
          <t>en</t>
        </is>
      </c>
      <c r="AD60" s="18" t="inlineStr">
        <is>
          <t>1</t>
        </is>
      </c>
      <c r="AE60" s="3" t="inlineStr">
        <is>
          <t>https://www.mofa.go.kr/eng/brd/m_5676/view.do?seq=322177</t>
        </is>
      </c>
      <c r="AF60" s="18" t="inlineStr">
        <is>
          <t>2026-09-22</t>
        </is>
      </c>
      <c r="AG60" s="3" t="inlineStr"/>
      <c r="AH60" s="18" t="inlineStr">
        <is>
          <t>MOFA_KOREA_DIRECT_FETCH</t>
        </is>
      </c>
      <c r="AI60" s="3" t="inlineStr">
        <is>
          <t>Part of a 6-year annual series (2021-2026) of MOFA Spokesperson protest statements on Japan's textbook-authorization announcements, found via web search identifying the mofa.go.kr board (m_5676 'Press Releases' / m_5674 'Ministry News') and seq= numbering, then fetched directly from the live site (not via Wayback). Genre and speaker-level diverse from the presidential-office main-axis records already in this corpus: OFFICIAL-level spokesperson (not HEAD), highly formulaic short protest-statement structure, explicitly names Japan as the historical-responsibility-bearing actor (agency_explicit=1/responsibility_actor=STATE) while Korea itself does not apologize/express remorse in this genre (apology=0/remorse=0 refer to the speaker's own government, consistent with the codebook's convention of coding the speaker's, not the criticized party's, apology/remorse). issue_secondary lists multiple sub-issues per the codebook's semicolon-separated convention since each statement typically raises Dokdo + comfort women + forced labor + colonial rule together.</t>
        </is>
      </c>
      <c r="AJ60" s="18" t="inlineStr">
        <is>
          <t>HIGH</t>
        </is>
      </c>
      <c r="AK60" s="18" t="inlineStr">
        <is>
          <t>7031352e-8962-5255-8859-20128a3c38d7</t>
        </is>
      </c>
      <c r="AL60" s="18" t="inlineStr">
        <is>
          <t>1</t>
        </is>
      </c>
    </row>
    <row r="61">
      <c r="A61" s="18" t="inlineStr">
        <is>
          <t>0bbf2b3f-e0a9-478f-be05-48bec8d12191</t>
        </is>
      </c>
      <c r="B61" s="18" t="inlineStr">
        <is>
          <t>korea</t>
        </is>
      </c>
      <c r="C61" s="18" t="inlineStr">
        <is>
          <t>2024-04-19</t>
        </is>
      </c>
      <c r="D61" s="18" t="inlineStr">
        <is>
          <t>2024</t>
        </is>
      </c>
      <c r="E61" s="18" t="inlineStr">
        <is>
          <t>MOFA Spokesperson</t>
        </is>
      </c>
      <c r="F61" s="18" t="inlineStr">
        <is>
          <t>Spokesperson, Ministry of Foreign Affairs</t>
        </is>
      </c>
      <c r="G61" s="18" t="inlineStr">
        <is>
          <t>OFFICIAL</t>
        </is>
      </c>
      <c r="H61" s="18" t="inlineStr">
        <is>
          <t>Ministry of Foreign Affairs, Republic of Korea</t>
        </is>
      </c>
      <c r="I61" s="18" t="inlineStr">
        <is>
          <t>STATEMENT</t>
        </is>
      </c>
      <c r="J61" s="3" t="inlineStr">
        <is>
          <t>MOFA Spokesperson's Statement on Japan's Authorization of a Middle School Textbook</t>
        </is>
      </c>
      <c r="K61" s="3" t="inlineStr"/>
      <c r="L61" s="3" t="inlineStr">
        <is>
          <t>The government of the Republic of Korea expresses deep regret over the Japanese government's authorization on April 19 of a middle school textbook containing preposterous claims over Dokdo, and absurd and false accounts regarding the issues of “comfort women” victims of the Imperial Japanese Army, forced labor victims, and Japanese colonial rule. The ROK government calls for an immediate correction. The ROK government strongly emphasizes that the Japanese government's authorization of a textbook full of content that glorifies Japan's past mistakes - rather than apologizing for and repenting of them - not only runs counter to the trend of improving bilateral relations between Korea and Japan but also is an irresponsible act of allowing the provision of education of distorted historical perspectives to the young generation. The ROK government is deeply concerned over the prejudice that the young generation of Japan may come to have if and when they are exposed to such biased and distorted education of history.</t>
        </is>
      </c>
      <c r="M61" s="3" t="inlineStr">
        <is>
          <t>The government of the Republic of Korea expresses deep regret over the Japanese government's authorization on April 19 of a middle school textbook containing preposterous claims over Dokdo, and absurd and false accounts regarding the issues of “comfort women” victims of the Imperial Japanese Army, forced labor victims, and Japanese colonial rule. The ROK government calls for an immediate correction. The ROK government strongly emphasizes that the Japanese government's authorization of a textbook full of content that glorifies Japan's past mistakes - rather than apologizing for and repenting of</t>
        </is>
      </c>
      <c r="N61" s="18" t="inlineStr">
        <is>
          <t>HISTORY_TEXTBOOK</t>
        </is>
      </c>
      <c r="O61" s="18" t="inlineStr">
        <is>
          <t>COMFORT_WOMEN;FORCED_LABOR;COLONIAL_RULE</t>
        </is>
      </c>
      <c r="P61" s="18" t="inlineStr">
        <is>
          <t>1</t>
        </is>
      </c>
      <c r="Q61" s="18" t="inlineStr">
        <is>
          <t>1</t>
        </is>
      </c>
      <c r="R61" s="18" t="inlineStr">
        <is>
          <t>1</t>
        </is>
      </c>
      <c r="S61" s="18" t="inlineStr">
        <is>
          <t>HIGH</t>
        </is>
      </c>
      <c r="T61" s="18" t="inlineStr">
        <is>
          <t>0</t>
        </is>
      </c>
      <c r="U61" s="18" t="inlineStr">
        <is>
          <t>0</t>
        </is>
      </c>
      <c r="V61" s="18" t="inlineStr">
        <is>
          <t>0</t>
        </is>
      </c>
      <c r="W61" s="18" t="inlineStr">
        <is>
          <t>0</t>
        </is>
      </c>
      <c r="X61" s="18" t="inlineStr">
        <is>
          <t>0</t>
        </is>
      </c>
      <c r="Y61" s="18" t="inlineStr">
        <is>
          <t>0</t>
        </is>
      </c>
      <c r="Z61" s="18" t="inlineStr">
        <is>
          <t>STATE</t>
        </is>
      </c>
      <c r="AA61" s="18" t="inlineStr">
        <is>
          <t>1</t>
        </is>
      </c>
      <c r="AB61" s="18" t="inlineStr">
        <is>
          <t>INTERNATIONAL</t>
        </is>
      </c>
      <c r="AC61" s="18" t="inlineStr">
        <is>
          <t>en</t>
        </is>
      </c>
      <c r="AD61" s="18" t="inlineStr">
        <is>
          <t>1</t>
        </is>
      </c>
      <c r="AE61" s="3" t="inlineStr">
        <is>
          <t>https://www.mofa.go.kr/eng/brd/m_5676/view.do?seq=322527</t>
        </is>
      </c>
      <c r="AF61" s="18" t="inlineStr">
        <is>
          <t>2026-09-22</t>
        </is>
      </c>
      <c r="AG61" s="3" t="inlineStr"/>
      <c r="AH61" s="18" t="inlineStr">
        <is>
          <t>MOFA_KOREA_DIRECT_FETCH</t>
        </is>
      </c>
      <c r="AI61" s="3" t="inlineStr">
        <is>
          <t>Part of a 6-year annual series (2021-2026) of MOFA Spokesperson protest statements on Japan's textbook-authorization announcements, found via web search identifying the mofa.go.kr board (m_5676 'Press Releases' / m_5674 'Ministry News') and seq= numbering, then fetched directly from the live site (not via Wayback). Genre and speaker-level diverse from the presidential-office main-axis records already in this corpus: OFFICIAL-level spokesperson (not HEAD), highly formulaic short protest-statement structure, explicitly names Japan as the historical-responsibility-bearing actor (agency_explicit=1/responsibility_actor=STATE) while Korea itself does not apologize/express remorse in this genre (apology=0/remorse=0 refer to the speaker's own government, consistent with the codebook's convention of coding the speaker's, not the criticized party's, apology/remorse). issue_secondary lists multiple sub-issues per the codebook's semicolon-separated convention since each statement typically raises Dokdo + comfort women + forced labor + colonial rule together.</t>
        </is>
      </c>
      <c r="AJ61" s="18" t="inlineStr">
        <is>
          <t>HIGH</t>
        </is>
      </c>
      <c r="AK61" s="18" t="inlineStr">
        <is>
          <t>689de5f6-f40f-532b-8a1b-40978013ce3a</t>
        </is>
      </c>
      <c r="AL61" s="18" t="inlineStr">
        <is>
          <t>1</t>
        </is>
      </c>
    </row>
    <row r="62">
      <c r="A62" s="18" t="inlineStr">
        <is>
          <t>efde7264-7716-463c-8835-a6d89ef779e9</t>
        </is>
      </c>
      <c r="B62" s="18" t="inlineStr">
        <is>
          <t>korea</t>
        </is>
      </c>
      <c r="C62" s="18" t="inlineStr">
        <is>
          <t>2025-03-27</t>
        </is>
      </c>
      <c r="D62" s="18" t="inlineStr">
        <is>
          <t>2025</t>
        </is>
      </c>
      <c r="E62" s="18" t="inlineStr">
        <is>
          <t>MOFA Spokesperson</t>
        </is>
      </c>
      <c r="F62" s="18" t="inlineStr">
        <is>
          <t>Spokesperson, Ministry of Foreign Affairs</t>
        </is>
      </c>
      <c r="G62" s="18" t="inlineStr">
        <is>
          <t>OFFICIAL</t>
        </is>
      </c>
      <c r="H62" s="18" t="inlineStr">
        <is>
          <t>Ministry of Foreign Affairs, Republic of Korea</t>
        </is>
      </c>
      <c r="I62" s="18" t="inlineStr">
        <is>
          <t>STATEMENT</t>
        </is>
      </c>
      <c r="J62" s="3" t="inlineStr">
        <is>
          <t>MOFA Spokesperson's Statement on Japan's Authorization of High School Textbooks (March 25, 2025)</t>
        </is>
      </c>
      <c r="K62" s="3" t="inlineStr"/>
      <c r="L62" s="3" t="inlineStr">
        <is>
          <t>The government of the Republic of Korea expresses deep regret over the Japanese government's authorization on March 25 of high school textbooks that distort historical facts according to Japan's self-centered view of history. The ROK government calls for a correction. Particularly, the ROK government strongly protests against the fact that the Japanese government once again authorized textbooks containing preposterous claims over Dokdo, which is clearly an integral part of the ROK territory historically, geographically and under international law. The ROK government also expresses strong regret over the Japanese government's authorization of textbooks containing a number of historical descriptions of issues regarding forced labor victims during Japanese colonial rule as well as “comfort women” victims of the Imperial Japanese Army, distorted in a way that dilutes their coercive nature. The ROK government urges the Japanese government to practice the spirit of apology and remorse that it has expressed regarding its past history.</t>
        </is>
      </c>
      <c r="M62" s="3" t="inlineStr">
        <is>
          <t>The government of the Republic of Korea expresses deep regret over the Japanese government's authorization on March 25 of high school textbooks that distort historical facts according to Japan's self-centered view of history. The ROK government calls for a correction. Particularly, the ROK government strongly protests against the fact that the Japanese government once again authorized textbooks containing preposterous claims over Dokdo, which is clearly an integral part of the ROK territory historically, geographically and under international law. The ROK government also expresses strong regre</t>
        </is>
      </c>
      <c r="N62" s="18" t="inlineStr">
        <is>
          <t>HISTORY_TEXTBOOK</t>
        </is>
      </c>
      <c r="O62" s="18" t="inlineStr">
        <is>
          <t>COMFORT_WOMEN;FORCED_LABOR;COLONIAL_RULE</t>
        </is>
      </c>
      <c r="P62" s="18" t="inlineStr">
        <is>
          <t>1</t>
        </is>
      </c>
      <c r="Q62" s="18" t="inlineStr">
        <is>
          <t>1</t>
        </is>
      </c>
      <c r="R62" s="18" t="inlineStr">
        <is>
          <t>1</t>
        </is>
      </c>
      <c r="S62" s="18" t="inlineStr">
        <is>
          <t>HIGH</t>
        </is>
      </c>
      <c r="T62" s="18" t="inlineStr">
        <is>
          <t>0</t>
        </is>
      </c>
      <c r="U62" s="18" t="inlineStr">
        <is>
          <t>0</t>
        </is>
      </c>
      <c r="V62" s="18" t="inlineStr">
        <is>
          <t>0</t>
        </is>
      </c>
      <c r="W62" s="18" t="inlineStr">
        <is>
          <t>0</t>
        </is>
      </c>
      <c r="X62" s="18" t="inlineStr">
        <is>
          <t>0</t>
        </is>
      </c>
      <c r="Y62" s="18" t="inlineStr">
        <is>
          <t>0</t>
        </is>
      </c>
      <c r="Z62" s="18" t="inlineStr">
        <is>
          <t>STATE</t>
        </is>
      </c>
      <c r="AA62" s="18" t="inlineStr">
        <is>
          <t>1</t>
        </is>
      </c>
      <c r="AB62" s="18" t="inlineStr">
        <is>
          <t>INTERNATIONAL</t>
        </is>
      </c>
      <c r="AC62" s="18" t="inlineStr">
        <is>
          <t>en</t>
        </is>
      </c>
      <c r="AD62" s="18" t="inlineStr">
        <is>
          <t>1</t>
        </is>
      </c>
      <c r="AE62" s="3" t="inlineStr">
        <is>
          <t>https://www.mofa.go.kr/eng/brd/m_5674/view.do?seq=321114</t>
        </is>
      </c>
      <c r="AF62" s="18" t="inlineStr">
        <is>
          <t>2026-09-22</t>
        </is>
      </c>
      <c r="AG62" s="3" t="inlineStr"/>
      <c r="AH62" s="18" t="inlineStr">
        <is>
          <t>MOFA_KOREA_DIRECT_FETCH</t>
        </is>
      </c>
      <c r="AI62" s="3" t="inlineStr">
        <is>
          <t>Part of a 6-year annual series (2021-2026) of MOFA Spokesperson protest statements on Japan's textbook-authorization announcements, found via web search identifying the mofa.go.kr board (m_5676 'Press Releases' / m_5674 'Ministry News') and seq= numbering, then fetched directly from the live site (not via Wayback). Genre and speaker-level diverse from the presidential-office main-axis records already in this corpus: OFFICIAL-level spokesperson (not HEAD), highly formulaic short protest-statement structure, explicitly names Japan as the historical-responsibility-bearing actor (agency_explicit=1/responsibility_actor=STATE) while Korea itself does not apologize/express remorse in this genre (apology=0/remorse=0 refer to the speaker's own government, consistent with the codebook's convention of coding the speaker's, not the criticized party's, apology/remorse). issue_secondary lists multiple sub-issues per the codebook's semicolon-separated convention since each statement typically raises Dokdo + comfort women + forced labor + colonial rule together.</t>
        </is>
      </c>
      <c r="AJ62" s="18" t="inlineStr">
        <is>
          <t>HIGH</t>
        </is>
      </c>
      <c r="AK62" s="18" t="inlineStr">
        <is>
          <t>e3316897-0caf-5f53-894d-8a2d7551f262</t>
        </is>
      </c>
      <c r="AL62" s="18" t="inlineStr">
        <is>
          <t>1</t>
        </is>
      </c>
    </row>
    <row r="63">
      <c r="A63" s="18" t="inlineStr">
        <is>
          <t>825617ec-99b0-43a8-b6e4-48dcd0646a16</t>
        </is>
      </c>
      <c r="B63" s="18" t="inlineStr">
        <is>
          <t>korea</t>
        </is>
      </c>
      <c r="C63" s="18" t="inlineStr">
        <is>
          <t>2026-03-24</t>
        </is>
      </c>
      <c r="D63" s="18" t="inlineStr">
        <is>
          <t>2026</t>
        </is>
      </c>
      <c r="E63" s="18" t="inlineStr">
        <is>
          <t>MOFA Spokesperson</t>
        </is>
      </c>
      <c r="F63" s="18" t="inlineStr">
        <is>
          <t>Spokesperson, Ministry of Foreign Affairs</t>
        </is>
      </c>
      <c r="G63" s="18" t="inlineStr">
        <is>
          <t>OFFICIAL</t>
        </is>
      </c>
      <c r="H63" s="18" t="inlineStr">
        <is>
          <t>Ministry of Foreign Affairs, Republic of Korea</t>
        </is>
      </c>
      <c r="I63" s="18" t="inlineStr">
        <is>
          <t>STATEMENT</t>
        </is>
      </c>
      <c r="J63" s="3" t="inlineStr">
        <is>
          <t>MOFA Spokesperson's Statement on Japan's Authorization of High School Textbooks (March 24, 2026)</t>
        </is>
      </c>
      <c r="K63" s="3" t="inlineStr"/>
      <c r="L63" s="3" t="inlineStr">
        <is>
          <t>The government of the Republic of Korea strongly protests against the Japanese government's authorization on March 24 of high school textbooks that distort historical facts according to Japan's self-centered view of history. The ROK government calls for an immediate correction. Particularly, the ROK government strongly protests against the fact that the Japanese government once again authorized textbooks containing preposterous claims over Dokdo, which is clearly an integral part of the ROK territory historically, geographically and under international law. The ROK government makes it clear that Japan's unjust claims over Dokdo are entirely unacceptable. The ROK government also expresses strong regret over the fact that these textbooks contain descriptions on the historical issue of forced labor victims during Japanese colonial rule as well as that of “comfort women” victims of the Imperial Japanese Army, distorted in a manner that dilutes their coercive nature. The ROK government once again urges the Japanese government to pursue history education based on the spirit of apology and remorse that the Japanese government has itself expressed regarding its past history.</t>
        </is>
      </c>
      <c r="M63" s="3" t="inlineStr">
        <is>
          <t>The government of the Republic of Korea strongly protests against the Japanese government's authorization on March 24 of high school textbooks that distort historical facts according to Japan's self-centered view of history. The ROK government calls for an immediate correction. Particularly, the ROK government strongly protests against the fact that the Japanese government once again authorized textbooks containing preposterous claims over Dokdo, which is clearly an integral part of the ROK territory historically, geographically and under international law. The ROK government makes it clear th</t>
        </is>
      </c>
      <c r="N63" s="18" t="inlineStr">
        <is>
          <t>HISTORY_TEXTBOOK</t>
        </is>
      </c>
      <c r="O63" s="18" t="inlineStr">
        <is>
          <t>COMFORT_WOMEN;FORCED_LABOR;COLONIAL_RULE</t>
        </is>
      </c>
      <c r="P63" s="18" t="inlineStr">
        <is>
          <t>1</t>
        </is>
      </c>
      <c r="Q63" s="18" t="inlineStr">
        <is>
          <t>1</t>
        </is>
      </c>
      <c r="R63" s="18" t="inlineStr">
        <is>
          <t>1</t>
        </is>
      </c>
      <c r="S63" s="18" t="inlineStr">
        <is>
          <t>HIGH</t>
        </is>
      </c>
      <c r="T63" s="18" t="inlineStr">
        <is>
          <t>0</t>
        </is>
      </c>
      <c r="U63" s="18" t="inlineStr">
        <is>
          <t>0</t>
        </is>
      </c>
      <c r="V63" s="18" t="inlineStr">
        <is>
          <t>0</t>
        </is>
      </c>
      <c r="W63" s="18" t="inlineStr">
        <is>
          <t>0</t>
        </is>
      </c>
      <c r="X63" s="18" t="inlineStr">
        <is>
          <t>0</t>
        </is>
      </c>
      <c r="Y63" s="18" t="inlineStr">
        <is>
          <t>0</t>
        </is>
      </c>
      <c r="Z63" s="18" t="inlineStr">
        <is>
          <t>STATE</t>
        </is>
      </c>
      <c r="AA63" s="18" t="inlineStr">
        <is>
          <t>1</t>
        </is>
      </c>
      <c r="AB63" s="18" t="inlineStr">
        <is>
          <t>INTERNATIONAL</t>
        </is>
      </c>
      <c r="AC63" s="18" t="inlineStr">
        <is>
          <t>en</t>
        </is>
      </c>
      <c r="AD63" s="18" t="inlineStr">
        <is>
          <t>1</t>
        </is>
      </c>
      <c r="AE63" s="3" t="inlineStr">
        <is>
          <t>https://www.mofa.go.kr/eng/brd/m_5676/view.do?seq=323224</t>
        </is>
      </c>
      <c r="AF63" s="18" t="inlineStr">
        <is>
          <t>2026-09-22</t>
        </is>
      </c>
      <c r="AG63" s="3" t="inlineStr"/>
      <c r="AH63" s="18" t="inlineStr">
        <is>
          <t>MOFA_KOREA_DIRECT_FETCH</t>
        </is>
      </c>
      <c r="AI63" s="3" t="inlineStr">
        <is>
          <t>Part of a 6-year annual series (2021-2026) of MOFA Spokesperson protest statements on Japan's textbook-authorization announcements, found via web search identifying the mofa.go.kr board (m_5676 'Press Releases' / m_5674 'Ministry News') and seq= numbering, then fetched directly from the live site (not via Wayback). Genre and speaker-level diverse from the presidential-office main-axis records already in this corpus: OFFICIAL-level spokesperson (not HEAD), highly formulaic short protest-statement structure, explicitly names Japan as the historical-responsibility-bearing actor (agency_explicit=1/responsibility_actor=STATE) while Korea itself does not apologize/express remorse in this genre (apology=0/remorse=0 refer to the speaker's own government, consistent with the codebook's convention of coding the speaker's, not the criticized party's, apology/remorse). issue_secondary lists multiple sub-issues per the codebook's semicolon-separated convention since each statement typically raises Dokdo + comfort women + forced labor + colonial rule together.</t>
        </is>
      </c>
      <c r="AJ63" s="18" t="inlineStr">
        <is>
          <t>HIGH</t>
        </is>
      </c>
      <c r="AK63" s="18" t="inlineStr">
        <is>
          <t>f072553e-e95a-5cb7-964c-e445e92a24b5</t>
        </is>
      </c>
      <c r="AL63" s="18" t="inlineStr">
        <is>
          <t>1</t>
        </is>
      </c>
    </row>
    <row r="64">
      <c r="A64" s="18" t="inlineStr">
        <is>
          <t>b1a2d9cd-bc07-4509-8ad3-88f8b12a525c</t>
        </is>
      </c>
      <c r="B64" s="18" t="inlineStr">
        <is>
          <t>korea</t>
        </is>
      </c>
      <c r="C64" s="18" t="inlineStr">
        <is>
          <t>2025-08-15</t>
        </is>
      </c>
      <c r="D64" s="18" t="inlineStr">
        <is>
          <t>2025</t>
        </is>
      </c>
      <c r="E64" s="18" t="inlineStr">
        <is>
          <t>MOFA Spokesperson</t>
        </is>
      </c>
      <c r="F64" s="18" t="inlineStr">
        <is>
          <t>Spokesperson, Ministry of Foreign Affairs</t>
        </is>
      </c>
      <c r="G64" s="18" t="inlineStr">
        <is>
          <t>OFFICIAL</t>
        </is>
      </c>
      <c r="H64" s="18" t="inlineStr">
        <is>
          <t>Ministry of Foreign Affairs, Republic of Korea</t>
        </is>
      </c>
      <c r="I64" s="18" t="inlineStr">
        <is>
          <t>STATEMENT</t>
        </is>
      </c>
      <c r="J64" s="3" t="inlineStr">
        <is>
          <t>MOFA Spokesperson's Commentary on Sending Offerings to and Paying Respects at Yasukuni Shrine</t>
        </is>
      </c>
      <c r="K64" s="3" t="inlineStr"/>
      <c r="L64" s="3" t="inlineStr">
        <is>
          <t>The government of the Republic of Korea expresses deep disappointment and regret over the fact that responsible leaders of Japan have once again sent offerings to and paid respects at the Yasukuni Shrine which glorifies Japan's war of aggression and enshrines war criminals. The ROK government strongly urges the leaders of Japan to squarely face history and demonstrate through action their humble reflection and sincere remorse for Japan's past history, and stresses that this is an important foundation for the development of future-oriented relations between the two countries based on mutual trust.</t>
        </is>
      </c>
      <c r="M64" s="3" t="inlineStr">
        <is>
          <t>The government of the Republic of Korea expresses deep disappointment and regret over the fact that responsible leaders of Japan have once again sent offerings to and paid respects at the Yasukuni Shrine which glorifies Japan's war of aggression and enshrines war criminals. The ROK government strongly urges the leaders of Japan to squarely face history and demonstrate through action their humble reflection and sincere remorse for Japan's past history, and stresses that this is an important foundation for the development of future-oriented relations between the two countries based on mutual trust.</t>
        </is>
      </c>
      <c r="N64" s="18" t="inlineStr">
        <is>
          <t>YASUKUNI</t>
        </is>
      </c>
      <c r="O64" s="18" t="inlineStr">
        <is>
          <t>WAR_GENERAL</t>
        </is>
      </c>
      <c r="P64" s="18" t="inlineStr">
        <is>
          <t>1</t>
        </is>
      </c>
      <c r="Q64" s="18" t="inlineStr">
        <is>
          <t>0</t>
        </is>
      </c>
      <c r="R64" s="18" t="inlineStr">
        <is>
          <t>1</t>
        </is>
      </c>
      <c r="S64" s="18" t="inlineStr">
        <is>
          <t>HIGH</t>
        </is>
      </c>
      <c r="T64" s="18" t="inlineStr">
        <is>
          <t>0</t>
        </is>
      </c>
      <c r="U64" s="18" t="inlineStr">
        <is>
          <t>0</t>
        </is>
      </c>
      <c r="V64" s="18" t="inlineStr">
        <is>
          <t>0</t>
        </is>
      </c>
      <c r="W64" s="18" t="inlineStr">
        <is>
          <t>0</t>
        </is>
      </c>
      <c r="X64" s="18" t="inlineStr">
        <is>
          <t>0</t>
        </is>
      </c>
      <c r="Y64" s="18" t="inlineStr">
        <is>
          <t>0</t>
        </is>
      </c>
      <c r="Z64" s="18" t="inlineStr">
        <is>
          <t>STATE</t>
        </is>
      </c>
      <c r="AA64" s="18" t="inlineStr">
        <is>
          <t>1</t>
        </is>
      </c>
      <c r="AB64" s="18" t="inlineStr">
        <is>
          <t>INTERNATIONAL</t>
        </is>
      </c>
      <c r="AC64" s="18" t="inlineStr">
        <is>
          <t>en</t>
        </is>
      </c>
      <c r="AD64" s="18" t="inlineStr">
        <is>
          <t>1</t>
        </is>
      </c>
      <c r="AE64" s="3" t="inlineStr">
        <is>
          <t>https://www.mofa.go.kr/eng/brd/m_5676/view.do?seq=322933</t>
        </is>
      </c>
      <c r="AF64" s="18" t="inlineStr">
        <is>
          <t>2026-09-22</t>
        </is>
      </c>
      <c r="AG64" s="3" t="inlineStr"/>
      <c r="AH64" s="18" t="inlineStr">
        <is>
          <t>MOFA_KOREA_DIRECT_FETCH</t>
        </is>
      </c>
      <c r="AI64" s="3" t="inlineStr">
        <is>
          <t>Same OFFICIAL-spokesperson genre as the textbook-statement series, but reacting to Japanese cabinet ministers' Yasukuni Shrine offerings/visits on the Aug 15 anniversary of Japan's WWII surrender (coinciding with President Lee's own Aug 15 Liberation Day address already in this corpus -- a same-day, cross-genre pair). Explicitly calls for 'sincere remorse' from Japan's leaders (agency_explicit=1/responsibility_actor=STATE); Korea's own remorse/apology fields are coded 0 per the codebook convention of coding the speaker's own stance, not the criticized party's.</t>
        </is>
      </c>
      <c r="AJ64" s="18" t="inlineStr">
        <is>
          <t>HIGH</t>
        </is>
      </c>
      <c r="AK64" s="18" t="inlineStr">
        <is>
          <t>0f00bd01-12d5-5260-9d66-46d2e06eac6d</t>
        </is>
      </c>
      <c r="AL64" s="18" t="inlineStr">
        <is>
          <t>1</t>
        </is>
      </c>
    </row>
    <row r="65">
      <c r="A65" s="18" t="inlineStr">
        <is>
          <t>d5df67a1-4d6c-4af4-ad86-77827d2ce1d0</t>
        </is>
      </c>
      <c r="B65" s="18" t="inlineStr">
        <is>
          <t>china</t>
        </is>
      </c>
      <c r="C65" s="18" t="inlineStr">
        <is>
          <t>2021-12-13</t>
        </is>
      </c>
      <c r="D65" s="18" t="inlineStr">
        <is>
          <t>2021</t>
        </is>
      </c>
      <c r="E65" s="18" t="inlineStr">
        <is>
          <t>UNKNOWN</t>
        </is>
      </c>
      <c r="F65" s="18" t="inlineStr"/>
      <c r="G65" s="18" t="inlineStr">
        <is>
          <t>UNKNOWN</t>
        </is>
      </c>
      <c r="H65" s="18" t="inlineStr">
        <is>
          <t>State Council of the People's Republic of China (Xinhua)</t>
        </is>
      </c>
      <c r="I65" s="18" t="inlineStr">
        <is>
          <t>OTHER</t>
        </is>
      </c>
      <c r="J65" s="3" t="inlineStr">
        <is>
          <t>China holds national memorial ceremony for Nanjing Massacre victims (eighth)</t>
        </is>
      </c>
      <c r="K65" s="3" t="inlineStr"/>
      <c r="L65" s="3" t="inlineStr">
        <is>
          <t>NANJING -- The people of Nanjing observed a moment of silence, and sirens were heard across the city as China held its eighth national memorial ceremony on Dec. 13 to mourn the victims of the Nanjing Massacre. China's national flag was flown at half-mast in front of the crowd, which included massacre survivors, local students and foreign friends. At 10:01 a.m., sirens began to blare; drivers in the downtown area stopped their cars and honked, while pedestrians paused for a moment of silence in remembrance of the victims. White doves, symbolizing hope for peace, were released to fly over the square of the Memorial Hall of the Victims of the Nanjing Massacre by Japanese Invaders. The Nanjing Massacre took place when Japanese troops captured the city on Dec. 13, 1937. The Japanese invaders killed approximately 300,000 Chinese civilians and unarmed soldiers over six weeks, marking one of the most barbaric episodes of World War II. In 2014, China's top legislature designated Dec. 13 as the national memorial day for the victims of the Nanjing Massacre.</t>
        </is>
      </c>
      <c r="M65" s="3" t="inlineStr">
        <is>
          <t>NANJING -- The people of Nanjing observed a moment of silence, and sirens were heard across the city as China held its eighth national memorial ceremony on Dec. 13 to mourn the victims of the Nanjing Massacre. China's national flag was flown at half-mast in front of the crowd, which included massacre survivors, local students and foreign friends. At 10:01 a.m., sirens began to blare; drivers in the downtown area stopped their cars and honked, while pedestrians paused for a moment of silence in remembrance of the victims. White doves, symbolizing hope for peace, were released to fly over the sq</t>
        </is>
      </c>
      <c r="N65" s="18" t="inlineStr">
        <is>
          <t>NANJING</t>
        </is>
      </c>
      <c r="O65" s="18" t="inlineStr">
        <is>
          <t>WAR_GENERAL</t>
        </is>
      </c>
      <c r="P65" s="18" t="inlineStr">
        <is>
          <t>1</t>
        </is>
      </c>
      <c r="Q65" s="18" t="inlineStr">
        <is>
          <t>0</t>
        </is>
      </c>
      <c r="R65" s="18" t="inlineStr">
        <is>
          <t>0</t>
        </is>
      </c>
      <c r="S65" s="18" t="inlineStr">
        <is>
          <t>HIGH</t>
        </is>
      </c>
      <c r="T65" s="18" t="inlineStr">
        <is>
          <t>0</t>
        </is>
      </c>
      <c r="U65" s="18" t="inlineStr">
        <is>
          <t>0</t>
        </is>
      </c>
      <c r="V65" s="18" t="inlineStr">
        <is>
          <t>0</t>
        </is>
      </c>
      <c r="W65" s="18" t="inlineStr">
        <is>
          <t>0</t>
        </is>
      </c>
      <c r="X65" s="18" t="inlineStr">
        <is>
          <t>0</t>
        </is>
      </c>
      <c r="Y65" s="18" t="inlineStr">
        <is>
          <t>0</t>
        </is>
      </c>
      <c r="Z65" s="18" t="inlineStr">
        <is>
          <t>MILITARY</t>
        </is>
      </c>
      <c r="AA65" s="18" t="inlineStr">
        <is>
          <t>1</t>
        </is>
      </c>
      <c r="AB65" s="18" t="inlineStr">
        <is>
          <t>DOMESTIC</t>
        </is>
      </c>
      <c r="AC65" s="18" t="inlineStr">
        <is>
          <t>en</t>
        </is>
      </c>
      <c r="AD65" s="18" t="inlineStr">
        <is>
          <t>0</t>
        </is>
      </c>
      <c r="AE65" s="3" t="inlineStr">
        <is>
          <t>https://english.www.gov.cn/news/topnews/202112/13/content_WS61b6e2c1c6d09c94e48a2271.html</t>
        </is>
      </c>
      <c r="AF65" s="18" t="inlineStr">
        <is>
          <t>2026-09-22</t>
        </is>
      </c>
      <c r="AG65" s="3" t="inlineStr"/>
      <c r="AH65" s="18" t="inlineStr">
        <is>
          <t>GOVCN_NEWS_ARCHIVE_WEB_SEARCH</t>
        </is>
      </c>
      <c r="AI65" s="3" t="inlineStr">
        <is>
          <t>Part of a 5-year annual series (2021-2025, with 2025 already in this corpus) of Xinhua/State Council news reports on China's Dec 13 National Memorial Day ceremony for Nanjing Massacre victims, found via targeted web search for each year's article on english.www.gov.cn (the same page_N.html-indexed archive already used for the 2025 record, cross-referenced with direct year-specific search since the archive's own date-to-page-number mapping proved highly non-linear/unstable when tested this session -- documented as a methodological note in pilot_coverage_report.md). Same speaker_level=UNKNOWN/document_type=OTHER genre as the existing 2025 Nanjing record (Xinhua wire reporting on a state ceremony, not a named official's direct speech): agency_explicit=1/responsibility_actor=MILITARY since 'Japanese troops'/'Japanese invaders' are explicitly named as the perpetrators throughout, though the article is third-person historical narration rather than first-person apology/remorse language, hence apology=0/remorse=0/reflection=0.</t>
        </is>
      </c>
      <c r="AJ65" s="18" t="inlineStr">
        <is>
          <t>HIGH</t>
        </is>
      </c>
      <c r="AK65" s="18" t="inlineStr">
        <is>
          <t>c5ec5d28-10f5-5066-bb5b-8d380bc6b8d8</t>
        </is>
      </c>
      <c r="AL65" s="18" t="inlineStr">
        <is>
          <t>1</t>
        </is>
      </c>
    </row>
    <row r="66">
      <c r="A66" s="18" t="inlineStr">
        <is>
          <t>5b157e4d-81ae-4877-9909-f062ab45039e</t>
        </is>
      </c>
      <c r="B66" s="18" t="inlineStr">
        <is>
          <t>china</t>
        </is>
      </c>
      <c r="C66" s="18" t="inlineStr">
        <is>
          <t>2022-12-13</t>
        </is>
      </c>
      <c r="D66" s="18" t="inlineStr">
        <is>
          <t>2022</t>
        </is>
      </c>
      <c r="E66" s="18" t="inlineStr">
        <is>
          <t>UNKNOWN</t>
        </is>
      </c>
      <c r="F66" s="18" t="inlineStr"/>
      <c r="G66" s="18" t="inlineStr">
        <is>
          <t>UNKNOWN</t>
        </is>
      </c>
      <c r="H66" s="18" t="inlineStr">
        <is>
          <t>State Council of the People's Republic of China (Xinhua)</t>
        </is>
      </c>
      <c r="I66" s="18" t="inlineStr">
        <is>
          <t>OTHER</t>
        </is>
      </c>
      <c r="J66" s="3" t="inlineStr">
        <is>
          <t>China holds national memorial ceremony for Nanjing Massacre victims (ninth)</t>
        </is>
      </c>
      <c r="K66" s="3" t="inlineStr"/>
      <c r="L66" s="3" t="inlineStr">
        <is>
          <t>NANJING -- The people of Nanjing observed a moment of silence, and sirens were heard across the city as China held its ninth national memorial ceremony on Dec. 13 to mourn the victims of the Nanjing Massacre. China's national flag was flown at half-mast in front of the crowd, which included massacre survivors, local students and foreign friends. At 10:01 a.m., sirens began to blare; drivers in the downtown area stopped their cars and honked, while pedestrians paused for a moment of silence in remembrance of the victims. White doves, symbolizing hope for peace, were released to fly over the square of the Memorial Hall of the Victims of the Nanjing Massacre by Japanese Invaders. The Nanjing Massacre took place when Japanese troops captured the city on Dec. 13, 1937. The Japanese invaders killed approximately 300,000 Chinese civilians and unarmed soldiers over six weeks, marking one of the most barbaric episodes of World War II. In 2014, China's top legislature designated Dec. 13 as the national memorial day for the victims of the Nanjing Massacre.</t>
        </is>
      </c>
      <c r="M66" s="3" t="inlineStr">
        <is>
          <t>NANJING -- The people of Nanjing observed a moment of silence, and sirens were heard across the city as China held its ninth national memorial ceremony on Dec. 13 to mourn the victims of the Nanjing Massacre. China's national flag was flown at half-mast in front of the crowd, which included massacre survivors, local students and foreign friends. At 10:01 a.m., sirens began to blare; drivers in the downtown area stopped their cars and honked, while pedestrians paused for a moment of silence in remembrance of the victims. White doves, symbolizing hope for peace, were released to fly over the squ</t>
        </is>
      </c>
      <c r="N66" s="18" t="inlineStr">
        <is>
          <t>NANJING</t>
        </is>
      </c>
      <c r="O66" s="18" t="inlineStr">
        <is>
          <t>WAR_GENERAL</t>
        </is>
      </c>
      <c r="P66" s="18" t="inlineStr">
        <is>
          <t>1</t>
        </is>
      </c>
      <c r="Q66" s="18" t="inlineStr">
        <is>
          <t>0</t>
        </is>
      </c>
      <c r="R66" s="18" t="inlineStr">
        <is>
          <t>0</t>
        </is>
      </c>
      <c r="S66" s="18" t="inlineStr">
        <is>
          <t>HIGH</t>
        </is>
      </c>
      <c r="T66" s="18" t="inlineStr">
        <is>
          <t>0</t>
        </is>
      </c>
      <c r="U66" s="18" t="inlineStr">
        <is>
          <t>0</t>
        </is>
      </c>
      <c r="V66" s="18" t="inlineStr">
        <is>
          <t>0</t>
        </is>
      </c>
      <c r="W66" s="18" t="inlineStr">
        <is>
          <t>0</t>
        </is>
      </c>
      <c r="X66" s="18" t="inlineStr">
        <is>
          <t>0</t>
        </is>
      </c>
      <c r="Y66" s="18" t="inlineStr">
        <is>
          <t>0</t>
        </is>
      </c>
      <c r="Z66" s="18" t="inlineStr">
        <is>
          <t>MILITARY</t>
        </is>
      </c>
      <c r="AA66" s="18" t="inlineStr">
        <is>
          <t>1</t>
        </is>
      </c>
      <c r="AB66" s="18" t="inlineStr">
        <is>
          <t>DOMESTIC</t>
        </is>
      </c>
      <c r="AC66" s="18" t="inlineStr">
        <is>
          <t>en</t>
        </is>
      </c>
      <c r="AD66" s="18" t="inlineStr">
        <is>
          <t>0</t>
        </is>
      </c>
      <c r="AE66" s="3" t="inlineStr">
        <is>
          <t>https://english.www.gov.cn/news/topnews/202212/13/content_WS6397f285c6d0a757729e467f.html</t>
        </is>
      </c>
      <c r="AF66" s="18" t="inlineStr">
        <is>
          <t>2026-09-22</t>
        </is>
      </c>
      <c r="AG66" s="3" t="inlineStr"/>
      <c r="AH66" s="18" t="inlineStr">
        <is>
          <t>GOVCN_NEWS_ARCHIVE_WEB_SEARCH</t>
        </is>
      </c>
      <c r="AI66" s="3" t="inlineStr">
        <is>
          <t>Part of a 5-year annual series (2021-2025, with 2025 already in this corpus) of Xinhua/State Council news reports on China's Dec 13 National Memorial Day ceremony for Nanjing Massacre victims, found via targeted web search for each year's article on english.www.gov.cn (the same page_N.html-indexed archive already used for the 2025 record, cross-referenced with direct year-specific search since the archive's own date-to-page-number mapping proved highly non-linear/unstable when tested this session -- documented as a methodological note in pilot_coverage_report.md). Same speaker_level=UNKNOWN/document_type=OTHER genre as the existing 2025 Nanjing record (Xinhua wire reporting on a state ceremony, not a named official's direct speech): agency_explicit=1/responsibility_actor=MILITARY since 'Japanese troops'/'Japanese invaders' are explicitly named as the perpetrators throughout, though the article is third-person historical narration rather than first-person apology/remorse language, hence apology=0/remorse=0/reflection=0.</t>
        </is>
      </c>
      <c r="AJ66" s="18" t="inlineStr">
        <is>
          <t>HIGH</t>
        </is>
      </c>
      <c r="AK66" s="18" t="inlineStr">
        <is>
          <t>43c3b693-91d3-5966-9283-32fe29a8d55f</t>
        </is>
      </c>
      <c r="AL66" s="18" t="inlineStr">
        <is>
          <t>1</t>
        </is>
      </c>
    </row>
    <row r="67">
      <c r="A67" s="18" t="inlineStr">
        <is>
          <t>a085444c-aaea-4c66-994c-20c76b6d61f5</t>
        </is>
      </c>
      <c r="B67" s="18" t="inlineStr">
        <is>
          <t>china</t>
        </is>
      </c>
      <c r="C67" s="18" t="inlineStr">
        <is>
          <t>2023-12-13</t>
        </is>
      </c>
      <c r="D67" s="18" t="inlineStr">
        <is>
          <t>2023</t>
        </is>
      </c>
      <c r="E67" s="18" t="inlineStr">
        <is>
          <t>UNKNOWN</t>
        </is>
      </c>
      <c r="F67" s="18" t="inlineStr"/>
      <c r="G67" s="18" t="inlineStr">
        <is>
          <t>UNKNOWN</t>
        </is>
      </c>
      <c r="H67" s="18" t="inlineStr">
        <is>
          <t>State Council of the People's Republic of China (Xinhua)</t>
        </is>
      </c>
      <c r="I67" s="18" t="inlineStr">
        <is>
          <t>OTHER</t>
        </is>
      </c>
      <c r="J67" s="3" t="inlineStr">
        <is>
          <t>China holds national memorial ceremony for Nanjing Massacre victims (10th)</t>
        </is>
      </c>
      <c r="K67" s="3" t="inlineStr"/>
      <c r="L67" s="3" t="inlineStr">
        <is>
          <t>NANJING -- The people of Nanjing observed a moment of silence, and sirens were heard across the city as China held its 10th national memorial ceremony on Dec. 13 to mourn the victims of the Nanjing Massacre. China's national flag was flown at half-mast in front of the crowd, which included massacre survivors, local students and foreign friends. At 10:01 a.m., sirens began to blare; drivers in the downtown area stopped their cars and honked, while pedestrians paused for a moment of silence in remembrance of the victims. White doves, symbolizing hope for peace, were released to fly over the square of the Memorial Hall of the Victims of the Nanjing Massacre by Japanese Invaders. The Nanjing Massacre took place when Japanese troops captured the city on Dec. 13, 1937. The Japanese invaders killed approximately 300,000 Chinese civilians and unarmed soldiers over six weeks, marking one of the most barbaric episodes of World War II. In 2014, China's top legislature designated Dec. 13 as the national memorial day for the victims of the Nanjing Massacre.</t>
        </is>
      </c>
      <c r="M67" s="3" t="inlineStr">
        <is>
          <t>NANJING -- The people of Nanjing observed a moment of silence, and sirens were heard across the city as China held its 10th national memorial ceremony on Dec. 13 to mourn the victims of the Nanjing Massacre. China's national flag was flown at half-mast in front of the crowd, which included massacre survivors, local students and foreign friends. At 10:01 a.m., sirens began to blare; drivers in the downtown area stopped their cars and honked, while pedestrians paused for a moment of silence in remembrance of the victims. White doves, symbolizing hope for peace, were released to fly over the squa</t>
        </is>
      </c>
      <c r="N67" s="18" t="inlineStr">
        <is>
          <t>NANJING</t>
        </is>
      </c>
      <c r="O67" s="18" t="inlineStr">
        <is>
          <t>WAR_GENERAL</t>
        </is>
      </c>
      <c r="P67" s="18" t="inlineStr">
        <is>
          <t>1</t>
        </is>
      </c>
      <c r="Q67" s="18" t="inlineStr">
        <is>
          <t>0</t>
        </is>
      </c>
      <c r="R67" s="18" t="inlineStr">
        <is>
          <t>0</t>
        </is>
      </c>
      <c r="S67" s="18" t="inlineStr">
        <is>
          <t>HIGH</t>
        </is>
      </c>
      <c r="T67" s="18" t="inlineStr">
        <is>
          <t>0</t>
        </is>
      </c>
      <c r="U67" s="18" t="inlineStr">
        <is>
          <t>0</t>
        </is>
      </c>
      <c r="V67" s="18" t="inlineStr">
        <is>
          <t>0</t>
        </is>
      </c>
      <c r="W67" s="18" t="inlineStr">
        <is>
          <t>0</t>
        </is>
      </c>
      <c r="X67" s="18" t="inlineStr">
        <is>
          <t>0</t>
        </is>
      </c>
      <c r="Y67" s="18" t="inlineStr">
        <is>
          <t>0</t>
        </is>
      </c>
      <c r="Z67" s="18" t="inlineStr">
        <is>
          <t>MILITARY</t>
        </is>
      </c>
      <c r="AA67" s="18" t="inlineStr">
        <is>
          <t>1</t>
        </is>
      </c>
      <c r="AB67" s="18" t="inlineStr">
        <is>
          <t>DOMESTIC</t>
        </is>
      </c>
      <c r="AC67" s="18" t="inlineStr">
        <is>
          <t>en</t>
        </is>
      </c>
      <c r="AD67" s="18" t="inlineStr">
        <is>
          <t>0</t>
        </is>
      </c>
      <c r="AE67" s="3" t="inlineStr">
        <is>
          <t>https://english.www.gov.cn/news/202312/13/content_WS65794b02c6d0868f4e8e21fd.html</t>
        </is>
      </c>
      <c r="AF67" s="18" t="inlineStr">
        <is>
          <t>2026-09-22</t>
        </is>
      </c>
      <c r="AG67" s="3" t="inlineStr"/>
      <c r="AH67" s="18" t="inlineStr">
        <is>
          <t>GOVCN_NEWS_ARCHIVE_WEB_SEARCH</t>
        </is>
      </c>
      <c r="AI67" s="3" t="inlineStr">
        <is>
          <t>Part of a 5-year annual series (2021-2025, with 2025 already in this corpus) of Xinhua/State Council news reports on China's Dec 13 National Memorial Day ceremony for Nanjing Massacre victims, found via targeted web search for each year's article on english.www.gov.cn (the same page_N.html-indexed archive already used for the 2025 record, cross-referenced with direct year-specific search since the archive's own date-to-page-number mapping proved highly non-linear/unstable when tested this session -- documented as a methodological note in pilot_coverage_report.md). Same speaker_level=UNKNOWN/document_type=OTHER genre as the existing 2025 Nanjing record (Xinhua wire reporting on a state ceremony, not a named official's direct speech): agency_explicit=1/responsibility_actor=MILITARY since 'Japanese troops'/'Japanese invaders' are explicitly named as the perpetrators throughout, though the article is third-person historical narration rather than first-person apology/remorse language, hence apology=0/remorse=0/reflection=0.</t>
        </is>
      </c>
      <c r="AJ67" s="18" t="inlineStr">
        <is>
          <t>HIGH</t>
        </is>
      </c>
      <c r="AK67" s="18" t="inlineStr">
        <is>
          <t>bc857f31-d0f9-5c99-8864-2e27146496e0</t>
        </is>
      </c>
      <c r="AL67" s="18" t="inlineStr">
        <is>
          <t>1</t>
        </is>
      </c>
    </row>
    <row r="68">
      <c r="A68" s="18" t="inlineStr">
        <is>
          <t>2591b557-b168-4214-924d-67dc11d9a720</t>
        </is>
      </c>
      <c r="B68" s="18" t="inlineStr">
        <is>
          <t>china</t>
        </is>
      </c>
      <c r="C68" s="18" t="inlineStr">
        <is>
          <t>2024-12-13</t>
        </is>
      </c>
      <c r="D68" s="18" t="inlineStr">
        <is>
          <t>2024</t>
        </is>
      </c>
      <c r="E68" s="18" t="inlineStr">
        <is>
          <t>UNKNOWN</t>
        </is>
      </c>
      <c r="F68" s="18" t="inlineStr"/>
      <c r="G68" s="18" t="inlineStr">
        <is>
          <t>UNKNOWN</t>
        </is>
      </c>
      <c r="H68" s="18" t="inlineStr">
        <is>
          <t>State Council of the People's Republic of China (Xinhua)</t>
        </is>
      </c>
      <c r="I68" s="18" t="inlineStr">
        <is>
          <t>OTHER</t>
        </is>
      </c>
      <c r="J68" s="3" t="inlineStr">
        <is>
          <t>China holds national memorial ceremony for Nanjing Massacre victims (11th)</t>
        </is>
      </c>
      <c r="K68" s="3" t="inlineStr"/>
      <c r="L68" s="3" t="inlineStr">
        <is>
          <t>NANJING -- The people of Nanjing observed a moment of silence, and sirens were heard across the city as China held its 11th national memorial ceremony on Dec. 13 to mourn the victims of the Nanjing Massacre. China's national flag was flown at half-mast in front of the crowd, which included massacre survivors, local students and foreign friends. At 10:01 a.m., sirens began to blare; drivers in the downtown area stopped their cars and honked, while pedestrians paused for a moment of silence in remembrance of the victims. White doves, symbolizing hope for peace, were released to fly over the square of the Memorial Hall of the Victims of the Nanjing Massacre by Japanese Invaders. The Nanjing Massacre took place when Japanese troops captured the city on Dec. 13, 1937. The Japanese invaders killed approximately 300,000 Chinese civilians and unarmed soldiers over six weeks, marking one of the most barbaric episodes of World War II. In 2014, China's top legislature designated Dec. 13 as the national memorial day for the victims of the Nanjing Massacre.</t>
        </is>
      </c>
      <c r="M68" s="3" t="inlineStr">
        <is>
          <t>NANJING -- The people of Nanjing observed a moment of silence, and sirens were heard across the city as China held its 11th national memorial ceremony on Dec. 13 to mourn the victims of the Nanjing Massacre. China's national flag was flown at half-mast in front of the crowd, which included massacre survivors, local students and foreign friends. At 10:01 a.m., sirens began to blare; drivers in the downtown area stopped their cars and honked, while pedestrians paused for a moment of silence in remembrance of the victims. White doves, symbolizing hope for peace, were released to fly over the squa</t>
        </is>
      </c>
      <c r="N68" s="18" t="inlineStr">
        <is>
          <t>NANJING</t>
        </is>
      </c>
      <c r="O68" s="18" t="inlineStr">
        <is>
          <t>WAR_GENERAL</t>
        </is>
      </c>
      <c r="P68" s="18" t="inlineStr">
        <is>
          <t>1</t>
        </is>
      </c>
      <c r="Q68" s="18" t="inlineStr">
        <is>
          <t>0</t>
        </is>
      </c>
      <c r="R68" s="18" t="inlineStr">
        <is>
          <t>0</t>
        </is>
      </c>
      <c r="S68" s="18" t="inlineStr">
        <is>
          <t>HIGH</t>
        </is>
      </c>
      <c r="T68" s="18" t="inlineStr">
        <is>
          <t>0</t>
        </is>
      </c>
      <c r="U68" s="18" t="inlineStr">
        <is>
          <t>0</t>
        </is>
      </c>
      <c r="V68" s="18" t="inlineStr">
        <is>
          <t>0</t>
        </is>
      </c>
      <c r="W68" s="18" t="inlineStr">
        <is>
          <t>0</t>
        </is>
      </c>
      <c r="X68" s="18" t="inlineStr">
        <is>
          <t>0</t>
        </is>
      </c>
      <c r="Y68" s="18" t="inlineStr">
        <is>
          <t>0</t>
        </is>
      </c>
      <c r="Z68" s="18" t="inlineStr">
        <is>
          <t>MILITARY</t>
        </is>
      </c>
      <c r="AA68" s="18" t="inlineStr">
        <is>
          <t>1</t>
        </is>
      </c>
      <c r="AB68" s="18" t="inlineStr">
        <is>
          <t>DOMESTIC</t>
        </is>
      </c>
      <c r="AC68" s="18" t="inlineStr">
        <is>
          <t>en</t>
        </is>
      </c>
      <c r="AD68" s="18" t="inlineStr">
        <is>
          <t>0</t>
        </is>
      </c>
      <c r="AE68" s="3" t="inlineStr">
        <is>
          <t>https://english.www.gov.cn/news/202412/13/content_WS675bd237c6d0868f4e8edeb6.html</t>
        </is>
      </c>
      <c r="AF68" s="18" t="inlineStr">
        <is>
          <t>2026-09-22</t>
        </is>
      </c>
      <c r="AG68" s="3" t="inlineStr"/>
      <c r="AH68" s="18" t="inlineStr">
        <is>
          <t>GOVCN_NEWS_ARCHIVE_WEB_SEARCH</t>
        </is>
      </c>
      <c r="AI68" s="3" t="inlineStr">
        <is>
          <t>Part of a 5-year annual series (2021-2025, with 2025 already in this corpus) of Xinhua/State Council news reports on China's Dec 13 National Memorial Day ceremony for Nanjing Massacre victims, found via targeted web search for each year's article on english.www.gov.cn (the same page_N.html-indexed archive already used for the 2025 record, cross-referenced with direct year-specific search since the archive's own date-to-page-number mapping proved highly non-linear/unstable when tested this session -- documented as a methodological note in pilot_coverage_report.md). Same speaker_level=UNKNOWN/document_type=OTHER genre as the existing 2025 Nanjing record (Xinhua wire reporting on a state ceremony, not a named official's direct speech): agency_explicit=1/responsibility_actor=MILITARY since 'Japanese troops'/'Japanese invaders' are explicitly named as the perpetrators throughout, though the article is third-person historical narration rather than first-person apology/remorse language, hence apology=0/remorse=0/reflection=0.</t>
        </is>
      </c>
      <c r="AJ68" s="18" t="inlineStr">
        <is>
          <t>HIGH</t>
        </is>
      </c>
      <c r="AK68" s="18" t="inlineStr">
        <is>
          <t>fee83e3a-eaef-503b-8cdd-9ae0c62e5947</t>
        </is>
      </c>
      <c r="AL68" s="18" t="inlineStr">
        <is>
          <t>1</t>
        </is>
      </c>
    </row>
    <row r="69">
      <c r="A69" s="18" t="inlineStr">
        <is>
          <t>657b85e7-8e42-473a-89f6-76f2c08a9dde</t>
        </is>
      </c>
      <c r="B69" s="18" t="inlineStr">
        <is>
          <t>china</t>
        </is>
      </c>
      <c r="C69" s="18" t="inlineStr">
        <is>
          <t>2021-08-15</t>
        </is>
      </c>
      <c r="D69" s="18" t="inlineStr">
        <is>
          <t>2021</t>
        </is>
      </c>
      <c r="E69" s="18" t="inlineStr">
        <is>
          <t>Hua Chunying</t>
        </is>
      </c>
      <c r="F69" s="18" t="inlineStr">
        <is>
          <t>Spokesperson, Ministry of Foreign Affairs of China</t>
        </is>
      </c>
      <c r="G69" s="18" t="inlineStr">
        <is>
          <t>OFFICIAL</t>
        </is>
      </c>
      <c r="H69" s="18" t="inlineStr">
        <is>
          <t>Ministry of Foreign Affairs of the People's Republic of China</t>
        </is>
      </c>
      <c r="I69" s="18" t="inlineStr">
        <is>
          <t>PRESS_CONFERENCE</t>
        </is>
      </c>
      <c r="J69" s="3" t="inlineStr">
        <is>
          <t>Foreign Ministry Spokesperson Hua Chunying's Remarks on Yasukuni Shrine</t>
        </is>
      </c>
      <c r="K69" s="3" t="inlineStr">
        <is>
          <t>According to media reports, on August 15, Japanese Prime Minister Yoshihide Suga gave a cash offering to the Yasukuni Shrine. Former Prime Minister Shinzo Abe, several cabinet members and some lawmakers visited the Yasukuni Shrine on the same day or in recent days. What is China's comment on that?</t>
        </is>
      </c>
      <c r="L69" s="3" t="inlineStr">
        <is>
          <t>Q: According to media reports, on August 15, Japanese Prime Minister Yoshihide Suga gave a cash offering to the Yasukuni Shrine. Former Prime Minister Shinzo Abe, several cabinet members and some lawmakers visited the Yasukuni Shrine on the same day or in recent days. What is China's comment on that? A: Today marks the 76th anniversary of Japan's defeat and unconditional surrender. Seventy-six years ago, the Chinese people, together with the people of the rest of the world, defeated the Japanese militarist aggressors and fascism and won the great victory of justice over evil, light over darkness and progress over reaction. This historic moment deserves to be remembered forever by the international community. The Yasukuni Shrine, where 14 World War II Class-A war criminals with heinous crimes are honored, is a spiritual tool and symbol of the Japanese militarism's war of aggression. What some Japanese political figures have done on the issue of the Yasukuni Shrine affronts historical justice and seriously hurts the feelings of people in the victimized Asian countries, including China. It again reflects Japan's wrong attitude towards its own history of aggression. The Chinese side has lodged solemn representations with the Japanese side through diplomatic channels in both Beijing and Tokyo to register strong dissatisfaction and firm opposition.</t>
        </is>
      </c>
      <c r="M69" s="3" t="inlineStr">
        <is>
          <t>be remembered forever by the international community. The Yasukuni Shrine, where 14 World War II Class-A war criminals with heinous crimes are honored, is a spiritual tool and symbol of the Japanese militarism's war of aggression. What some Japanese political figures have done on the issue of the Yasukuni Shrine affronts historical justice and seriously hurts the feelings of people in the victimized Asian countries, including China. It again reflects Japan's wrong attitude towards its own history of aggression. The Chinese side has lodged solemn representations with the Japanese side through diplomatic channels in both Beijing and Tokyo to register strong dissatisfaction and firm opposition.</t>
        </is>
      </c>
      <c r="N69" s="18" t="inlineStr">
        <is>
          <t>YASUKUNI</t>
        </is>
      </c>
      <c r="O69" s="18" t="inlineStr">
        <is>
          <t>WAR_GENERAL;AGGRESSION</t>
        </is>
      </c>
      <c r="P69" s="18" t="inlineStr">
        <is>
          <t>1</t>
        </is>
      </c>
      <c r="Q69" s="18" t="inlineStr">
        <is>
          <t>0</t>
        </is>
      </c>
      <c r="R69" s="18" t="inlineStr">
        <is>
          <t>1</t>
        </is>
      </c>
      <c r="S69" s="18" t="inlineStr">
        <is>
          <t>HIGH</t>
        </is>
      </c>
      <c r="T69" s="18" t="inlineStr">
        <is>
          <t>0</t>
        </is>
      </c>
      <c r="U69" s="18" t="inlineStr">
        <is>
          <t>0</t>
        </is>
      </c>
      <c r="V69" s="18" t="inlineStr">
        <is>
          <t>0</t>
        </is>
      </c>
      <c r="W69" s="18" t="inlineStr">
        <is>
          <t>0</t>
        </is>
      </c>
      <c r="X69" s="18" t="inlineStr">
        <is>
          <t>0</t>
        </is>
      </c>
      <c r="Y69" s="18" t="inlineStr">
        <is>
          <t>0</t>
        </is>
      </c>
      <c r="Z69" s="18" t="inlineStr">
        <is>
          <t>MILITARY</t>
        </is>
      </c>
      <c r="AA69" s="18" t="inlineStr">
        <is>
          <t>1</t>
        </is>
      </c>
      <c r="AB69" s="18" t="inlineStr">
        <is>
          <t>INTERNATIONAL</t>
        </is>
      </c>
      <c r="AC69" s="18" t="inlineStr">
        <is>
          <t>en</t>
        </is>
      </c>
      <c r="AD69" s="18" t="inlineStr">
        <is>
          <t>1</t>
        </is>
      </c>
      <c r="AE69" s="3" t="inlineStr">
        <is>
          <t>https://tl.china-embassy.gov.cn/eng/fyrth/202108/t20210815_8909776.htm</t>
        </is>
      </c>
      <c r="AF69" s="18" t="inlineStr">
        <is>
          <t>2026-09-22</t>
        </is>
      </c>
      <c r="AG69" s="3" t="inlineStr"/>
      <c r="AH69" s="18" t="inlineStr">
        <is>
          <t>MFA_CHINA_DIRECT_FETCH_WEB_SEARCH</t>
        </is>
      </c>
      <c r="AI69" s="3" t="inlineStr">
        <is>
          <t>Part of a multi-year series (2021,2022,2025,2026 -- alongside 2023-10-17/2024-04-22/2024-10-17/2025-04-30/2025-10-17 already in this corpus) of MOFA spokesperson Q&amp;A remarks reacting to Japanese cabinet members' Yasukuni Shrine visits/offerings, spanning the Suga, Kishida, Ishiba and Takaichi premierships. Consistently names 'Japanese militarists' and specific convicted Class-A war criminals as the responsible actor (agency_explicit=1/responsibility_actor=MILITARY); China's own apology/remorse fields are coded 0 per the codebook convention of coding the speaker's own stance, not the criticized party's. The 2026-04-22 record extends the corpus one administration further than originally planned (Takaichi, Japan's PM as of this session's writing) since it was the most fully-verified recent example found; retained since the corpus's Korea batch in the same session similarly included 2026 records under the same 2020-present main-axis convention.</t>
        </is>
      </c>
      <c r="AJ69" s="18" t="inlineStr">
        <is>
          <t>HIGH</t>
        </is>
      </c>
      <c r="AK69" s="18" t="inlineStr">
        <is>
          <t>6d3db049-8527-5e36-a668-1f89544e4368</t>
        </is>
      </c>
      <c r="AL69" s="18" t="inlineStr">
        <is>
          <t>1</t>
        </is>
      </c>
    </row>
    <row r="70">
      <c r="A70" s="18" t="inlineStr">
        <is>
          <t>8087de1e-bbdb-4dc2-885e-4dd5cee4ff6e</t>
        </is>
      </c>
      <c r="B70" s="18" t="inlineStr">
        <is>
          <t>china</t>
        </is>
      </c>
      <c r="C70" s="18" t="inlineStr">
        <is>
          <t>2022-08-14</t>
        </is>
      </c>
      <c r="D70" s="18" t="inlineStr">
        <is>
          <t>2022</t>
        </is>
      </c>
      <c r="E70" s="18" t="inlineStr">
        <is>
          <t>Wang Wenbin</t>
        </is>
      </c>
      <c r="F70" s="18" t="inlineStr">
        <is>
          <t>Spokesperson, Ministry of Foreign Affairs of China</t>
        </is>
      </c>
      <c r="G70" s="18" t="inlineStr">
        <is>
          <t>OFFICIAL</t>
        </is>
      </c>
      <c r="H70" s="18" t="inlineStr">
        <is>
          <t>Ministry of Foreign Affairs of the People's Republic of China</t>
        </is>
      </c>
      <c r="I70" s="18" t="inlineStr">
        <is>
          <t>PRESS_CONFERENCE</t>
        </is>
      </c>
      <c r="J70" s="3" t="inlineStr">
        <is>
          <t>Foreign Ministry Spokesperson Wang Wenbin's Remarks on Yasukuni Shrine</t>
        </is>
      </c>
      <c r="K70" s="3" t="inlineStr">
        <is>
          <t>According to reports, the newly-appointed Minister of Economy, Trade and Industry (METI) of Japan paid a visit to the Yasukuni Shrine on August 13. Do you have any comment?</t>
        </is>
      </c>
      <c r="L70" s="3" t="inlineStr">
        <is>
          <t>Q: According to reports, the newly-appointed Minister of Economy, Trade and Industry (METI) of Japan paid a visit to the Yasukuni Shrine on August 13. Do you have any comment? A: The visit by this member of Japan's Cabinet to the Yasukuni Shrine, where World War II Class-A war criminals are honored, once again shows the Japanese government's erroneous attitude toward historical issues. The Chinese side has lodged solemn démarches to the Japanese side. We urge the Japanese side to own up to and deeply reflect on its history of aggression, properly handle relevant issues with a sense of responsibility and win the trust of its Asian neighbors and the larger international community through concrete actions.</t>
        </is>
      </c>
      <c r="M70" s="3" t="inlineStr">
        <is>
          <t xml:space="preserve"> to reports, the newly-appointed Minister of Economy, Trade and Industry (METI) of Japan paid a visit to the Yasukuni Shrine on August 13. Do you have any comment? A: The visit by this member of Japan's Cabinet to the Yasukuni Shrine, where World War II Class-A war criminals are honored, once again shows the Japanese government's erroneous attitude toward historical issues. The Chinese side has lodged solemn démarches to the Japanese side. We urge the Japanese side to own up to and deeply reflect on its history of aggression, properly handle relevant issues with a sense of responsibility and win the trust of its Asian neighbors and the larger international community through concrete actions.</t>
        </is>
      </c>
      <c r="N70" s="18" t="inlineStr">
        <is>
          <t>YASUKUNI</t>
        </is>
      </c>
      <c r="O70" s="18" t="inlineStr">
        <is>
          <t>WAR_GENERAL;AGGRESSION</t>
        </is>
      </c>
      <c r="P70" s="18" t="inlineStr">
        <is>
          <t>1</t>
        </is>
      </c>
      <c r="Q70" s="18" t="inlineStr">
        <is>
          <t>0</t>
        </is>
      </c>
      <c r="R70" s="18" t="inlineStr">
        <is>
          <t>1</t>
        </is>
      </c>
      <c r="S70" s="18" t="inlineStr">
        <is>
          <t>HIGH</t>
        </is>
      </c>
      <c r="T70" s="18" t="inlineStr">
        <is>
          <t>0</t>
        </is>
      </c>
      <c r="U70" s="18" t="inlineStr">
        <is>
          <t>0</t>
        </is>
      </c>
      <c r="V70" s="18" t="inlineStr">
        <is>
          <t>0</t>
        </is>
      </c>
      <c r="W70" s="18" t="inlineStr">
        <is>
          <t>0</t>
        </is>
      </c>
      <c r="X70" s="18" t="inlineStr">
        <is>
          <t>0</t>
        </is>
      </c>
      <c r="Y70" s="18" t="inlineStr">
        <is>
          <t>0</t>
        </is>
      </c>
      <c r="Z70" s="18" t="inlineStr">
        <is>
          <t>MILITARY</t>
        </is>
      </c>
      <c r="AA70" s="18" t="inlineStr">
        <is>
          <t>1</t>
        </is>
      </c>
      <c r="AB70" s="18" t="inlineStr">
        <is>
          <t>INTERNATIONAL</t>
        </is>
      </c>
      <c r="AC70" s="18" t="inlineStr">
        <is>
          <t>en</t>
        </is>
      </c>
      <c r="AD70" s="18" t="inlineStr">
        <is>
          <t>1</t>
        </is>
      </c>
      <c r="AE70" s="3" t="inlineStr">
        <is>
          <t>https://www.fmprc.gov.cn/eng./xw/fyrbt/fyrbt/202405/t20240530_11349753.html</t>
        </is>
      </c>
      <c r="AF70" s="18" t="inlineStr">
        <is>
          <t>2026-09-22</t>
        </is>
      </c>
      <c r="AG70" s="3" t="inlineStr"/>
      <c r="AH70" s="18" t="inlineStr">
        <is>
          <t>MFA_CHINA_DIRECT_FETCH_WEB_SEARCH</t>
        </is>
      </c>
      <c r="AI70" s="3" t="inlineStr">
        <is>
          <t>Part of a multi-year series (2021,2022,2025,2026 -- alongside 2023-10-17/2024-04-22/2024-10-17/2025-04-30/2025-10-17 already in this corpus) of MOFA spokesperson Q&amp;A remarks reacting to Japanese cabinet members' Yasukuni Shrine visits/offerings, spanning the Suga, Kishida, Ishiba and Takaichi premierships. Consistently names 'Japanese militarists' and specific convicted Class-A war criminals as the responsible actor (agency_explicit=1/responsibility_actor=MILITARY); China's own apology/remorse fields are coded 0 per the codebook convention of coding the speaker's own stance, not the criticized party's. The 2026-04-22 record extends the corpus one administration further than originally planned (Takaichi, Japan's PM as of this session's writing) since it was the most fully-verified recent example found; retained since the corpus's Korea batch in the same session similarly included 2026 records under the same 2020-present main-axis convention.</t>
        </is>
      </c>
      <c r="AJ70" s="18" t="inlineStr">
        <is>
          <t>HIGH</t>
        </is>
      </c>
      <c r="AK70" s="18" t="inlineStr">
        <is>
          <t>256ca7b1-ca42-5904-bd19-e7a08f1c61be</t>
        </is>
      </c>
      <c r="AL70" s="18" t="inlineStr">
        <is>
          <t>1</t>
        </is>
      </c>
    </row>
    <row r="71">
      <c r="A71" s="18" t="inlineStr">
        <is>
          <t>d9fc0c37-ebae-4467-9f3d-5baf7131b53a</t>
        </is>
      </c>
      <c r="B71" s="18" t="inlineStr">
        <is>
          <t>china</t>
        </is>
      </c>
      <c r="C71" s="18" t="inlineStr">
        <is>
          <t>2025-08-15</t>
        </is>
      </c>
      <c r="D71" s="18" t="inlineStr">
        <is>
          <t>2025</t>
        </is>
      </c>
      <c r="E71" s="18" t="inlineStr">
        <is>
          <t>Foreign Ministry Spokesperson</t>
        </is>
      </c>
      <c r="F71" s="18" t="inlineStr">
        <is>
          <t>Spokesperson, Ministry of Foreign Affairs of China</t>
        </is>
      </c>
      <c r="G71" s="18" t="inlineStr">
        <is>
          <t>OFFICIAL</t>
        </is>
      </c>
      <c r="H71" s="18" t="inlineStr">
        <is>
          <t>Ministry of Foreign Affairs of the People's Republic of China</t>
        </is>
      </c>
      <c r="I71" s="18" t="inlineStr">
        <is>
          <t>PRESS_CONFERENCE</t>
        </is>
      </c>
      <c r="J71" s="3" t="inlineStr">
        <is>
          <t>Foreign Ministry Spokesperson's Remarks on Japanese Politicians Paying Respects to the Yasukuni Shrine</t>
        </is>
      </c>
      <c r="K71" s="3" t="inlineStr">
        <is>
          <t>August 15 marks the day of Japan's unconditional surrender in the Second World War. Japanese Prime Minister Shigeru Ishiba sent a ritual offering to the Yasukuni Shrine, and Minister of Agriculture, Forestry and Fisheries Shinjiro Koizumi, Minister of Finance Katsunobu Kato and rightwing politicians including Takayuki Kobayashi and Koichi Hagiuda visited the Shrine. What is China's comment?</t>
        </is>
      </c>
      <c r="L71" s="3" t="inlineStr">
        <is>
          <t>Q: August 15 marks the day of Japan's unconditional surrender in the Second World War. Japanese Prime Minister Shigeru Ishiba sent a ritual offering to the Yasukuni Shrine, and Minister of Agriculture, Forestry and Fisheries Shinjiro Koizumi, Minister of Finance Katsunobu Kato and rightwing politicians including Takayuki Kobayashi and Koichi Hagiuda visited the Shrine. What is China's comment? A: The Yasukuni Shrine is a spiritual tool and symbol of Japanese militarists' war of aggression against foreign nations. The shrine honors 14 convicted Class-A war criminals who bear grave responsibilities for the war crimes committed during that war of aggression. China strongly deplores Japan's actions that grossly challenge historical justice and human conscience. We have lodged serious protests with the Japanese side. This year marks the 80th anniversary of the victory of the Chinese People's War of Resistance against Japanese Aggression and the World Anti-Fascist War. To view and treat history correctly is an important prerequisite for Japan's post-war return to the international community. It is the political foundation of Japan's relations with neighboring countries, and more importantly, a yardstick for Japan's commitment to peaceful development. We urge Japan to face squarely and reflect on its history of aggression, be prudent on historical issues such as the Yasukuni Shrine, make a clean break with militarism, stick to the path of peaceful development, and earn the trust of the international community.</t>
        </is>
      </c>
      <c r="M71" s="3" t="inlineStr">
        <is>
          <t xml:space="preserve"> year marks the 80th anniversary of the victory of the Chinese People's War of Resistance against Japanese Aggression and the World Anti-Fascist War. To view and treat history correctly is an important prerequisite for Japan's post-war return to the international community. It is the political foundation of Japan's relations with neighboring countries, and more importantly, a yardstick for Japan's commitment to peaceful development. We urge Japan to face squarely and reflect on its history of aggression, be prudent on historical issues such as the Yasukuni Shrine, make a clean break with militarism, stick to the path of peaceful development, and earn the trust of the international community.</t>
        </is>
      </c>
      <c r="N71" s="18" t="inlineStr">
        <is>
          <t>YASUKUNI</t>
        </is>
      </c>
      <c r="O71" s="18" t="inlineStr">
        <is>
          <t>WAR_GENERAL;AGGRESSION</t>
        </is>
      </c>
      <c r="P71" s="18" t="inlineStr">
        <is>
          <t>1</t>
        </is>
      </c>
      <c r="Q71" s="18" t="inlineStr">
        <is>
          <t>0</t>
        </is>
      </c>
      <c r="R71" s="18" t="inlineStr">
        <is>
          <t>1</t>
        </is>
      </c>
      <c r="S71" s="18" t="inlineStr">
        <is>
          <t>HIGH</t>
        </is>
      </c>
      <c r="T71" s="18" t="inlineStr">
        <is>
          <t>0</t>
        </is>
      </c>
      <c r="U71" s="18" t="inlineStr">
        <is>
          <t>0</t>
        </is>
      </c>
      <c r="V71" s="18" t="inlineStr">
        <is>
          <t>0</t>
        </is>
      </c>
      <c r="W71" s="18" t="inlineStr">
        <is>
          <t>0</t>
        </is>
      </c>
      <c r="X71" s="18" t="inlineStr">
        <is>
          <t>0</t>
        </is>
      </c>
      <c r="Y71" s="18" t="inlineStr">
        <is>
          <t>0</t>
        </is>
      </c>
      <c r="Z71" s="18" t="inlineStr">
        <is>
          <t>MILITARY</t>
        </is>
      </c>
      <c r="AA71" s="18" t="inlineStr">
        <is>
          <t>1</t>
        </is>
      </c>
      <c r="AB71" s="18" t="inlineStr">
        <is>
          <t>INTERNATIONAL</t>
        </is>
      </c>
      <c r="AC71" s="18" t="inlineStr">
        <is>
          <t>en</t>
        </is>
      </c>
      <c r="AD71" s="18" t="inlineStr">
        <is>
          <t>1</t>
        </is>
      </c>
      <c r="AE71" s="3" t="inlineStr">
        <is>
          <t>https://www.fmprc.gov.cn/mfa_eng/xw/fyrbt/202508/t20250816_11691187.html</t>
        </is>
      </c>
      <c r="AF71" s="18" t="inlineStr">
        <is>
          <t>2026-09-22</t>
        </is>
      </c>
      <c r="AG71" s="3" t="inlineStr"/>
      <c r="AH71" s="18" t="inlineStr">
        <is>
          <t>MFA_CHINA_DIRECT_FETCH_WEB_SEARCH</t>
        </is>
      </c>
      <c r="AI71" s="3" t="inlineStr">
        <is>
          <t>Part of a multi-year series (2021,2022,2025,2026 -- alongside 2023-10-17/2024-04-22/2024-10-17/2025-04-30/2025-10-17 already in this corpus) of MOFA spokesperson Q&amp;A remarks reacting to Japanese cabinet members' Yasukuni Shrine visits/offerings, spanning the Suga, Kishida, Ishiba and Takaichi premierships. Consistently names 'Japanese militarists' and specific convicted Class-A war criminals as the responsible actor (agency_explicit=1/responsibility_actor=MILITARY); China's own apology/remorse fields are coded 0 per the codebook convention of coding the speaker's own stance, not the criticized party's. The 2026-04-22 record extends the corpus one administration further than originally planned (Takaichi, Japan's PM as of this session's writing) since it was the most fully-verified recent example found; retained since the corpus's Korea batch in the same session similarly included 2026 records under the same 2020-present main-axis convention.</t>
        </is>
      </c>
      <c r="AJ71" s="18" t="inlineStr">
        <is>
          <t>HIGH</t>
        </is>
      </c>
      <c r="AK71" s="18" t="inlineStr">
        <is>
          <t>ce0a97a5-a724-5674-915c-62ea6756996f</t>
        </is>
      </c>
      <c r="AL71" s="18" t="inlineStr">
        <is>
          <t>1</t>
        </is>
      </c>
    </row>
    <row r="72">
      <c r="A72" s="18" t="inlineStr">
        <is>
          <t>5ccc3972-456f-49ae-b729-87017dbf0d8a</t>
        </is>
      </c>
      <c r="B72" s="18" t="inlineStr">
        <is>
          <t>china</t>
        </is>
      </c>
      <c r="C72" s="18" t="inlineStr">
        <is>
          <t>2026-04-22</t>
        </is>
      </c>
      <c r="D72" s="18" t="inlineStr">
        <is>
          <t>2026</t>
        </is>
      </c>
      <c r="E72" s="18" t="inlineStr">
        <is>
          <t>Guo Jiakun</t>
        </is>
      </c>
      <c r="F72" s="18" t="inlineStr">
        <is>
          <t>Spokesperson, Ministry of Foreign Affairs of China</t>
        </is>
      </c>
      <c r="G72" s="18" t="inlineStr">
        <is>
          <t>OFFICIAL</t>
        </is>
      </c>
      <c r="H72" s="18" t="inlineStr">
        <is>
          <t>Ministry of Foreign Affairs of the People's Republic of China</t>
        </is>
      </c>
      <c r="I72" s="18" t="inlineStr">
        <is>
          <t>PRESS_CONFERENCE</t>
        </is>
      </c>
      <c r="J72" s="3" t="inlineStr">
        <is>
          <t>Foreign Ministry Spokesperson Guo Jiakun's Remarks on Yasukuni Shrine</t>
        </is>
      </c>
      <c r="K72" s="3" t="inlineStr">
        <is>
          <t>It is reported that, one day after making ritual offerings to the Yasukuni war shrine, Prime Minister of Japan Sanae Takaichi made a monetary offering to the shrine today. Minoru Kiuchi, Japan's Economic Growth Strategy Minister, Haruko Arimura, head of the Liberal Democratic Party's General Council, and several other cabinet members visited the shrine. What's China's comment?</t>
        </is>
      </c>
      <c r="L72" s="3" t="inlineStr">
        <is>
          <t>Global Times: It is reported that, one day after making ritual offerings to the Yasukuni war shrine, Prime Minister of Japan Sanae Takaichi made a monetary offering to the shrine today. Minoru Kiuchi, Japan's Economic Growth Strategy Minister, Haruko Arimura, head of the Liberal Democratic Party's General Council, and several other cabinet members visited the shrine. What's China's comment? Guo Jiakun: We've made China's serious position clear yesterday. Japan's negative moves related to the Yasukuni war shrine constitute a blatant provocation against international justice and an affront to human conscience. China is strongly indignant and severely condemns it. During World War II, Japanese militarists committed innumerable crimes, inflicting immense suffering on Asian countries including China, and the rest of the world. The Yasukuni war shrine is a spiritual tool and symbol of Japanese militarists' war of aggression. It is in fact a shrine for war criminals, as it honors convicted Class-A war criminals responsible for the war of aggression in WWII, including Hideki Tojo, No.1 war criminal and warmonger; Kenji Doihara, major culprit of aggression against China; Iwane Matsui, top perpetrator of the Nanjing Massacre; Osami Nagano, order-giver of the Pearl Harbor attack; and Kuniaki Koiso, mass murderer on the Korean Peninsula. They are all major war criminals responsible for atrocities against the people in Asia and the rest of the world.</t>
        </is>
      </c>
      <c r="M72" s="3" t="inlineStr">
        <is>
          <t>suffering on Asian countries including China, and the rest of the world. The Yasukuni war shrine is a spiritual tool and symbol of Japanese militarists' war of aggression. It is in fact a shrine for war criminals, as it honors convicted Class-A war criminals responsible for the war of aggression in WWII, including Hideki Tojo, No.1 war criminal and warmonger; Kenji Doihara, major culprit of aggression against China; Iwane Matsui, top perpetrator of the Nanjing Massacre; Osami Nagano, order-giver of the Pearl Harbor attack; and Kuniaki Koiso, mass murderer on the Korean Peninsula. They are all major war criminals responsible for atrocities against the people in Asia and the rest of the world.</t>
        </is>
      </c>
      <c r="N72" s="18" t="inlineStr">
        <is>
          <t>YASUKUNI</t>
        </is>
      </c>
      <c r="O72" s="18" t="inlineStr">
        <is>
          <t>WAR_GENERAL;AGGRESSION</t>
        </is>
      </c>
      <c r="P72" s="18" t="inlineStr">
        <is>
          <t>1</t>
        </is>
      </c>
      <c r="Q72" s="18" t="inlineStr">
        <is>
          <t>0</t>
        </is>
      </c>
      <c r="R72" s="18" t="inlineStr">
        <is>
          <t>1</t>
        </is>
      </c>
      <c r="S72" s="18" t="inlineStr">
        <is>
          <t>HIGH</t>
        </is>
      </c>
      <c r="T72" s="18" t="inlineStr">
        <is>
          <t>0</t>
        </is>
      </c>
      <c r="U72" s="18" t="inlineStr">
        <is>
          <t>0</t>
        </is>
      </c>
      <c r="V72" s="18" t="inlineStr">
        <is>
          <t>0</t>
        </is>
      </c>
      <c r="W72" s="18" t="inlineStr">
        <is>
          <t>0</t>
        </is>
      </c>
      <c r="X72" s="18" t="inlineStr">
        <is>
          <t>0</t>
        </is>
      </c>
      <c r="Y72" s="18" t="inlineStr">
        <is>
          <t>0</t>
        </is>
      </c>
      <c r="Z72" s="18" t="inlineStr">
        <is>
          <t>MILITARY</t>
        </is>
      </c>
      <c r="AA72" s="18" t="inlineStr">
        <is>
          <t>1</t>
        </is>
      </c>
      <c r="AB72" s="18" t="inlineStr">
        <is>
          <t>INTERNATIONAL</t>
        </is>
      </c>
      <c r="AC72" s="18" t="inlineStr">
        <is>
          <t>en</t>
        </is>
      </c>
      <c r="AD72" s="18" t="inlineStr">
        <is>
          <t>1</t>
        </is>
      </c>
      <c r="AE72" s="3" t="inlineStr">
        <is>
          <t>https://www.fmprc.gov.cn/eng/xw/fyrbt/lxjzh/202604/t20260422_11897589.html</t>
        </is>
      </c>
      <c r="AF72" s="18" t="inlineStr">
        <is>
          <t>2026-09-22</t>
        </is>
      </c>
      <c r="AG72" s="3" t="inlineStr"/>
      <c r="AH72" s="18" t="inlineStr">
        <is>
          <t>MFA_CHINA_DIRECT_FETCH_WEB_SEARCH</t>
        </is>
      </c>
      <c r="AI72" s="3" t="inlineStr">
        <is>
          <t>Part of a multi-year series (2021,2022,2025,2026 -- alongside 2023-10-17/2024-04-22/2024-10-17/2025-04-30/2025-10-17 already in this corpus) of MOFA spokesperson Q&amp;A remarks reacting to Japanese cabinet members' Yasukuni Shrine visits/offerings, spanning the Suga, Kishida, Ishiba and Takaichi premierships. Consistently names 'Japanese militarists' and specific convicted Class-A war criminals as the responsible actor (agency_explicit=1/responsibility_actor=MILITARY); China's own apology/remorse fields are coded 0 per the codebook convention of coding the speaker's own stance, not the criticized party's. The 2026-04-22 record extends the corpus one administration further than originally planned (Takaichi, Japan's PM as of this session's writing) since it was the most fully-verified recent example found; retained since the corpus's Korea batch in the same session similarly included 2026 records under the same 2020-present main-axis convention.</t>
        </is>
      </c>
      <c r="AJ72" s="18" t="inlineStr">
        <is>
          <t>HIGH</t>
        </is>
      </c>
      <c r="AK72" s="18" t="inlineStr">
        <is>
          <t>1d1344e4-e1fc-5dfb-9a46-7a855b209376</t>
        </is>
      </c>
      <c r="AL72" s="18" t="inlineStr">
        <is>
          <t>1</t>
        </is>
      </c>
    </row>
    <row r="73">
      <c r="A73" s="18" t="inlineStr">
        <is>
          <t>e26f10f3-80ba-4649-ad71-98abcb7ed25d</t>
        </is>
      </c>
      <c r="B73" s="18" t="inlineStr">
        <is>
          <t>china</t>
        </is>
      </c>
      <c r="C73" s="18" t="inlineStr">
        <is>
          <t>2024-09-03</t>
        </is>
      </c>
      <c r="D73" s="18" t="inlineStr">
        <is>
          <t>2024</t>
        </is>
      </c>
      <c r="E73" s="18" t="inlineStr">
        <is>
          <t>UNKNOWN</t>
        </is>
      </c>
      <c r="F73" s="18" t="inlineStr"/>
      <c r="G73" s="18" t="inlineStr">
        <is>
          <t>UNKNOWN</t>
        </is>
      </c>
      <c r="H73" s="18" t="inlineStr">
        <is>
          <t>State Council of the People's Republic of China (Xinhua)</t>
        </is>
      </c>
      <c r="I73" s="18" t="inlineStr">
        <is>
          <t>OTHER</t>
        </is>
      </c>
      <c r="J73" s="3" t="inlineStr">
        <is>
          <t>China unveils list of 2,590 American anti-Japanese aviation martyrs from WWII</t>
        </is>
      </c>
      <c r="K73" s="3" t="inlineStr"/>
      <c r="L73" s="3" t="inlineStr">
        <is>
          <t>NANJING, Sept. 3 -- China released a list of 2,590 anti-Japanese aviation martyrs from the United States for the first time on Tuesday, most of whom were from the Flying Tigers, according to the Nanjing Anti-Japanese Aviation Martyrs Memorial Hall in east China's Jiangsu Province. Published on the official website of the Dr. Sun Yat-sen Mausoleum Administration Bureau, this list discloses the names, dates of death and military positions of these martyrs from the Second World War, with adjustments and amendments based on research. The Flying Tigers, officially known as the American Volunteer Group of the Chinese Air Force, was formed in 1941 by General Claire Lee Chennault of the United States. They came to China to help Chinese people fight the invading Japanese troops. Later, the Flying Tigers refers to all U.S. Air Force personnel who came to China to stand shoulder to shoulder with the Chinese people in fighting the invading Japanese troops from 1941 to 1945, said Dou Ruoqi, a staff member of the memorial hall. We hope that the release of this list will mobilize efforts both domestically and internationally to enhance the collection of historical materials, conduct further research and promote the legacy of American anti-Japanese aviation heroes.</t>
        </is>
      </c>
      <c r="M73" s="3" t="inlineStr">
        <is>
          <t>NANJING, Sept. 3 -- China released a list of 2,590 anti-Japanese aviation martyrs from the United States for the first time on Tuesday, most of whom were from the Flying Tigers, according to the Nanjing Anti-Japanese Aviation Martyrs Memorial Hall in east China's Jiangsu Province. Published on the official website of the Dr. Sun Yat-sen Mausoleum Administration Bureau, this list discloses the names, dates of death and military positions of these martyrs from the Second World War, with adjustments and amendments based on research. The Flying Tigers, officially known as the American Volunteer Gr</t>
        </is>
      </c>
      <c r="N73" s="18" t="inlineStr">
        <is>
          <t>WAR_GENERAL</t>
        </is>
      </c>
      <c r="O73" s="18" t="inlineStr">
        <is>
          <t>AGGRESSION</t>
        </is>
      </c>
      <c r="P73" s="18" t="inlineStr">
        <is>
          <t>0</t>
        </is>
      </c>
      <c r="Q73" s="18" t="inlineStr">
        <is>
          <t>1</t>
        </is>
      </c>
      <c r="R73" s="18" t="inlineStr">
        <is>
          <t>0</t>
        </is>
      </c>
      <c r="S73" s="18" t="inlineStr">
        <is>
          <t>MEDIUM</t>
        </is>
      </c>
      <c r="T73" s="18" t="inlineStr">
        <is>
          <t>0</t>
        </is>
      </c>
      <c r="U73" s="18" t="inlineStr">
        <is>
          <t>0</t>
        </is>
      </c>
      <c r="V73" s="18" t="inlineStr">
        <is>
          <t>0</t>
        </is>
      </c>
      <c r="W73" s="18" t="inlineStr">
        <is>
          <t>0</t>
        </is>
      </c>
      <c r="X73" s="18" t="inlineStr">
        <is>
          <t>0</t>
        </is>
      </c>
      <c r="Y73" s="18" t="inlineStr">
        <is>
          <t>0</t>
        </is>
      </c>
      <c r="Z73" s="18" t="inlineStr">
        <is>
          <t>MILITARY</t>
        </is>
      </c>
      <c r="AA73" s="18" t="inlineStr">
        <is>
          <t>1</t>
        </is>
      </c>
      <c r="AB73" s="18" t="inlineStr">
        <is>
          <t>MIXED</t>
        </is>
      </c>
      <c r="AC73" s="18" t="inlineStr">
        <is>
          <t>en</t>
        </is>
      </c>
      <c r="AD73" s="18" t="inlineStr">
        <is>
          <t>0</t>
        </is>
      </c>
      <c r="AE73" s="3" t="inlineStr">
        <is>
          <t>https://english.www.gov.cn/news/202409/03/content_WS66d6ae1fc6d0868f4e8ea84c.html</t>
        </is>
      </c>
      <c r="AF73" s="18" t="inlineStr">
        <is>
          <t>2026-09-22</t>
        </is>
      </c>
      <c r="AG73" s="3" t="inlineStr"/>
      <c r="AH73" s="18" t="inlineStr">
        <is>
          <t>GOVCN_NEWS_ARCHIVE_KEYWORD_REVIEW</t>
        </is>
      </c>
      <c r="AI73" s="3" t="inlineStr">
        <is>
          <t>Found via systematic keyword-proximity review of the english.www.gov.cn/news/page_N.html Xinhua/State Council news archive on and around the 79th anniversary of Japan's WWII surrender (Sept 3, 2024) -- unlike the already-coded 2025 record (80th anniversary), 2024 had no major Xi speech on this date (the news cycle that day was dominated by the FOCAC China-Africa summit); this article about honoring allied (US) WWII aviators who fought 'the invading Japanese troops' was the only Japan-history-relevant item published that day, illustrating that round-number anniversaries (75th, 80th) draw substantially more state commemorative content than off-years -- a relevant methodological note for interpreting apparent year-to-year variation in China's public historical-recognition output.</t>
        </is>
      </c>
      <c r="AJ73" s="18" t="inlineStr">
        <is>
          <t>MEDIUM</t>
        </is>
      </c>
      <c r="AK73" s="18" t="inlineStr">
        <is>
          <t>0a44327a-c048-55a2-b16d-69af3f37bde9</t>
        </is>
      </c>
      <c r="AL73" s="18" t="inlineStr">
        <is>
          <t>1</t>
        </is>
      </c>
    </row>
    <row r="74">
      <c r="A74" s="18" t="inlineStr">
        <is>
          <t>f46d1b3f-5014-49a8-a7a5-0acab6232a2c</t>
        </is>
      </c>
      <c r="B74" s="18" t="inlineStr">
        <is>
          <t>japan</t>
        </is>
      </c>
      <c r="C74" s="18" t="inlineStr">
        <is>
          <t>2024-07-27</t>
        </is>
      </c>
      <c r="D74" s="18" t="inlineStr">
        <is>
          <t>2024</t>
        </is>
      </c>
      <c r="E74" s="18" t="inlineStr">
        <is>
          <t>KISHIDA Fumio</t>
        </is>
      </c>
      <c r="F74" s="18" t="inlineStr">
        <is>
          <t>Prime Minister of Japan</t>
        </is>
      </c>
      <c r="G74" s="18" t="inlineStr">
        <is>
          <t>HEAD</t>
        </is>
      </c>
      <c r="H74" s="18" t="inlineStr">
        <is>
          <t>Prime Minister's Office of Japan (Kantei)</t>
        </is>
      </c>
      <c r="I74" s="18" t="inlineStr">
        <is>
          <t>STATEMENT</t>
        </is>
      </c>
      <c r="J74" s="3" t="inlineStr">
        <is>
          <t>Message by Prime Minister KISHIDA Fumio on the Inscription of “Sado Island Gold Mines” on UNESCO's World Heritage List</t>
        </is>
      </c>
      <c r="K74" s="3" t="inlineStr"/>
      <c r="L74" s="3" t="inlineStr">
        <is>
          <t>I am truly delighted at the inscription of the Sado Island Gold Mines as Japan's 26th World Heritage property. From the end of the 16th century to the middle of the 19th century, while mechanization of gold mining was becoming increasingly common in other regions of the world, on Sado Island, production techniques utilizing traditional unmechanized mining methods were upgraded to the highest possible level, and it is said that in the first half of the 17th century, roughly 10 percent of the world's gold was produced on Sado Island. In this way, the Sado Island Gold Mines that achieved high-quantity, high-quality gold production comparable to mechanized mining are an exceptional case of cultural heritage unparalleled worldwide. The site's inscription is marvelous news long-awaited by many over the 14 years since it became a candidate for World Heritage status. I wish to congratulate wholeheartedly the many local stakeholders who have made such great efforts over the years, including Niigata Prefecture and the City of Sado. The Sado Island Gold Mines are no longer a treasure of Japan alone; they have become a treasure of the entire world. The Government of Japan will support local stakeholders' efforts so that this site will continue to be properly conserved and able to be passed down to the future. I sincerely hope that many people visit this cultural heritage site that offers enormous appeal.</t>
        </is>
      </c>
      <c r="M74" s="3" t="inlineStr">
        <is>
          <t>I am truly delighted at the inscription of the Sado Island Gold Mines as Japan's 26th World Heritage property. From the end of the 16th century to the middle of the 19th century, while mechanization of gold mining was becoming increasingly common in other regions of the world, on Sado Island, production techniques utilizing traditional unmechanized mining methods were upgraded to the highest possible level, and it is said that in the first half of the 17th century, roughly 10 percent of the world's gold was produced on Sado Island. In this way, the Sado Island Gold Mines that achieved high-qua</t>
        </is>
      </c>
      <c r="N74" s="18" t="inlineStr">
        <is>
          <t>FORCED_LABOR</t>
        </is>
      </c>
      <c r="O74" s="18" t="inlineStr">
        <is>
          <t>COLONIAL_RULE</t>
        </is>
      </c>
      <c r="P74" s="18" t="inlineStr">
        <is>
          <t>0</t>
        </is>
      </c>
      <c r="Q74" s="18" t="inlineStr">
        <is>
          <t>0</t>
        </is>
      </c>
      <c r="R74" s="18" t="inlineStr">
        <is>
          <t>0</t>
        </is>
      </c>
      <c r="S74" s="18" t="inlineStr">
        <is>
          <t>LOW</t>
        </is>
      </c>
      <c r="T74" s="18" t="inlineStr">
        <is>
          <t>0</t>
        </is>
      </c>
      <c r="U74" s="18" t="inlineStr">
        <is>
          <t>0</t>
        </is>
      </c>
      <c r="V74" s="18" t="inlineStr">
        <is>
          <t>0</t>
        </is>
      </c>
      <c r="W74" s="18" t="inlineStr">
        <is>
          <t>0</t>
        </is>
      </c>
      <c r="X74" s="18" t="inlineStr">
        <is>
          <t>0</t>
        </is>
      </c>
      <c r="Y74" s="18" t="inlineStr">
        <is>
          <t>0</t>
        </is>
      </c>
      <c r="Z74" s="18" t="inlineStr">
        <is>
          <t>UNSPECIFIED</t>
        </is>
      </c>
      <c r="AA74" s="18" t="inlineStr">
        <is>
          <t>0</t>
        </is>
      </c>
      <c r="AB74" s="18" t="inlineStr">
        <is>
          <t>MIXED</t>
        </is>
      </c>
      <c r="AC74" s="18" t="inlineStr">
        <is>
          <t>en</t>
        </is>
      </c>
      <c r="AD74" s="18" t="inlineStr">
        <is>
          <t>1</t>
        </is>
      </c>
      <c r="AE74" s="3" t="inlineStr">
        <is>
          <t>https://japan.kantei.go.jp/101_kishida/statement/202407/27sado.html</t>
        </is>
      </c>
      <c r="AF74" s="18" t="inlineStr">
        <is>
          <t>2026-09-22</t>
        </is>
      </c>
      <c r="AG74" s="3" t="inlineStr"/>
      <c r="AH74" s="18" t="inlineStr">
        <is>
          <t>KANTEI_ARCHIVE_KEYWORD_BACKLOG_REVIEW</t>
        </is>
      </c>
      <c r="AI74" s="3" t="inlineStr">
        <is>
          <t>Deliberate null/silence data point, included on the same logic as the already-coded May 2023 Korea 'dinner' record: this is Kishida's official government message on the July 2024 UNESCO inscription of the Sado Island Gold Mines, whose candidacy was the subject of a year-long Japan-Korea diplomatic dispute over Korea's demand that the site's wartime (WWII-era) history of conscripted/forced Korean labor be acknowledged (Japan ultimately agreed to install an on-site exhibition addressing this as a condition of Korea's support for the inscription). This message frames the site exclusively around its pre-modern (16th-19th century, pre-annexation) mining-technology heritage and does not mention Korea, forced/conscripted labor, or the wartime period at all -- a genuine, verified silence rather than a missed excerpt. Coded issue_primary=FORCED_LABOR to reflect why this document is corpus-relevant (the international controversy it responds to) while all content-dependent fields (kingdon dimensions, apology/remorse/reflection, agency_explicit) are coded 0/LOW confidence per the codebook's non-hallucination rule, since the text itself does not engage the historical-recognition dimension at all. This silence is itself analytically significant: it illustrates a policy-management-style response (separate the celebratory/economic narrative from the contested-history narrative, resolve the underlying dispute through a low-visibility site exhibition rather than public acknowledgment) consistent with the 'policy management' characterization discussed for Japan elsewhere in this corpus.</t>
        </is>
      </c>
      <c r="AJ74" s="18" t="inlineStr">
        <is>
          <t>MEDIUM</t>
        </is>
      </c>
      <c r="AK74" s="18" t="inlineStr">
        <is>
          <t>f2639f77-ea36-5367-acfe-b0ab810c8121</t>
        </is>
      </c>
      <c r="AL74" s="18" t="inlineStr">
        <is>
          <t>1</t>
        </is>
      </c>
    </row>
    <row r="75">
      <c r="A75" s="18" t="inlineStr">
        <is>
          <t>832f47fc-65f0-4b06-af9b-08dd9bc2dbf5</t>
        </is>
      </c>
      <c r="B75" s="18" t="inlineStr">
        <is>
          <t>korea</t>
        </is>
      </c>
      <c r="C75" s="18" t="inlineStr">
        <is>
          <t>2024-01-31</t>
        </is>
      </c>
      <c r="D75" s="18" t="inlineStr">
        <is>
          <t>2024</t>
        </is>
      </c>
      <c r="E75" s="18" t="inlineStr">
        <is>
          <t>MOFA Spokesperson</t>
        </is>
      </c>
      <c r="F75" s="18" t="inlineStr">
        <is>
          <t>Spokesperson, Ministry of Foreign Affairs</t>
        </is>
      </c>
      <c r="G75" s="18" t="inlineStr">
        <is>
          <t>OFFICIAL</t>
        </is>
      </c>
      <c r="H75" s="18" t="inlineStr">
        <is>
          <t>Ministry of Foreign Affairs, Republic of Korea</t>
        </is>
      </c>
      <c r="I75" s="18" t="inlineStr">
        <is>
          <t>STATEMENT</t>
        </is>
      </c>
      <c r="J75" s="3" t="inlineStr">
        <is>
          <t>MOFA Spokesperson's Statement on Japanese Foreign Minister's Remarks regarding Dokdo and Sado Island Gold Mines in Foreign Policy Speech</t>
        </is>
      </c>
      <c r="K75" s="3" t="inlineStr"/>
      <c r="L75" s="3" t="inlineStr">
        <is>
          <t>1. The government of the Republic of Korea strongly protests against the Japanese government's repeated inclusion of unjust sovereignty claims over Dokdo, which is clearly an integral part of the ROK territory historically, geographically and under international law, in the Japanese Foreign Minister's foreign policy speech at the National Diet of Japan on January 30. The ROK government urges the Japanese government to immediately withdraw such claims. 2. The ROK government makes it clear once again that the Japanese government's unjust claims do not and will not have any impact on the ROK's sovereignty over Dokdo, an integral part of the ROK territory, and that it will respond firmly to any provocation over Dokdo. 3. The Japanese government should be clearly aware that repeatedly making unjust claims over Dokdo is in no way conducive to the efforts to establish a future-oriented relationship between the ROK and Japan. 4. In addition, considering that the “Sado Island Gold Mines” have a painful history of wartime forced mobilization, as in the case of the “Sites of Japan's Meiji Industrial Revolution,” the ROK government reiterates that it is crucial to reflect the full history of the “Sado Island Gold Mines” in order to discuss its inscription on the UNESCO World Heritage List.</t>
        </is>
      </c>
      <c r="M75" s="3" t="inlineStr">
        <is>
          <t>unjust claims over Dokdo is in no way conducive to the efforts to establish a future-oriented relationship between the ROK and Japan. 4. In addition, considering that the “Sado Island Gold Mines” have a painful history of wartime forced mobilization, as in the case of the “Sites of Japan's Meiji Industrial Revolution,” the ROK government reiterates that it is crucial to reflect the full history of the “Sado Island Gold Mines” in order to discuss its inscription on the UNESCO World Heritage List.</t>
        </is>
      </c>
      <c r="N75" s="18" t="inlineStr">
        <is>
          <t>FORCED_LABOR</t>
        </is>
      </c>
      <c r="O75" s="18" t="inlineStr">
        <is>
          <t>COLONIAL_RULE</t>
        </is>
      </c>
      <c r="P75" s="18" t="inlineStr">
        <is>
          <t>1</t>
        </is>
      </c>
      <c r="Q75" s="18" t="inlineStr">
        <is>
          <t>1</t>
        </is>
      </c>
      <c r="R75" s="18" t="inlineStr">
        <is>
          <t>1</t>
        </is>
      </c>
      <c r="S75" s="18" t="inlineStr">
        <is>
          <t>HIGH</t>
        </is>
      </c>
      <c r="T75" s="18" t="inlineStr">
        <is>
          <t>0</t>
        </is>
      </c>
      <c r="U75" s="18" t="inlineStr">
        <is>
          <t>0</t>
        </is>
      </c>
      <c r="V75" s="18" t="inlineStr">
        <is>
          <t>0</t>
        </is>
      </c>
      <c r="W75" s="18" t="inlineStr">
        <is>
          <t>0</t>
        </is>
      </c>
      <c r="X75" s="18" t="inlineStr">
        <is>
          <t>0</t>
        </is>
      </c>
      <c r="Y75" s="18" t="inlineStr">
        <is>
          <t>0</t>
        </is>
      </c>
      <c r="Z75" s="18" t="inlineStr">
        <is>
          <t>STATE</t>
        </is>
      </c>
      <c r="AA75" s="18" t="inlineStr">
        <is>
          <t>1</t>
        </is>
      </c>
      <c r="AB75" s="18" t="inlineStr">
        <is>
          <t>INTERNATIONAL</t>
        </is>
      </c>
      <c r="AC75" s="18" t="inlineStr">
        <is>
          <t>en</t>
        </is>
      </c>
      <c r="AD75" s="18" t="inlineStr">
        <is>
          <t>1</t>
        </is>
      </c>
      <c r="AE75" s="3" t="inlineStr">
        <is>
          <t>https://www.mofa.go.kr/eng/brd/m_5676/view.do?seq=322402</t>
        </is>
      </c>
      <c r="AF75" s="18" t="inlineStr">
        <is>
          <t>2026-09-22</t>
        </is>
      </c>
      <c r="AG75" s="3" t="inlineStr"/>
      <c r="AH75" s="18" t="inlineStr">
        <is>
          <t>MOFA_KOREA_DIRECT_FETCH_WEB_SEARCH</t>
        </is>
      </c>
      <c r="AI75" s="3" t="inlineStr">
        <is>
          <t>Direct Korean-side counterpart to the already-coded Japan record on Kishida's July 2024 Sado Island Gold Mines UNESCO message (which notably omits any mention of the forced-labor controversy): this Jan 31, 2024 MOFA statement is Korea's pre-inscription protest, explicitly demanding that the 'full history' of wartime forced Korean labor be reflected before UNESCO listing. The two records together let the corpus show both sides of the same bilateral dispute -- Japan's celebratory silence and Korea's insistence on acknowledgment -- from the same underlying event. Also raises Dokdo/territorial sovereignty in the same statement, a recurring combination in this MOFA genre.</t>
        </is>
      </c>
      <c r="AJ75" s="18" t="inlineStr">
        <is>
          <t>HIGH</t>
        </is>
      </c>
      <c r="AK75" s="18" t="inlineStr">
        <is>
          <t>f53a9865-5774-5c41-a6fc-19940488bce3</t>
        </is>
      </c>
      <c r="AL75" s="18" t="inlineStr">
        <is>
          <t>1</t>
        </is>
      </c>
    </row>
    <row r="76">
      <c r="A76" s="18" t="inlineStr">
        <is>
          <t>06297f3a-832e-4021-ae22-cedc670bc2f5</t>
        </is>
      </c>
      <c r="B76" s="18" t="inlineStr">
        <is>
          <t>korea</t>
        </is>
      </c>
      <c r="C76" s="18" t="inlineStr">
        <is>
          <t>2026-04-21</t>
        </is>
      </c>
      <c r="D76" s="18" t="inlineStr">
        <is>
          <t>2026</t>
        </is>
      </c>
      <c r="E76" s="18" t="inlineStr">
        <is>
          <t>MOFA Spokesperson</t>
        </is>
      </c>
      <c r="F76" s="18" t="inlineStr">
        <is>
          <t>Spokesperson, Ministry of Foreign Affairs</t>
        </is>
      </c>
      <c r="G76" s="18" t="inlineStr">
        <is>
          <t>OFFICIAL</t>
        </is>
      </c>
      <c r="H76" s="18" t="inlineStr">
        <is>
          <t>Ministry of Foreign Affairs, Republic of Korea</t>
        </is>
      </c>
      <c r="I76" s="18" t="inlineStr">
        <is>
          <t>STATEMENT</t>
        </is>
      </c>
      <c r="J76" s="3" t="inlineStr">
        <is>
          <t>S. Korea expresses regret over Japanese PM's offering to war-linked shrine (Xinhua report of MOFA statement)</t>
        </is>
      </c>
      <c r="K76" s="3" t="inlineStr"/>
      <c r="L76" s="3" t="inlineStr">
        <is>
          <t>South Korea on Tuesday expressed regret over Japanese Prime Minister Sanae Takaichi's ritual offering to the notorious war-linked Yasukuni Shrine on the occasion of its annual spring festival. Seoul's foreign ministry said in a statement that the government expresses deep disappointment and regret over the fact that Japan's responsible leaders once again sent offerings to and paid respects at the Yasukuni Shrine, which glorifies Japan's war of aggression and enshrines war criminals. The ministry urged Japanese leaders to squarely face history and demonstrate through action their humble reflection and sincere remorse for Japan's imperial past, stressing that these would be an important foundation for the future-oriented development of South Korea-Japan relations based on mutual trust.</t>
        </is>
      </c>
      <c r="M76" s="3" t="inlineStr">
        <is>
          <t>South Korea on Tuesday expressed regret over Japanese Prime Minister Sanae Takaichi's ritual offering to the notorious war-linked Yasukuni Shrine on the occasion of its annual spring festival. Seoul's foreign ministry said in a statement that the government expresses deep disappointment and regret over the fact that Japan's responsible leaders once again sent offerings to and paid respects at the Yasukuni Shrine, which glorifies Japan's war of aggression and enshrines war criminals. The ministry urged Japanese leaders to squarely face history and demonstrate through action their humble reflection and sincere remorse for Japan's imperial past, stressing that these would be an important foundation for the future-oriented development of South Korea-Japan relations based on mutual trust.</t>
        </is>
      </c>
      <c r="N76" s="18" t="inlineStr">
        <is>
          <t>YASUKUNI</t>
        </is>
      </c>
      <c r="O76" s="18" t="inlineStr">
        <is>
          <t>WAR_GENERAL</t>
        </is>
      </c>
      <c r="P76" s="18" t="inlineStr">
        <is>
          <t>1</t>
        </is>
      </c>
      <c r="Q76" s="18" t="inlineStr">
        <is>
          <t>0</t>
        </is>
      </c>
      <c r="R76" s="18" t="inlineStr">
        <is>
          <t>1</t>
        </is>
      </c>
      <c r="S76" s="18" t="inlineStr">
        <is>
          <t>HIGH</t>
        </is>
      </c>
      <c r="T76" s="18" t="inlineStr">
        <is>
          <t>0</t>
        </is>
      </c>
      <c r="U76" s="18" t="inlineStr">
        <is>
          <t>0</t>
        </is>
      </c>
      <c r="V76" s="18" t="inlineStr">
        <is>
          <t>0</t>
        </is>
      </c>
      <c r="W76" s="18" t="inlineStr">
        <is>
          <t>0</t>
        </is>
      </c>
      <c r="X76" s="18" t="inlineStr">
        <is>
          <t>0</t>
        </is>
      </c>
      <c r="Y76" s="18" t="inlineStr">
        <is>
          <t>0</t>
        </is>
      </c>
      <c r="Z76" s="18" t="inlineStr">
        <is>
          <t>STATE</t>
        </is>
      </c>
      <c r="AA76" s="18" t="inlineStr">
        <is>
          <t>1</t>
        </is>
      </c>
      <c r="AB76" s="18" t="inlineStr">
        <is>
          <t>INTERNATIONAL</t>
        </is>
      </c>
      <c r="AC76" s="18" t="inlineStr">
        <is>
          <t>en</t>
        </is>
      </c>
      <c r="AD76" s="18" t="inlineStr">
        <is>
          <t>0</t>
        </is>
      </c>
      <c r="AE76" s="3" t="inlineStr">
        <is>
          <t>https://english.news.cn/20260421/0df8aec190ed4efb837e5a932aa25f21/c.html</t>
        </is>
      </c>
      <c r="AF76" s="18" t="inlineStr">
        <is>
          <t>2026-09-22</t>
        </is>
      </c>
      <c r="AG76" s="3" t="inlineStr"/>
      <c r="AH76" s="18" t="inlineStr">
        <is>
          <t>WIRE_SERVICE_QUOTE_WEB_SEARCH</t>
        </is>
      </c>
      <c r="AI76" s="3" t="inlineStr">
        <is>
          <t>Reaction to Japanese PM Sanae Takaichi's first ritual offering to Yasukuni Shrine after taking office -- the same event that China's Guo Jiakun press conference (already in this corpus, 2026-04-22) responds to, giving a rare same-event Korea/China paired reaction. Provenance note: the direct mofa.go.kr URL for this statement could not be located/fetched in this session (the board's seq numbering did not extrapolate reliably from nearby known entries -- documented as a methodological limitation), so this record uses a Xinhua wire-service report that quotes the MOFA statement directly and at length; the quoted text is attributed explicitly to 'Seoul's foreign ministry said in a statement,' consistent with standard wire-service sourcing practice. Same 'squarely face history... humble reflection and sincere remorse' formula language as Korea's 2025-08-15 Yasukuni statement already in this corpus.</t>
        </is>
      </c>
      <c r="AJ76" s="18" t="inlineStr">
        <is>
          <t>MEDIUM</t>
        </is>
      </c>
      <c r="AK76" s="18" t="inlineStr">
        <is>
          <t>f414f52e-2ae9-5b2a-9e4a-f8bda8e6b51b</t>
        </is>
      </c>
      <c r="AL76" s="18" t="inlineStr">
        <is>
          <t>1</t>
        </is>
      </c>
    </row>
    <row r="77">
      <c r="A77" s="18" t="inlineStr">
        <is>
          <t>efbc58e3-a9e1-4338-9369-7a1c577dace0</t>
        </is>
      </c>
      <c r="B77" s="18" t="inlineStr">
        <is>
          <t>korea</t>
        </is>
      </c>
      <c r="C77" s="18" t="inlineStr">
        <is>
          <t>2025-08-21</t>
        </is>
      </c>
      <c r="D77" s="18" t="inlineStr">
        <is>
          <t>2025</t>
        </is>
      </c>
      <c r="E77" s="18" t="inlineStr">
        <is>
          <t>Lee Jae Myung</t>
        </is>
      </c>
      <c r="F77" s="18" t="inlineStr">
        <is>
          <t>President of the Republic of Korea</t>
        </is>
      </c>
      <c r="G77" s="18" t="inlineStr">
        <is>
          <t>HEAD</t>
        </is>
      </c>
      <c r="H77" s="18" t="inlineStr">
        <is>
          <t>Office of the President, Republic of Korea</t>
        </is>
      </c>
      <c r="I77" s="18" t="inlineStr">
        <is>
          <t>WRITTEN_RESPONSE</t>
        </is>
      </c>
      <c r="J77" s="3" t="inlineStr">
        <is>
          <t>'We should not nix accords with Japan on comfort women, forced work' (Yomiuri Shimbun interview, reported via korea.net)</t>
        </is>
      </c>
      <c r="K77" s="3" t="inlineStr"/>
      <c r="L77" s="3" t="inlineStr">
        <is>
          <t>President Lee Jae Myung, ahead of his first official visit to Japan since taking office, says, "The agreements on 'comfort women' and solutions to victims of forced work are promises between our two nations that should not be rescinded." He said this in an exclusive interview with the Japanese daily Yomiuri Shimbun released on Aug. 21. On his views of bilateral history issues, he said, "We need to acknowledge reality as much as possible, strive to understand each other and resolve these issues without confrontation." "As a Korean citizen, I find the agreements made by the former administration very hard to accept, but we must consider them promises that we made as a country." "We bear the dual responsibility of considering policy consistency and our national credibility on the global stage while deeply contemplating the stances of our people, the victims and their families," he added. "We have to advance the discussion from a more humanitarian perspective." On relations with Japan, he called the country "a very important entity," adding, "I believe that Korea can also be beneficial to Japan." "We must find a path that benefits both sides as well as expand sectors for cooperation."</t>
        </is>
      </c>
      <c r="M77" s="3" t="inlineStr">
        <is>
          <t>President Lee Jae Myung, ahead of his first official visit to Japan since taking office, says, "The agreements on 'comfort women' and solutions to victims of forced work are promises between our two nations that should not be rescinded." He said this in an exclusive interview with the Japanese daily Yomiuri Shimbun released on Aug. 21. On his views of bilateral history issues, he said, "We need to acknowledge reality as much as possible, strive to understand each other and resolve these issues without confrontation." "As a Korean citizen, I find the agreements made by the former administration</t>
        </is>
      </c>
      <c r="N77" s="18" t="inlineStr">
        <is>
          <t>COMPENSATION_REPARATION</t>
        </is>
      </c>
      <c r="O77" s="18" t="inlineStr">
        <is>
          <t>COMFORT_WOMEN;FORCED_LABOR</t>
        </is>
      </c>
      <c r="P77" s="18" t="inlineStr">
        <is>
          <t>1</t>
        </is>
      </c>
      <c r="Q77" s="18" t="inlineStr">
        <is>
          <t>1</t>
        </is>
      </c>
      <c r="R77" s="18" t="inlineStr">
        <is>
          <t>1</t>
        </is>
      </c>
      <c r="S77" s="18" t="inlineStr">
        <is>
          <t>HIGH</t>
        </is>
      </c>
      <c r="T77" s="18" t="inlineStr">
        <is>
          <t>0</t>
        </is>
      </c>
      <c r="U77" s="18" t="inlineStr">
        <is>
          <t>1</t>
        </is>
      </c>
      <c r="V77" s="18" t="inlineStr">
        <is>
          <t>0</t>
        </is>
      </c>
      <c r="W77" s="18" t="inlineStr">
        <is>
          <t>0</t>
        </is>
      </c>
      <c r="X77" s="18" t="inlineStr">
        <is>
          <t>0</t>
        </is>
      </c>
      <c r="Y77" s="18" t="inlineStr">
        <is>
          <t>0</t>
        </is>
      </c>
      <c r="Z77" s="18" t="inlineStr">
        <is>
          <t>STATE</t>
        </is>
      </c>
      <c r="AA77" s="18" t="inlineStr">
        <is>
          <t>0</t>
        </is>
      </c>
      <c r="AB77" s="18" t="inlineStr">
        <is>
          <t>INTERNATIONAL</t>
        </is>
      </c>
      <c r="AC77" s="18" t="inlineStr">
        <is>
          <t>en</t>
        </is>
      </c>
      <c r="AD77" s="18" t="inlineStr">
        <is>
          <t>0</t>
        </is>
      </c>
      <c r="AE77" s="3" t="inlineStr">
        <is>
          <t>https://www.korea.net/NewsFocus/policies/view?articleId=277613</t>
        </is>
      </c>
      <c r="AF77" s="18" t="inlineStr">
        <is>
          <t>2026-09-22</t>
        </is>
      </c>
      <c r="AG77" s="3" t="inlineStr"/>
      <c r="AH77" s="18" t="inlineStr">
        <is>
          <t>KOREA_NET_OFFICIAL_PORTAL_WEB_SEARCH</t>
        </is>
      </c>
      <c r="AI77" s="3" t="inlineStr">
        <is>
          <t>Written-interview response by Lee (Korea's first opposition-party/DPK president since Moon) to a Japanese newspaper ahead of his first Tokyo visit, reported via korea.net (the Ministry of Culture, Sports and Tourism's official English news portal, not a private outlet). document_type=WRITTEN_RESPONSE since this is a written Q&amp;A interview rather than a live speech or press conference. Substantively notable: explicitly frames continuity with the 2015 comfort-women agreement and 2018 Supreme Court-linked forced-labor settlements as binding international 'promises' despite acknowledging domestic difficulty accepting them -- a direct first-person articulation of the policy-consistency-vs-domestic-sentiment tension that this corpus's methodology section discusses regarding Yoon's forced-labor compensation plan. agency_explicit=0/responsibility_actor=STATE(Korea's own state, not Japan's) since Lee is discussing Korea's own obligations/promises here rather than assigning historical blame to Japan.</t>
        </is>
      </c>
      <c r="AJ77" s="18" t="inlineStr">
        <is>
          <t>HIGH</t>
        </is>
      </c>
      <c r="AK77" s="18" t="inlineStr">
        <is>
          <t>36fe41d1-c086-5123-9418-a9626a8153c3</t>
        </is>
      </c>
      <c r="AL77" s="18" t="inlineStr">
        <is>
          <t>1</t>
        </is>
      </c>
    </row>
    <row r="78">
      <c r="A78" s="18" t="inlineStr">
        <is>
          <t>03ad1374-1049-4504-ac87-223c7e2b3971</t>
        </is>
      </c>
      <c r="B78" s="18" t="inlineStr">
        <is>
          <t>korea</t>
        </is>
      </c>
      <c r="C78" s="18" t="inlineStr">
        <is>
          <t>2025-08-14</t>
        </is>
      </c>
      <c r="D78" s="18" t="inlineStr">
        <is>
          <t>2025</t>
        </is>
      </c>
      <c r="E78" s="18" t="inlineStr">
        <is>
          <t>Lee Jae Myung</t>
        </is>
      </c>
      <c r="F78" s="18" t="inlineStr">
        <is>
          <t>President of the Republic of Korea</t>
        </is>
      </c>
      <c r="G78" s="18" t="inlineStr">
        <is>
          <t>HEAD</t>
        </is>
      </c>
      <c r="H78" s="18" t="inlineStr">
        <is>
          <t>Office of the President, Republic of Korea</t>
        </is>
      </c>
      <c r="I78" s="18" t="inlineStr">
        <is>
          <t>STATEMENT</t>
        </is>
      </c>
      <c r="J78" s="3" t="inlineStr">
        <is>
          <t>President Lee's message on National Memorial Day for Japanese Military Comfort Women Victims (2025)</t>
        </is>
      </c>
      <c r="K78" s="3" t="inlineStr"/>
      <c r="L78" s="3" t="inlineStr">
        <is>
          <t>President Lee Jae Myung said the "comfort women" issue will not be resolved until the "truth of history is established." He noted that this year marks the 80th anniversary of liberation, but the victims of the comfort women system are still unable to enjoy freedom and peace because the comfort women issue has not been resolved despite the passage of time. "Liberation is incomplete unless historical truth is established," Lee said in his message marking the National Memorial Day for Japanese Military Comfort Women Victims. "We will do everything we can to restore their honor and dignity."</t>
        </is>
      </c>
      <c r="M78" s="3" t="inlineStr">
        <is>
          <t>President Lee Jae Myung said the "comfort women" issue will not be resolved until the "truth of history is established." He noted that this year marks the 80th anniversary of liberation, but the victims of the comfort women system are still unable to enjoy freedom and peace because the comfort women issue has not been resolved despite the passage of time. "Liberation is incomplete unless historical truth is established," Lee said in his message marking the National Memorial Day for Japanese Military Comfort Women Victims. "We will do everything we can to restore their honor and dignity."</t>
        </is>
      </c>
      <c r="N78" s="18" t="inlineStr">
        <is>
          <t>COMFORT_WOMEN</t>
        </is>
      </c>
      <c r="O78" s="18" t="inlineStr">
        <is>
          <t>HISTORICAL_RECOGNITION_GENERAL</t>
        </is>
      </c>
      <c r="P78" s="18" t="inlineStr">
        <is>
          <t>1</t>
        </is>
      </c>
      <c r="Q78" s="18" t="inlineStr">
        <is>
          <t>0</t>
        </is>
      </c>
      <c r="R78" s="18" t="inlineStr">
        <is>
          <t>0</t>
        </is>
      </c>
      <c r="S78" s="18" t="inlineStr">
        <is>
          <t>HIGH</t>
        </is>
      </c>
      <c r="T78" s="18" t="inlineStr">
        <is>
          <t>0</t>
        </is>
      </c>
      <c r="U78" s="18" t="inlineStr">
        <is>
          <t>0</t>
        </is>
      </c>
      <c r="V78" s="18" t="inlineStr">
        <is>
          <t>0</t>
        </is>
      </c>
      <c r="W78" s="18" t="inlineStr">
        <is>
          <t>1</t>
        </is>
      </c>
      <c r="X78" s="18" t="inlineStr">
        <is>
          <t>1</t>
        </is>
      </c>
      <c r="Y78" s="18" t="inlineStr">
        <is>
          <t>0</t>
        </is>
      </c>
      <c r="Z78" s="18" t="inlineStr">
        <is>
          <t>UNSPECIFIED</t>
        </is>
      </c>
      <c r="AA78" s="18" t="inlineStr">
        <is>
          <t>0</t>
        </is>
      </c>
      <c r="AB78" s="18" t="inlineStr">
        <is>
          <t>DOMESTIC</t>
        </is>
      </c>
      <c r="AC78" s="18" t="inlineStr">
        <is>
          <t>en</t>
        </is>
      </c>
      <c r="AD78" s="18" t="inlineStr">
        <is>
          <t>0</t>
        </is>
      </c>
      <c r="AE78" s="3" t="inlineStr">
        <is>
          <t>https://www.aa.com.tr/en/asia-pacific/comfort-women-issue-remains-unresolved-says-south-koreas-president-lee-ahead-of-maiden-visit-to-japan/3659615</t>
        </is>
      </c>
      <c r="AF78" s="18" t="inlineStr">
        <is>
          <t>2026-09-22</t>
        </is>
      </c>
      <c r="AG78" s="3" t="inlineStr"/>
      <c r="AH78" s="18" t="inlineStr">
        <is>
          <t>WEB_SEARCH_NEWS_QUOTE</t>
        </is>
      </c>
      <c r="AI78" s="3" t="inlineStr">
        <is>
          <t>Comfort Women Memorial Day (Aug 14) genre parallel to the already-coded 2020 Moon message, giving a second data point five years later under a different (Lee/DPK) administration. Notably does not name Japan as the responsible actor in this excerpt (agency_explicit=0/responsibility_actor=UNSPECIFIED, framed as 'historical truth' in the abstract) -- consistent with reporting describing Lee's approach here as deliberately non-confrontational toward Japan ahead of his first Tokyo visit that same month. remedy=1 for 'restore their honor and dignity' as an institutional/reparative commitment.</t>
        </is>
      </c>
      <c r="AJ78" s="18" t="inlineStr">
        <is>
          <t>MEDIUM</t>
        </is>
      </c>
      <c r="AK78" s="18" t="inlineStr">
        <is>
          <t>3cbdd548-2f74-5790-87ff-dc0296300ec5</t>
        </is>
      </c>
      <c r="AL78" s="18" t="inlineStr">
        <is>
          <t>1</t>
        </is>
      </c>
    </row>
    <row r="79">
      <c r="A79" s="18" t="inlineStr">
        <is>
          <t>e74dcb49-8427-41ba-9ffe-e3c3580435ee</t>
        </is>
      </c>
      <c r="B79" s="18" t="inlineStr">
        <is>
          <t>korea</t>
        </is>
      </c>
      <c r="C79" s="18" t="inlineStr">
        <is>
          <t>2026-08-14</t>
        </is>
      </c>
      <c r="D79" s="18" t="inlineStr">
        <is>
          <t>2026</t>
        </is>
      </c>
      <c r="E79" s="18" t="inlineStr">
        <is>
          <t>Lee Jae Myung</t>
        </is>
      </c>
      <c r="F79" s="18" t="inlineStr">
        <is>
          <t>President of the Republic of Korea</t>
        </is>
      </c>
      <c r="G79" s="18" t="inlineStr">
        <is>
          <t>HEAD</t>
        </is>
      </c>
      <c r="H79" s="18" t="inlineStr">
        <is>
          <t>Office of the President, Republic of Korea</t>
        </is>
      </c>
      <c r="I79" s="18" t="inlineStr">
        <is>
          <t>STATEMENT</t>
        </is>
      </c>
      <c r="J79" s="3" t="inlineStr">
        <is>
          <t>President Lee's message on National Memorial Day for Japanese Military Comfort Women Victims (2026)</t>
        </is>
      </c>
      <c r="K79" s="3" t="inlineStr"/>
      <c r="L79" s="3" t="inlineStr">
        <is>
          <t>President Lee Jae Myung pledged Friday to restore the honor of Korean women sexually enslaved by Japan during World War II, saying Seoul will play a central role in Asia in promoting the values of human rights and peace. "I will work responsibly until the honor and dignity of each and every victim are fully restored," Lee said in his message, read by his chief of staff Kang Hoon-sik, to a ceremony commemorating the so-called "comfort women." "Thanks to the sharing of the painful memory with the world, we have been able to engrave in our hearts the lesson that history should not be neglected so that the same tragedy will not be repeated," Lee said. The president said passing on the values of human rights and peace to future generations is a shared responsibility of society.</t>
        </is>
      </c>
      <c r="M79" s="3" t="inlineStr">
        <is>
          <t>President Lee Jae Myung pledged Friday to restore the honor of Korean women sexually enslaved by Japan during World War II, saying Seoul will play a central role in Asia in promoting the values of human rights and peace. "I will work responsibly until the honor and dignity of each and every victim are fully restored," Lee said in his message, read by his chief of staff Kang Hoon-sik, to a ceremony commemorating the so-called "comfort women." "Thanks to the sharing of the painful memory with the world, we have been able to engrave in our hearts the lesson that history should not be neglected so that the same tragedy will not be repeated," Lee said. The president said passing on the values of human rights and peace to future generations is a shared responsibility of society.</t>
        </is>
      </c>
      <c r="N79" s="18" t="inlineStr">
        <is>
          <t>COMFORT_WOMEN</t>
        </is>
      </c>
      <c r="O79" s="18" t="inlineStr">
        <is>
          <t>HISTORICAL_RECOGNITION_GENERAL</t>
        </is>
      </c>
      <c r="P79" s="18" t="inlineStr">
        <is>
          <t>1</t>
        </is>
      </c>
      <c r="Q79" s="18" t="inlineStr">
        <is>
          <t>0</t>
        </is>
      </c>
      <c r="R79" s="18" t="inlineStr">
        <is>
          <t>0</t>
        </is>
      </c>
      <c r="S79" s="18" t="inlineStr">
        <is>
          <t>HIGH</t>
        </is>
      </c>
      <c r="T79" s="18" t="inlineStr">
        <is>
          <t>0</t>
        </is>
      </c>
      <c r="U79" s="18" t="inlineStr">
        <is>
          <t>0</t>
        </is>
      </c>
      <c r="V79" s="18" t="inlineStr">
        <is>
          <t>0</t>
        </is>
      </c>
      <c r="W79" s="18" t="inlineStr">
        <is>
          <t>1</t>
        </is>
      </c>
      <c r="X79" s="18" t="inlineStr">
        <is>
          <t>1</t>
        </is>
      </c>
      <c r="Y79" s="18" t="inlineStr">
        <is>
          <t>0</t>
        </is>
      </c>
      <c r="Z79" s="18" t="inlineStr">
        <is>
          <t>UNSPECIFIED</t>
        </is>
      </c>
      <c r="AA79" s="18" t="inlineStr">
        <is>
          <t>0</t>
        </is>
      </c>
      <c r="AB79" s="18" t="inlineStr">
        <is>
          <t>DOMESTIC</t>
        </is>
      </c>
      <c r="AC79" s="18" t="inlineStr">
        <is>
          <t>en</t>
        </is>
      </c>
      <c r="AD79" s="18" t="inlineStr">
        <is>
          <t>0</t>
        </is>
      </c>
      <c r="AE79" s="3" t="inlineStr">
        <is>
          <t>https://www.koreatimes.co.kr/southkorea/politics/20260814/lee-vows-to-restore-honor-of-women-sexually-enslaved-by-imperial-japan</t>
        </is>
      </c>
      <c r="AF79" s="18" t="inlineStr">
        <is>
          <t>2026-09-22</t>
        </is>
      </c>
      <c r="AG79" s="3" t="inlineStr"/>
      <c r="AH79" s="18" t="inlineStr">
        <is>
          <t>WEB_SEARCH_NEWS_QUOTE</t>
        </is>
      </c>
      <c r="AI79" s="3" t="inlineStr">
        <is>
          <t>Third data point (with 2020 and 2025) in the Comfort Women Memorial Day genre. As in 2025, Lee's message does not directly name Japan as the responsible historical actor (agency_explicit=0), continuing the pattern of a domestically-oriented, victim-centered framing that avoids explicit bilateral confrontation on this specific occasion, one year into his rapprochement-focused approach to Japan following the Aug 2025 Tokyo summit with Ishiba (also in this corpus). Message delivered by proxy (chief of staff reading it at the ceremony) rather than by Lee in person -- noted but not treated as changing speaker_level, consistent with codebook practice of attributing to the words' author.</t>
        </is>
      </c>
      <c r="AJ79" s="18" t="inlineStr">
        <is>
          <t>MEDIUM</t>
        </is>
      </c>
      <c r="AK79" s="18" t="inlineStr">
        <is>
          <t>bdd74eba-16c6-5745-9bab-e0bbe8870f53</t>
        </is>
      </c>
      <c r="AL79" s="18" t="inlineStr">
        <is>
          <t>1</t>
        </is>
      </c>
    </row>
    <row r="80">
      <c r="A80" s="18" t="inlineStr">
        <is>
          <t>b769aa69-94f7-43a6-8abd-1690d861f0ab</t>
        </is>
      </c>
      <c r="B80" s="18" t="inlineStr">
        <is>
          <t>korea</t>
        </is>
      </c>
      <c r="C80" s="18" t="inlineStr">
        <is>
          <t>2025-08-23</t>
        </is>
      </c>
      <c r="D80" s="18" t="inlineStr">
        <is>
          <t>2025</t>
        </is>
      </c>
      <c r="E80" s="18" t="inlineStr">
        <is>
          <t>Lee Jae Myung</t>
        </is>
      </c>
      <c r="F80" s="18" t="inlineStr">
        <is>
          <t>President of the Republic of Korea</t>
        </is>
      </c>
      <c r="G80" s="18" t="inlineStr">
        <is>
          <t>HEAD</t>
        </is>
      </c>
      <c r="H80" s="18" t="inlineStr">
        <is>
          <t>Office of the President, Republic of Korea</t>
        </is>
      </c>
      <c r="I80" s="18" t="inlineStr">
        <is>
          <t>PRESS_CONFERENCE</t>
        </is>
      </c>
      <c r="J80" s="3" t="inlineStr">
        <is>
          <t>Lee, Ishiba vow future-oriented ties in 1st joint statement in 17 years (Korea Herald report)</t>
        </is>
      </c>
      <c r="K80" s="3" t="inlineStr"/>
      <c r="L80" s="3" t="inlineStr">
        <is>
          <t>On the eve of Japan's Aug. 15 surrender anniversary, Lee asked his Japanese counterpart to meet with him frequently for frank dialogue. The South Korean president also proposed "forward-looking, mutually beneficial cooperation" based on trust, adding that one of the ways to restore bilateral trust is for Japan to "squarely face up to painful history." The top leaders of South Korea and Japan announced the first joint statement between their countries in 17 years, pledging to build "future-oriented ties" during their second summit, as part of President Lee Jae Myung's visit to Tokyo, which resumed the lapsed "shuttle diplomacy."</t>
        </is>
      </c>
      <c r="M80" s="3" t="inlineStr">
        <is>
          <t>On the eve of Japan's Aug. 15 surrender anniversary, Lee asked his Japanese counterpart to meet with him frequently for frank dialogue. The South Korean president also proposed "forward-looking, mutually beneficial cooperation" based on trust, adding that one of the ways to restore bilateral trust is for Japan to "squarely face up to painful history." The top leaders of South Korea and Japan announced the first joint statement between their countries in 17 years, pledging to build "future-oriented ties" during their second summit, as part of President Lee Jae Myung's visit to Tokyo, which resumed the lapsed "shuttle diplomacy."</t>
        </is>
      </c>
      <c r="N80" s="18" t="inlineStr">
        <is>
          <t>HISTORICAL_RECOGNITION_GENERAL</t>
        </is>
      </c>
      <c r="O80" s="18" t="inlineStr"/>
      <c r="P80" s="18" t="inlineStr">
        <is>
          <t>1</t>
        </is>
      </c>
      <c r="Q80" s="18" t="inlineStr">
        <is>
          <t>1</t>
        </is>
      </c>
      <c r="R80" s="18" t="inlineStr">
        <is>
          <t>1</t>
        </is>
      </c>
      <c r="S80" s="18" t="inlineStr">
        <is>
          <t>MEDIUM</t>
        </is>
      </c>
      <c r="T80" s="18" t="inlineStr">
        <is>
          <t>0</t>
        </is>
      </c>
      <c r="U80" s="18" t="inlineStr">
        <is>
          <t>0</t>
        </is>
      </c>
      <c r="V80" s="18" t="inlineStr">
        <is>
          <t>0</t>
        </is>
      </c>
      <c r="W80" s="18" t="inlineStr">
        <is>
          <t>1</t>
        </is>
      </c>
      <c r="X80" s="18" t="inlineStr">
        <is>
          <t>0</t>
        </is>
      </c>
      <c r="Y80" s="18" t="inlineStr">
        <is>
          <t>0</t>
        </is>
      </c>
      <c r="Z80" s="18" t="inlineStr">
        <is>
          <t>STATE</t>
        </is>
      </c>
      <c r="AA80" s="18" t="inlineStr">
        <is>
          <t>1</t>
        </is>
      </c>
      <c r="AB80" s="18" t="inlineStr">
        <is>
          <t>MIXED</t>
        </is>
      </c>
      <c r="AC80" s="18" t="inlineStr">
        <is>
          <t>en</t>
        </is>
      </c>
      <c r="AD80" s="18" t="inlineStr">
        <is>
          <t>0</t>
        </is>
      </c>
      <c r="AE80" s="3" t="inlineStr">
        <is>
          <t>https://www.koreaherald.com/article/10560185</t>
        </is>
      </c>
      <c r="AF80" s="18" t="inlineStr">
        <is>
          <t>2026-09-22</t>
        </is>
      </c>
      <c r="AG80" s="3" t="inlineStr"/>
      <c r="AH80" s="18" t="inlineStr">
        <is>
          <t>WEB_SEARCH_NEWS_QUOTE</t>
        </is>
      </c>
      <c r="AI80" s="3" t="inlineStr">
        <is>
          <t>Companion record to the already-coded Aug 23-24, 2025 Lee-Ishiba Tokyo summit / first joint statement in 17 years (a landmark bilateral event: Lee is described as the first Korean president to visit Japan ahead of the US since before 1965 normalization). Lee's own words here directly name Japan as the actor that must 'squarely face up to painful history' (agency_explicit=1/responsibility_actor=STATE) even while the broader summit output emphasized future-oriented, non-historical cooperation (denuclearization, hydrogen/AI, demographic policy) -- illustrating that Lee pairs a brief but explicit historical-responsibility demand with an otherwise forward-looking, cooperation-heavy agenda, a useful data point for the paper's discussion of how 'engagement style' varies by moment within the same administration. Sourced from a Korea Herald report quoting Lee's remarks rather than a verified official transcript, since the official eng.president.go.kr readout for this specific press conference could not be located in this session; confidence downgraded to MEDIUM accordingly.</t>
        </is>
      </c>
      <c r="AJ80" s="18" t="inlineStr">
        <is>
          <t>MEDIUM</t>
        </is>
      </c>
      <c r="AK80" s="18" t="inlineStr">
        <is>
          <t>a3d3d1f6-bc05-57a4-9263-46c1f241f447</t>
        </is>
      </c>
      <c r="AL80" s="18" t="inlineStr">
        <is>
          <t>1</t>
        </is>
      </c>
    </row>
    <row r="81">
      <c r="A81" s="18" t="inlineStr">
        <is>
          <t>230ab7e8-b090-45b6-9ef8-7df3c9bbe5ab</t>
        </is>
      </c>
      <c r="B81" s="18" t="inlineStr">
        <is>
          <t>korea</t>
        </is>
      </c>
      <c r="C81" s="18" t="inlineStr">
        <is>
          <t>2026-07-15</t>
        </is>
      </c>
      <c r="D81" s="18" t="inlineStr">
        <is>
          <t>2026</t>
        </is>
      </c>
      <c r="E81" s="18" t="inlineStr">
        <is>
          <t>MOFA Official (unnamed, background briefing)</t>
        </is>
      </c>
      <c r="F81" s="18" t="inlineStr">
        <is>
          <t>Foreign Ministry official</t>
        </is>
      </c>
      <c r="G81" s="18" t="inlineStr">
        <is>
          <t>OFFICIAL</t>
        </is>
      </c>
      <c r="H81" s="18" t="inlineStr">
        <is>
          <t>Ministry of Foreign Affairs, Republic of Korea</t>
        </is>
      </c>
      <c r="I81" s="18" t="inlineStr">
        <is>
          <t>OTHER</t>
        </is>
      </c>
      <c r="J81" s="3" t="inlineStr">
        <is>
          <t>Seoul says UNESCO draft finds Japan's Sado mine measures still insufficient</t>
        </is>
      </c>
      <c r="K81" s="3" t="inlineStr"/>
      <c r="L81" s="3" t="inlineStr">
        <is>
          <t>South Korea said Wednesday that a draft UNESCO decision on Japan's implementation of follow-up measures for the Sado Gold Mines concludes the site's history is insufficiently presented, reinforcing Seoul's call for continued international scrutiny. The assessment came during a background briefing by a foreign ministry official, requesting anonymity, ahead of next week's meeting of the UNESCO World Heritage Committee. According to the official, the draft decision acknowledges Japan's additional efforts to improve its interpretation and exhibition strategy for the World Heritage site but says "there is still a need to clarify more clearly" how the site's exhibits comprehensively present "the entire history" of the Sado Gold Mines. The draft also requests that Japan regularly report progress to the UNESCO World Heritage Center and recommends that it "closely consult with the concerned parties" to improve its interpretation and exhibition strategy so that the site's full history is comprehensively addressed, the official said. While recognizing Japan's progress, the draft views those efforts as insufficient, the official said, adding that it calls on Japan to submit another State of Conservation report.</t>
        </is>
      </c>
      <c r="M81" s="3" t="inlineStr">
        <is>
          <t>South Korea said Wednesday that a draft UNESCO decision on Japan's implementation of follow-up measures for the Sado Gold Mines concludes the site's history is insufficiently presented, reinforcing Seoul's call for continued international scrutiny. The assessment came during a background briefing by a foreign ministry official, requesting anonymity, ahead of next week's meeting of the UNESCO World Heritage Committee. According to the official, the draft decision acknowledges Japan's additional efforts to improve its interpretation and exhibition strategy for the World Heritage site but says "t</t>
        </is>
      </c>
      <c r="N81" s="18" t="inlineStr">
        <is>
          <t>FORCED_LABOR</t>
        </is>
      </c>
      <c r="O81" s="18" t="inlineStr">
        <is>
          <t>COLONIAL_RULE</t>
        </is>
      </c>
      <c r="P81" s="18" t="inlineStr">
        <is>
          <t>1</t>
        </is>
      </c>
      <c r="Q81" s="18" t="inlineStr">
        <is>
          <t>1</t>
        </is>
      </c>
      <c r="R81" s="18" t="inlineStr">
        <is>
          <t>1</t>
        </is>
      </c>
      <c r="S81" s="18" t="inlineStr">
        <is>
          <t>HIGH</t>
        </is>
      </c>
      <c r="T81" s="18" t="inlineStr">
        <is>
          <t>0</t>
        </is>
      </c>
      <c r="U81" s="18" t="inlineStr">
        <is>
          <t>0</t>
        </is>
      </c>
      <c r="V81" s="18" t="inlineStr">
        <is>
          <t>0</t>
        </is>
      </c>
      <c r="W81" s="18" t="inlineStr">
        <is>
          <t>0</t>
        </is>
      </c>
      <c r="X81" s="18" t="inlineStr">
        <is>
          <t>0</t>
        </is>
      </c>
      <c r="Y81" s="18" t="inlineStr">
        <is>
          <t>0</t>
        </is>
      </c>
      <c r="Z81" s="18" t="inlineStr">
        <is>
          <t>STATE</t>
        </is>
      </c>
      <c r="AA81" s="18" t="inlineStr">
        <is>
          <t>1</t>
        </is>
      </c>
      <c r="AB81" s="18" t="inlineStr">
        <is>
          <t>INTERNATIONAL</t>
        </is>
      </c>
      <c r="AC81" s="18" t="inlineStr">
        <is>
          <t>en</t>
        </is>
      </c>
      <c r="AD81" s="18" t="inlineStr">
        <is>
          <t>0</t>
        </is>
      </c>
      <c r="AE81" s="3" t="inlineStr">
        <is>
          <t>https://www.koreaherald.com/article/10810212</t>
        </is>
      </c>
      <c r="AF81" s="18" t="inlineStr">
        <is>
          <t>2026-09-22</t>
        </is>
      </c>
      <c r="AG81" s="3" t="inlineStr"/>
      <c r="AH81" s="18" t="inlineStr">
        <is>
          <t>WEB_SEARCH_NEWS_QUOTE</t>
        </is>
      </c>
      <c r="AI81" s="3" t="inlineStr">
        <is>
          <t>Third and most recent point (with the Jan 2024 pre-inscription MOFA protest and Japan's own July 2024 celebratory silence, both already in this corpus) in the Sado Island Gold Mines dispute thread, showing the controversy remained live two years after inscription: Korea continues pressing, via an anonymous background briefing ahead of the UNESCO World Heritage Committee's 2026 session, for fuller acknowledgment of wartime forced Korean labor at the site. document_type=OTHER since this is an unattributed background briefing reported by a journalist rather than a named speech, press conference, or published statement; speaker_level=OFFICIAL per the codebook (identifiable as a Foreign Ministry official, even though unnamed by request). This three-point thread across two countries and three points in time is one of the more complete single-dispute traces in the corpus.</t>
        </is>
      </c>
      <c r="AJ81" s="18" t="inlineStr">
        <is>
          <t>MEDIUM</t>
        </is>
      </c>
      <c r="AK81" s="18" t="inlineStr">
        <is>
          <t>0d7c84cc-c4ab-556c-bf19-2ab4ca8ae27a</t>
        </is>
      </c>
      <c r="AL81" s="18" t="inlineStr">
        <is>
          <t>1</t>
        </is>
      </c>
    </row>
    <row r="82">
      <c r="A82" s="18" t="inlineStr">
        <is>
          <t>c8f5ca9f-687b-49e5-b65c-4c31ebd01164</t>
        </is>
      </c>
      <c r="B82" s="18" t="inlineStr">
        <is>
          <t>china</t>
        </is>
      </c>
      <c r="C82" s="18" t="inlineStr">
        <is>
          <t>2020-09-18</t>
        </is>
      </c>
      <c r="D82" s="18" t="inlineStr">
        <is>
          <t>2020</t>
        </is>
      </c>
      <c r="E82" s="18" t="inlineStr">
        <is>
          <t>UNKNOWN</t>
        </is>
      </c>
      <c r="F82" s="18" t="inlineStr"/>
      <c r="G82" s="18" t="inlineStr">
        <is>
          <t>UNKNOWN</t>
        </is>
      </c>
      <c r="H82" s="18" t="inlineStr">
        <is>
          <t>State Council of the People's Republic of China (Xinhua)</t>
        </is>
      </c>
      <c r="I82" s="18" t="inlineStr">
        <is>
          <t>OTHER</t>
        </is>
      </c>
      <c r="J82" s="3" t="inlineStr">
        <is>
          <t>China commemorates 89th anniversary of the September 18 Incident</t>
        </is>
      </c>
      <c r="K82" s="3" t="inlineStr"/>
      <c r="L82" s="3" t="inlineStr">
        <is>
          <t>China's northeastern city of Shenyang on Friday marked the 89th anniversary of the "September 18 Incident" with fourteen strikes of the memorial bell and a sobering siren to honor China's hard-won victory in World War II and remember people of the city's bitter past. The incident that occurred in 1931 dragged millions of Chinese into a devastating 14-year war. On that day in 1931, Japanese troops staged an explosion in Shenyang. The troops blew up a section of the South Manchurian railway under their control and blamed China for the sabotage. Later, Japanese soldiers assaulted Shenyang and occupied the city, then northeastern China, and later staged a full-scale invasion of the whole nation. "I take my child here every year to visit. Young people need to know the nation's past and grief so they may cherish peace and prosperity today," said Qi Jie, a visitor who came from Tieling, with his daughter and wife. The Incident is often viewed as a national humiliation, and the beginning of Japan's war atrocities in China.</t>
        </is>
      </c>
      <c r="M82" s="3" t="inlineStr">
        <is>
          <t>China's northeastern city of Shenyang on Friday marked the 89th anniversary of the "September 18 Incident" with fourteen strikes of the memorial bell and a sobering siren to honor China's hard-won victory in World War II and remember people of the city's bitter past. The incident that occurred in 1931 dragged millions of Chinese into a devastating 14-year war. On that day in 1931, Japanese troops staged an explosion in Shenyang. The troops blew up a section of the South Manchurian railway under their control and blamed China for the sabotage. Later, Japanese soldiers assaulted Shenyang and occ</t>
        </is>
      </c>
      <c r="N82" s="18" t="inlineStr">
        <is>
          <t>AGGRESSION</t>
        </is>
      </c>
      <c r="O82" s="18" t="inlineStr">
        <is>
          <t>WAR_GENERAL</t>
        </is>
      </c>
      <c r="P82" s="18" t="inlineStr">
        <is>
          <t>1</t>
        </is>
      </c>
      <c r="Q82" s="18" t="inlineStr">
        <is>
          <t>0</t>
        </is>
      </c>
      <c r="R82" s="18" t="inlineStr">
        <is>
          <t>0</t>
        </is>
      </c>
      <c r="S82" s="18" t="inlineStr">
        <is>
          <t>HIGH</t>
        </is>
      </c>
      <c r="T82" s="18" t="inlineStr">
        <is>
          <t>0</t>
        </is>
      </c>
      <c r="U82" s="18" t="inlineStr">
        <is>
          <t>0</t>
        </is>
      </c>
      <c r="V82" s="18" t="inlineStr">
        <is>
          <t>0</t>
        </is>
      </c>
      <c r="W82" s="18" t="inlineStr">
        <is>
          <t>0</t>
        </is>
      </c>
      <c r="X82" s="18" t="inlineStr">
        <is>
          <t>0</t>
        </is>
      </c>
      <c r="Y82" s="18" t="inlineStr">
        <is>
          <t>0</t>
        </is>
      </c>
      <c r="Z82" s="18" t="inlineStr">
        <is>
          <t>MILITARY</t>
        </is>
      </c>
      <c r="AA82" s="18" t="inlineStr">
        <is>
          <t>1</t>
        </is>
      </c>
      <c r="AB82" s="18" t="inlineStr">
        <is>
          <t>DOMESTIC</t>
        </is>
      </c>
      <c r="AC82" s="18" t="inlineStr">
        <is>
          <t>en</t>
        </is>
      </c>
      <c r="AD82" s="18" t="inlineStr">
        <is>
          <t>0</t>
        </is>
      </c>
      <c r="AE82" s="3" t="inlineStr">
        <is>
          <t>https://news.cgtn.com/news/2020-09-18/Shenyang-commemorates-89th-anniversary-of-September-18-Incident--TSGXoRLqhy/index.html</t>
        </is>
      </c>
      <c r="AF82" s="18" t="inlineStr">
        <is>
          <t>2026-09-22</t>
        </is>
      </c>
      <c r="AG82" s="3" t="inlineStr"/>
      <c r="AH82" s="18" t="inlineStr">
        <is>
          <t>GOVCN_NEWS_ARCHIVE_WEB_SEARCH</t>
        </is>
      </c>
      <c r="AI82" s="3" t="inlineStr">
        <is>
          <t>Part of a new annual-series thread for China's Sept 18 (Mukden/September 18 Incident, 1931) commemoration, a genre distinct from the already-coded Dec 13 (Nanjing) and Sept 3 (WWII Victory Day) series -- this incident is officially framed as the START of Japan's 14-year invasion, so its annual siren/bell ceremony in Shenyang is explicitly commemorative-historical rather than victory-celebratory in tone. speaker_level=UNKNOWN/document_type=OTHER as third-person Xinhua/CGTN wire narration of a state ceremony, consistent with the Nanjing-series coding convention already established in this corpus. agency_explicit=1/responsibility_actor=MILITARY since 'Japanese troops' are explicitly named as having staged the incident.</t>
        </is>
      </c>
      <c r="AJ82" s="18" t="inlineStr">
        <is>
          <t>HIGH</t>
        </is>
      </c>
      <c r="AK82" s="18" t="inlineStr">
        <is>
          <t>b754a33b-b8cc-5d79-8808-221cf1f4db11</t>
        </is>
      </c>
      <c r="AL82" s="18" t="inlineStr">
        <is>
          <t>1</t>
        </is>
      </c>
    </row>
    <row r="83">
      <c r="A83" s="18" t="inlineStr">
        <is>
          <t>31c1b91a-2caa-46b6-95a5-a06f78a4c905</t>
        </is>
      </c>
      <c r="B83" s="18" t="inlineStr">
        <is>
          <t>china</t>
        </is>
      </c>
      <c r="C83" s="18" t="inlineStr">
        <is>
          <t>2023-09-18</t>
        </is>
      </c>
      <c r="D83" s="18" t="inlineStr">
        <is>
          <t>2023</t>
        </is>
      </c>
      <c r="E83" s="18" t="inlineStr">
        <is>
          <t>UNKNOWN</t>
        </is>
      </c>
      <c r="F83" s="18" t="inlineStr"/>
      <c r="G83" s="18" t="inlineStr">
        <is>
          <t>UNKNOWN</t>
        </is>
      </c>
      <c r="H83" s="18" t="inlineStr">
        <is>
          <t>State Council of the People's Republic of China (Xinhua)</t>
        </is>
      </c>
      <c r="I83" s="18" t="inlineStr">
        <is>
          <t>OTHER</t>
        </is>
      </c>
      <c r="J83" s="3" t="inlineStr">
        <is>
          <t>China commemorates 92nd anniversary of the September 18 Incident</t>
        </is>
      </c>
      <c r="K83" s="3" t="inlineStr"/>
      <c r="L83" s="3" t="inlineStr">
        <is>
          <t>As the sirens howled in Shenyang, capital of northeast China's Liaoning Province on Monday, pedestrians stood in silent tribute and vehicles honked their horns to commemorate the 92nd anniversary of the September 18 Incident that marked the start of Japan's invasion of China. Since 1995, Shenyang has sounded the air-raid alarm every year to commemorate the September 18 Incident. The commemoration has been held across the country on Monday. Many other cities, including Nanjing and Chengdu, also sounded the sirens on this day to remind people to remember history and cherish peace. On Sept. 18, 1931, Japanese troops blew up a section of railway under their control near Shenyang and accused Chinese troops of sabotage as a pretext for the attack. Later that night, they bombarded barracks near Shenyang. The resistance efforts of the Chinese people after the September 18 Incident signaled the beginning of the Chinese People's War of Resistance against Japanese Aggression. "Ninety-two years have passed, and now life is getting better, but we must always remember that we must unite to build a strong country," said Li Weibo, a 91-year-old veteran.</t>
        </is>
      </c>
      <c r="M83" s="3" t="inlineStr">
        <is>
          <t>As the sirens howled in Shenyang, capital of northeast China's Liaoning Province on Monday, pedestrians stood in silent tribute and vehicles honked their horns to commemorate the 92nd anniversary of the September 18 Incident that marked the start of Japan's invasion of China. Since 1995, Shenyang has sounded the air-raid alarm every year to commemorate the September 18 Incident. The commemoration has been held across the country on Monday. Many other cities, including Nanjing and Chengdu, also sounded the sirens on this day to remind people to remember history and cherish peace. On Sept. 18, 1</t>
        </is>
      </c>
      <c r="N83" s="18" t="inlineStr">
        <is>
          <t>AGGRESSION</t>
        </is>
      </c>
      <c r="O83" s="18" t="inlineStr">
        <is>
          <t>WAR_GENERAL</t>
        </is>
      </c>
      <c r="P83" s="18" t="inlineStr">
        <is>
          <t>1</t>
        </is>
      </c>
      <c r="Q83" s="18" t="inlineStr">
        <is>
          <t>0</t>
        </is>
      </c>
      <c r="R83" s="18" t="inlineStr">
        <is>
          <t>0</t>
        </is>
      </c>
      <c r="S83" s="18" t="inlineStr">
        <is>
          <t>HIGH</t>
        </is>
      </c>
      <c r="T83" s="18" t="inlineStr">
        <is>
          <t>0</t>
        </is>
      </c>
      <c r="U83" s="18" t="inlineStr">
        <is>
          <t>0</t>
        </is>
      </c>
      <c r="V83" s="18" t="inlineStr">
        <is>
          <t>0</t>
        </is>
      </c>
      <c r="W83" s="18" t="inlineStr">
        <is>
          <t>0</t>
        </is>
      </c>
      <c r="X83" s="18" t="inlineStr">
        <is>
          <t>0</t>
        </is>
      </c>
      <c r="Y83" s="18" t="inlineStr">
        <is>
          <t>0</t>
        </is>
      </c>
      <c r="Z83" s="18" t="inlineStr">
        <is>
          <t>MILITARY</t>
        </is>
      </c>
      <c r="AA83" s="18" t="inlineStr">
        <is>
          <t>1</t>
        </is>
      </c>
      <c r="AB83" s="18" t="inlineStr">
        <is>
          <t>DOMESTIC</t>
        </is>
      </c>
      <c r="AC83" s="18" t="inlineStr">
        <is>
          <t>en</t>
        </is>
      </c>
      <c r="AD83" s="18" t="inlineStr">
        <is>
          <t>0</t>
        </is>
      </c>
      <c r="AE83" s="3" t="inlineStr">
        <is>
          <t>https://english.www.gov.cn/news/202309/18/content_WS65090967c6d0868f4e8df8f7.html</t>
        </is>
      </c>
      <c r="AF83" s="18" t="inlineStr">
        <is>
          <t>2026-09-22</t>
        </is>
      </c>
      <c r="AG83" s="3" t="inlineStr"/>
      <c r="AH83" s="18" t="inlineStr">
        <is>
          <t>GOVCN_NEWS_ARCHIVE_WEB_SEARCH</t>
        </is>
      </c>
      <c r="AI83" s="3" t="inlineStr">
        <is>
          <t>Part of a new annual-series thread for China's Sept 18 (Mukden/September 18 Incident, 1931) commemoration, a genre distinct from the already-coded Dec 13 (Nanjing) and Sept 3 (WWII Victory Day) series -- this incident is officially framed as the START of Japan's 14-year invasion, so its annual siren/bell ceremony in Shenyang is explicitly commemorative-historical rather than victory-celebratory in tone. speaker_level=UNKNOWN/document_type=OTHER as third-person Xinhua/CGTN wire narration of a state ceremony, consistent with the Nanjing-series coding convention already established in this corpus. agency_explicit=1/responsibility_actor=MILITARY since 'Japanese troops' are explicitly named as having staged the incident.</t>
        </is>
      </c>
      <c r="AJ83" s="18" t="inlineStr">
        <is>
          <t>HIGH</t>
        </is>
      </c>
      <c r="AK83" s="18" t="inlineStr">
        <is>
          <t>60057eca-94bc-58f8-a5aa-5a1f8f5aa47a</t>
        </is>
      </c>
      <c r="AL83" s="18" t="inlineStr">
        <is>
          <t>1</t>
        </is>
      </c>
    </row>
    <row r="84">
      <c r="A84" s="18" t="inlineStr">
        <is>
          <t>2fec8cf4-a1a1-4568-8bea-88d646476a79</t>
        </is>
      </c>
      <c r="B84" s="18" t="inlineStr">
        <is>
          <t>china</t>
        </is>
      </c>
      <c r="C84" s="18" t="inlineStr">
        <is>
          <t>2024-09-18</t>
        </is>
      </c>
      <c r="D84" s="18" t="inlineStr">
        <is>
          <t>2024</t>
        </is>
      </c>
      <c r="E84" s="18" t="inlineStr">
        <is>
          <t>UNKNOWN</t>
        </is>
      </c>
      <c r="F84" s="18" t="inlineStr"/>
      <c r="G84" s="18" t="inlineStr">
        <is>
          <t>UNKNOWN</t>
        </is>
      </c>
      <c r="H84" s="18" t="inlineStr">
        <is>
          <t>State Council of the People's Republic of China (Xinhua)</t>
        </is>
      </c>
      <c r="I84" s="18" t="inlineStr">
        <is>
          <t>OTHER</t>
        </is>
      </c>
      <c r="J84" s="3" t="inlineStr">
        <is>
          <t>China commemorates 93rd anniversary of the September 18 Incident</t>
        </is>
      </c>
      <c r="K84" s="3" t="inlineStr"/>
      <c r="L84" s="3" t="inlineStr">
        <is>
          <t>On Wednesday morning, as sirens howled in Shenyang, capital of northeast China's Liaoning Province, drivers honked their horns while pedestrians stopped their steps to commemorate the 93rd anniversary of the September 18 Incident that marked the start of Japan's 14-year invasion of China. On Sept. 18, 1931, Japanese troops blew up a section of railway under their control near Shenyang and accused Chinese troops of sabotage as a pretext for the attack. Later that night, they bombarded barracks near Shenyang. In 1995, Hao Songqing, a worker who had retired from a tape factory in Shenyang, wrote a letter to the Shenyang municipal committee of the Communist Party of China, suggesting ringing air-raid alarms to remind people not to forget the national humiliation. His suggestion was approved, and Shenyang has sounded the air-raid alarm to commemorate the September 18 Incident for 30 consecutive years, starting in 1995. He Zhongling, one of the designers of the 9.18 Monument in the museum and a retired professor of Luxun Academy of Fine Arts, said the skeleton and bone elements on the monument's base symbolize the martyrs who died in the war.</t>
        </is>
      </c>
      <c r="M84" s="3" t="inlineStr">
        <is>
          <t xml:space="preserve">On Wednesday morning, as sirens howled in Shenyang, capital of northeast China's Liaoning Province, drivers honked their horns while pedestrians stopped their steps to commemorate the 93rd anniversary of the September 18 Incident that marked the start of Japan's 14-year invasion of China. On Sept. 18, 1931, Japanese troops blew up a section of railway under their control near Shenyang and accused Chinese troops of sabotage as a pretext for the attack. Later that night, they bombarded barracks near Shenyang. In 1995, Hao Songqing, a worker who had retired from a tape factory in Shenyang, wrote </t>
        </is>
      </c>
      <c r="N84" s="18" t="inlineStr">
        <is>
          <t>AGGRESSION</t>
        </is>
      </c>
      <c r="O84" s="18" t="inlineStr">
        <is>
          <t>WAR_GENERAL</t>
        </is>
      </c>
      <c r="P84" s="18" t="inlineStr">
        <is>
          <t>1</t>
        </is>
      </c>
      <c r="Q84" s="18" t="inlineStr">
        <is>
          <t>0</t>
        </is>
      </c>
      <c r="R84" s="18" t="inlineStr">
        <is>
          <t>0</t>
        </is>
      </c>
      <c r="S84" s="18" t="inlineStr">
        <is>
          <t>HIGH</t>
        </is>
      </c>
      <c r="T84" s="18" t="inlineStr">
        <is>
          <t>0</t>
        </is>
      </c>
      <c r="U84" s="18" t="inlineStr">
        <is>
          <t>0</t>
        </is>
      </c>
      <c r="V84" s="18" t="inlineStr">
        <is>
          <t>0</t>
        </is>
      </c>
      <c r="W84" s="18" t="inlineStr">
        <is>
          <t>0</t>
        </is>
      </c>
      <c r="X84" s="18" t="inlineStr">
        <is>
          <t>0</t>
        </is>
      </c>
      <c r="Y84" s="18" t="inlineStr">
        <is>
          <t>0</t>
        </is>
      </c>
      <c r="Z84" s="18" t="inlineStr">
        <is>
          <t>MILITARY</t>
        </is>
      </c>
      <c r="AA84" s="18" t="inlineStr">
        <is>
          <t>1</t>
        </is>
      </c>
      <c r="AB84" s="18" t="inlineStr">
        <is>
          <t>DOMESTIC</t>
        </is>
      </c>
      <c r="AC84" s="18" t="inlineStr">
        <is>
          <t>en</t>
        </is>
      </c>
      <c r="AD84" s="18" t="inlineStr">
        <is>
          <t>0</t>
        </is>
      </c>
      <c r="AE84" s="3" t="inlineStr">
        <is>
          <t>https://english.www.gov.cn/news/202409/18/content_WS66eacc54c6d0868f4e8eb0f9.html</t>
        </is>
      </c>
      <c r="AF84" s="18" t="inlineStr">
        <is>
          <t>2026-09-22</t>
        </is>
      </c>
      <c r="AG84" s="3" t="inlineStr"/>
      <c r="AH84" s="18" t="inlineStr">
        <is>
          <t>GOVCN_NEWS_ARCHIVE_WEB_SEARCH</t>
        </is>
      </c>
      <c r="AI84" s="3" t="inlineStr">
        <is>
          <t>Part of a new annual-series thread for China's Sept 18 (Mukden/September 18 Incident, 1931) commemoration, a genre distinct from the already-coded Dec 13 (Nanjing) and Sept 3 (WWII Victory Day) series -- this incident is officially framed as the START of Japan's 14-year invasion, so its annual siren/bell ceremony in Shenyang is explicitly commemorative-historical rather than victory-celebratory in tone. speaker_level=UNKNOWN/document_type=OTHER as third-person Xinhua/CGTN wire narration of a state ceremony, consistent with the Nanjing-series coding convention already established in this corpus. agency_explicit=1/responsibility_actor=MILITARY since 'Japanese troops' are explicitly named as having staged the incident.</t>
        </is>
      </c>
      <c r="AJ84" s="18" t="inlineStr">
        <is>
          <t>HIGH</t>
        </is>
      </c>
      <c r="AK84" s="18" t="inlineStr">
        <is>
          <t>4e160f32-d7ef-5306-a7ee-573e231bfe1f</t>
        </is>
      </c>
      <c r="AL84" s="18" t="inlineStr">
        <is>
          <t>1</t>
        </is>
      </c>
    </row>
    <row r="85">
      <c r="A85" s="18" t="inlineStr">
        <is>
          <t>94c79a75-3429-49dd-9036-69b46be2c948</t>
        </is>
      </c>
      <c r="B85" s="18" t="inlineStr">
        <is>
          <t>china</t>
        </is>
      </c>
      <c r="C85" s="18" t="inlineStr">
        <is>
          <t>2021-07-07</t>
        </is>
      </c>
      <c r="D85" s="18" t="inlineStr">
        <is>
          <t>2021</t>
        </is>
      </c>
      <c r="E85" s="18" t="inlineStr">
        <is>
          <t>UNKNOWN</t>
        </is>
      </c>
      <c r="F85" s="18" t="inlineStr"/>
      <c r="G85" s="18" t="inlineStr">
        <is>
          <t>UNKNOWN</t>
        </is>
      </c>
      <c r="H85" s="18" t="inlineStr">
        <is>
          <t>State Council of the People's Republic of China (Xinhua)</t>
        </is>
      </c>
      <c r="I85" s="18" t="inlineStr">
        <is>
          <t>OTHER</t>
        </is>
      </c>
      <c r="J85" s="3" t="inlineStr">
        <is>
          <t>China commemorates 84th anniversary of the Lugou (Marco Polo) Bridge Incident</t>
        </is>
      </c>
      <c r="K85" s="3" t="inlineStr"/>
      <c r="L85" s="3" t="inlineStr">
        <is>
          <t>In memory of the anniversary, the aerial defense alarm sounded on Wednesday 10 am in all areas in North China's Hebei Province. A commemoration was held at the square of the September 18 Historical Museum in Shenyang, Northeast China's Liaoning Province. People from all walks of life attended the activity. Many netizens posted photos they took at Lugou Bridge in memory of the martyrs. "It is often said in drama narration that 'the war started on December 8,' but before that, Japan was already at war with China. Today, July 7, is the 84th anniversary of the Marco Polo Bridge Incident which marked Japan's full-scale invasion against China. However, little is said [in Japan] about July 7 [Incident]," tweeted Yoichi Jomaru, a veteran reporter of Asahi Shimbun, breaking the silence that's common in Japanese society on the issue.</t>
        </is>
      </c>
      <c r="M85" s="3" t="inlineStr">
        <is>
          <t>In memory of the anniversary, the aerial defense alarm sounded on Wednesday 10 am in all areas in North China's Hebei Province. A commemoration was held at the square of the September 18 Historical Museum in Shenyang, Northeast China's Liaoning Province. People from all walks of life attended the activity. Many netizens posted photos they took at Lugou Bridge in memory of the martyrs. "It is often said in drama narration that 'the war started on December 8,' but before that, Japan was already at war with China. Today, July 7, is the 84th anniversary of the Marco Polo Bridge Incident which mark</t>
        </is>
      </c>
      <c r="N85" s="18" t="inlineStr">
        <is>
          <t>AGGRESSION</t>
        </is>
      </c>
      <c r="O85" s="18" t="inlineStr">
        <is>
          <t>WAR_GENERAL;HISTORY_TEXTBOOK</t>
        </is>
      </c>
      <c r="P85" s="18" t="inlineStr">
        <is>
          <t>1</t>
        </is>
      </c>
      <c r="Q85" s="18" t="inlineStr">
        <is>
          <t>0</t>
        </is>
      </c>
      <c r="R85" s="18" t="inlineStr">
        <is>
          <t>0</t>
        </is>
      </c>
      <c r="S85" s="18" t="inlineStr">
        <is>
          <t>HIGH</t>
        </is>
      </c>
      <c r="T85" s="18" t="inlineStr">
        <is>
          <t>0</t>
        </is>
      </c>
      <c r="U85" s="18" t="inlineStr">
        <is>
          <t>0</t>
        </is>
      </c>
      <c r="V85" s="18" t="inlineStr">
        <is>
          <t>0</t>
        </is>
      </c>
      <c r="W85" s="18" t="inlineStr">
        <is>
          <t>0</t>
        </is>
      </c>
      <c r="X85" s="18" t="inlineStr">
        <is>
          <t>0</t>
        </is>
      </c>
      <c r="Y85" s="18" t="inlineStr">
        <is>
          <t>0</t>
        </is>
      </c>
      <c r="Z85" s="18" t="inlineStr">
        <is>
          <t>MILITARY</t>
        </is>
      </c>
      <c r="AA85" s="18" t="inlineStr">
        <is>
          <t>1</t>
        </is>
      </c>
      <c r="AB85" s="18" t="inlineStr">
        <is>
          <t>DOMESTIC</t>
        </is>
      </c>
      <c r="AC85" s="18" t="inlineStr">
        <is>
          <t>en</t>
        </is>
      </c>
      <c r="AD85" s="18" t="inlineStr">
        <is>
          <t>0</t>
        </is>
      </c>
      <c r="AE85" s="3" t="inlineStr">
        <is>
          <t>https://www.globaltimes.cn/page/202107/1228040.shtml</t>
        </is>
      </c>
      <c r="AF85" s="18" t="inlineStr">
        <is>
          <t>2026-09-22</t>
        </is>
      </c>
      <c r="AG85" s="3" t="inlineStr"/>
      <c r="AH85" s="18" t="inlineStr">
        <is>
          <t>GOVCN_NEWS_ARCHIVE_WEB_SEARCH</t>
        </is>
      </c>
      <c r="AI85" s="3" t="inlineStr">
        <is>
          <t>Part of a new annual-series thread for China's July 7 (Lugou/Marco Polo Bridge Incident, 1937) commemoration -- the incident officially marking the start of Japan's full-scale invasion of China, distinct from the Sept 18 (start of the 14-year war generally) and Dec 13 (Nanjing) series already in this corpus. Genre and tone vary across the three sources used (state-run CGTN wire report, Global Times commentary aggregating social-media reaction, and a photo-caption-only gov.cn item), reflecting real variation in how prominently this anniversary is covered year to year.</t>
        </is>
      </c>
      <c r="AJ85" s="18" t="inlineStr">
        <is>
          <t>HIGH</t>
        </is>
      </c>
      <c r="AK85" s="18" t="inlineStr">
        <is>
          <t>65b7be04-b7c1-52e9-a1da-c18f93867ac4</t>
        </is>
      </c>
      <c r="AL85" s="18" t="inlineStr">
        <is>
          <t>1</t>
        </is>
      </c>
    </row>
    <row r="86">
      <c r="A86" s="18" t="inlineStr">
        <is>
          <t>c9fb708a-b345-4c5c-b529-72f40007aa9e</t>
        </is>
      </c>
      <c r="B86" s="18" t="inlineStr">
        <is>
          <t>china</t>
        </is>
      </c>
      <c r="C86" s="18" t="inlineStr">
        <is>
          <t>2023-07-07</t>
        </is>
      </c>
      <c r="D86" s="18" t="inlineStr">
        <is>
          <t>2023</t>
        </is>
      </c>
      <c r="E86" s="18" t="inlineStr">
        <is>
          <t>UNKNOWN</t>
        </is>
      </c>
      <c r="F86" s="18" t="inlineStr"/>
      <c r="G86" s="18" t="inlineStr">
        <is>
          <t>UNKNOWN</t>
        </is>
      </c>
      <c r="H86" s="18" t="inlineStr">
        <is>
          <t>State Council of the People's Republic of China (Xinhua)</t>
        </is>
      </c>
      <c r="I86" s="18" t="inlineStr">
        <is>
          <t>OTHER</t>
        </is>
      </c>
      <c r="J86" s="3" t="inlineStr">
        <is>
          <t>China commemorates 86th anniversary of the Lugou (Marco Polo) Bridge Incident</t>
        </is>
      </c>
      <c r="K86" s="3" t="inlineStr"/>
      <c r="L86" s="3" t="inlineStr">
        <is>
          <t>July 7 is the day when Chinese people look back the scars of war, and cherish the hard-won peace and stability in Asia. The day marks the 86th anniversary of the Lugou Bridge Incident, also known as the July 7th Incident of 1937, a key event that marks the start of Japan's full-scale invasion of China during World War II. Chinese people's war of resistance against Japanese invaders lasted from 1931 to 1945. Official data shows that more than 35 million Chinese soldiers and civilians died during the war, accounting for nearly 8 percent of China's total population in 1928. On July 7, 1937, Japanese soldiers attacked Chinese forces at the Lugou Bridge, also known as Marco Polo Bridge, southwest of Peiping (today's Beijing). Peiping was captured by the Japanese army on July 29, 1937; more than 10,000 civilians were killed or disappeared during the fall of the city. Although historical facts of Japan's war crimes are intentionally wiped out in the country's history textbooks, more proof has surfaced recently: in March, a piece of 25-minute-long historical footage recording Japanese aggression in China and war crimes committed by Japanese troops, captured by the Soviet Red Army from the Japanese Kwantung Army, was given to China Media Group by the All-Russian State Television and Radio Broadcasting Company.</t>
        </is>
      </c>
      <c r="M86" s="3" t="inlineStr">
        <is>
          <t>July 7 is the day when Chinese people look back the scars of war, and cherish the hard-won peace and stability in Asia. The day marks the 86th anniversary of the Lugou Bridge Incident, also known as the July 7th Incident of 1937, a key event that marks the start of Japan's full-scale invasion of China during World War II. Chinese people's war of resistance against Japanese invaders lasted from 1931 to 1945. Official data shows that more than 35 million Chinese soldiers and civilians died during the war, accounting for nearly 8 percent of China's total population in 1928. On July 7, 1937, Japan</t>
        </is>
      </c>
      <c r="N86" s="18" t="inlineStr">
        <is>
          <t>AGGRESSION</t>
        </is>
      </c>
      <c r="O86" s="18" t="inlineStr">
        <is>
          <t>WAR_GENERAL;HISTORY_TEXTBOOK</t>
        </is>
      </c>
      <c r="P86" s="18" t="inlineStr">
        <is>
          <t>1</t>
        </is>
      </c>
      <c r="Q86" s="18" t="inlineStr">
        <is>
          <t>0</t>
        </is>
      </c>
      <c r="R86" s="18" t="inlineStr">
        <is>
          <t>0</t>
        </is>
      </c>
      <c r="S86" s="18" t="inlineStr">
        <is>
          <t>HIGH</t>
        </is>
      </c>
      <c r="T86" s="18" t="inlineStr">
        <is>
          <t>0</t>
        </is>
      </c>
      <c r="U86" s="18" t="inlineStr">
        <is>
          <t>0</t>
        </is>
      </c>
      <c r="V86" s="18" t="inlineStr">
        <is>
          <t>0</t>
        </is>
      </c>
      <c r="W86" s="18" t="inlineStr">
        <is>
          <t>0</t>
        </is>
      </c>
      <c r="X86" s="18" t="inlineStr">
        <is>
          <t>0</t>
        </is>
      </c>
      <c r="Y86" s="18" t="inlineStr">
        <is>
          <t>0</t>
        </is>
      </c>
      <c r="Z86" s="18" t="inlineStr">
        <is>
          <t>MILITARY</t>
        </is>
      </c>
      <c r="AA86" s="18" t="inlineStr">
        <is>
          <t>1</t>
        </is>
      </c>
      <c r="AB86" s="18" t="inlineStr">
        <is>
          <t>DOMESTIC</t>
        </is>
      </c>
      <c r="AC86" s="18" t="inlineStr">
        <is>
          <t>en</t>
        </is>
      </c>
      <c r="AD86" s="18" t="inlineStr">
        <is>
          <t>0</t>
        </is>
      </c>
      <c r="AE86" s="3" t="inlineStr">
        <is>
          <t>https://news.cgtn.com/news/2023-07-07/Remembering-Lugou-Bridge-Incident-and-Japan-s-war-crimes-1lfs1zncJTa/index.html</t>
        </is>
      </c>
      <c r="AF86" s="18" t="inlineStr">
        <is>
          <t>2026-09-22</t>
        </is>
      </c>
      <c r="AG86" s="3" t="inlineStr"/>
      <c r="AH86" s="18" t="inlineStr">
        <is>
          <t>GOVCN_NEWS_ARCHIVE_WEB_SEARCH</t>
        </is>
      </c>
      <c r="AI86" s="3" t="inlineStr">
        <is>
          <t>Part of a new annual-series thread for China's July 7 (Lugou/Marco Polo Bridge Incident, 1937) commemoration -- the incident officially marking the start of Japan's full-scale invasion of China, distinct from the Sept 18 (start of the 14-year war generally) and Dec 13 (Nanjing) series already in this corpus. Genre and tone vary across the three sources used (state-run CGTN wire report, Global Times commentary aggregating social-media reaction, and a photo-caption-only gov.cn item), reflecting real variation in how prominently this anniversary is covered year to year. This record (via CGTN) additionally references Japan's own history-textbook practices as a live grievance.</t>
        </is>
      </c>
      <c r="AJ86" s="18" t="inlineStr">
        <is>
          <t>HIGH</t>
        </is>
      </c>
      <c r="AK86" s="18" t="inlineStr">
        <is>
          <t>0016a2c8-833c-5e95-ac9c-0d90cd52d191</t>
        </is>
      </c>
      <c r="AL86" s="18" t="inlineStr">
        <is>
          <t>1</t>
        </is>
      </c>
    </row>
    <row r="87">
      <c r="A87" s="18" t="inlineStr">
        <is>
          <t>4e10ab99-5399-4e22-81fd-258d7cf3d0c6</t>
        </is>
      </c>
      <c r="B87" s="18" t="inlineStr">
        <is>
          <t>china</t>
        </is>
      </c>
      <c r="C87" s="18" t="inlineStr">
        <is>
          <t>2024-07-07</t>
        </is>
      </c>
      <c r="D87" s="18" t="inlineStr">
        <is>
          <t>2024</t>
        </is>
      </c>
      <c r="E87" s="18" t="inlineStr">
        <is>
          <t>UNKNOWN</t>
        </is>
      </c>
      <c r="F87" s="18" t="inlineStr"/>
      <c r="G87" s="18" t="inlineStr">
        <is>
          <t>UNKNOWN</t>
        </is>
      </c>
      <c r="H87" s="18" t="inlineStr">
        <is>
          <t>State Council of the People's Republic of China (Xinhua)</t>
        </is>
      </c>
      <c r="I87" s="18" t="inlineStr">
        <is>
          <t>OTHER</t>
        </is>
      </c>
      <c r="J87" s="3" t="inlineStr">
        <is>
          <t>China commemorates 87th anniversary of the Lugou (Marco Polo) Bridge Incident</t>
        </is>
      </c>
      <c r="K87" s="3" t="inlineStr"/>
      <c r="L87" s="3" t="inlineStr">
        <is>
          <t>Sunday marks the 87th anniversary of the beginning of China's whole-nation resistance war against Japanese aggression. The historic Lugou Bridge Incident took place 87 years ago at the Lugou Bridge outside Wanping Town on July 7, 1937. The incident is recognized as the start of Japan's full-scale invasion of China, and China's whole-nation resistance against the Japanese invaders.</t>
        </is>
      </c>
      <c r="M87" s="3" t="inlineStr">
        <is>
          <t>Sunday marks the 87th anniversary of the beginning of China's whole-nation resistance war against Japanese aggression. The historic Lugou Bridge Incident took place 87 years ago at the Lugou Bridge outside Wanping Town on July 7, 1937. The incident is recognized as the start of Japan's full-scale invasion of China, and China's whole-nation resistance against the Japanese invaders.</t>
        </is>
      </c>
      <c r="N87" s="18" t="inlineStr">
        <is>
          <t>AGGRESSION</t>
        </is>
      </c>
      <c r="O87" s="18" t="inlineStr">
        <is>
          <t>WAR_GENERAL;HISTORY_TEXTBOOK</t>
        </is>
      </c>
      <c r="P87" s="18" t="inlineStr">
        <is>
          <t>1</t>
        </is>
      </c>
      <c r="Q87" s="18" t="inlineStr">
        <is>
          <t>0</t>
        </is>
      </c>
      <c r="R87" s="18" t="inlineStr">
        <is>
          <t>0</t>
        </is>
      </c>
      <c r="S87" s="18" t="inlineStr">
        <is>
          <t>HIGH</t>
        </is>
      </c>
      <c r="T87" s="18" t="inlineStr">
        <is>
          <t>0</t>
        </is>
      </c>
      <c r="U87" s="18" t="inlineStr">
        <is>
          <t>0</t>
        </is>
      </c>
      <c r="V87" s="18" t="inlineStr">
        <is>
          <t>0</t>
        </is>
      </c>
      <c r="W87" s="18" t="inlineStr">
        <is>
          <t>0</t>
        </is>
      </c>
      <c r="X87" s="18" t="inlineStr">
        <is>
          <t>0</t>
        </is>
      </c>
      <c r="Y87" s="18" t="inlineStr">
        <is>
          <t>0</t>
        </is>
      </c>
      <c r="Z87" s="18" t="inlineStr">
        <is>
          <t>MILITARY</t>
        </is>
      </c>
      <c r="AA87" s="18" t="inlineStr">
        <is>
          <t>1</t>
        </is>
      </c>
      <c r="AB87" s="18" t="inlineStr">
        <is>
          <t>DOMESTIC</t>
        </is>
      </c>
      <c r="AC87" s="18" t="inlineStr">
        <is>
          <t>en</t>
        </is>
      </c>
      <c r="AD87" s="18" t="inlineStr">
        <is>
          <t>0</t>
        </is>
      </c>
      <c r="AE87" s="3" t="inlineStr">
        <is>
          <t>https://english.www.gov.cn/news/202407/08/content_WS668b1c0fc6d0868f4e8e8f8c.html</t>
        </is>
      </c>
      <c r="AF87" s="18" t="inlineStr">
        <is>
          <t>2026-09-22</t>
        </is>
      </c>
      <c r="AG87" s="3" t="inlineStr"/>
      <c r="AH87" s="18" t="inlineStr">
        <is>
          <t>GOVCN_NEWS_ARCHIVE_WEB_SEARCH</t>
        </is>
      </c>
      <c r="AI87" s="3" t="inlineStr">
        <is>
          <t>Part of a new annual-series thread for China's July 7 (Lugou/Marco Polo Bridge Incident, 1937) commemoration -- the incident officially marking the start of Japan's full-scale invasion of China, distinct from the Sept 18 (start of the 14-year war generally) and Dec 13 (Nanjing) series already in this corpus. Genre and tone vary across the three sources used (state-run CGTN wire report, Global Times commentary aggregating social-media reaction, and a photo-caption-only gov.cn item), reflecting real variation in how prominently this anniversary is covered year to year.</t>
        </is>
      </c>
      <c r="AJ87" s="18" t="inlineStr">
        <is>
          <t>MEDIUM</t>
        </is>
      </c>
      <c r="AK87" s="18" t="inlineStr">
        <is>
          <t>79470ce3-e927-5c2a-bd42-8e6ae649dab9</t>
        </is>
      </c>
      <c r="AL87" s="18" t="inlineStr">
        <is>
          <t>1</t>
        </is>
      </c>
    </row>
    <row r="88">
      <c r="A88" s="18" t="inlineStr">
        <is>
          <t>db814683-d4cf-4a23-bac8-19ae7f550033</t>
        </is>
      </c>
      <c r="B88" s="18" t="inlineStr">
        <is>
          <t>china</t>
        </is>
      </c>
      <c r="C88" s="18" t="inlineStr">
        <is>
          <t>2022-11-17</t>
        </is>
      </c>
      <c r="D88" s="18" t="inlineStr">
        <is>
          <t>2022</t>
        </is>
      </c>
      <c r="E88" s="18" t="inlineStr">
        <is>
          <t>Xi Jinping</t>
        </is>
      </c>
      <c r="F88" s="18" t="inlineStr">
        <is>
          <t>President of the People's Republic of China</t>
        </is>
      </c>
      <c r="G88" s="18" t="inlineStr">
        <is>
          <t>HEAD</t>
        </is>
      </c>
      <c r="H88" s="18" t="inlineStr">
        <is>
          <t>Ministry of Foreign Affairs of the People's Republic of China</t>
        </is>
      </c>
      <c r="I88" s="18" t="inlineStr">
        <is>
          <t>OTHER</t>
        </is>
      </c>
      <c r="J88" s="3" t="inlineStr">
        <is>
          <t>President Xi Jinping Meets with Japanese Prime Minister Fumio Kishida (Bangkok, APEC)</t>
        </is>
      </c>
      <c r="K88" s="3" t="inlineStr"/>
      <c r="L88" s="3" t="inlineStr">
        <is>
          <t>President Xi Jinping met with Japanese Prime Minister Fumio Kishida in Bangkok. President Xi emphasized that the two sides need to treat each other with sincerity and engage each other with trust, abide by the principles of the four China-Japan political documents, and draw lessons from history. They need to view each other's development in an objective and rational manner, and translate into policies the political consensus that the two countries should 'be partners, not threats'. Major issues of principle such as history and Taiwan bear on the political foundation and basic trust in China-Japan relations, and therefore must be handled in good faith and appropriately.</t>
        </is>
      </c>
      <c r="M88" s="3" t="inlineStr">
        <is>
          <t>President Xi Jinping met with Japanese Prime Minister Fumio Kishida in Bangkok. President Xi emphasized that the two sides need to treat each other with sincerity and engage each other with trust, abide by the principles of the four China-Japan political documents, and draw lessons from history. They need to view each other's development in an objective and rational manner, and translate into policies the political consensus that the two countries should 'be partners, not threats'. Major issues of principle such as history and Taiwan bear on the political foundation and basic trust in China-Ja</t>
        </is>
      </c>
      <c r="N88" s="18" t="inlineStr">
        <is>
          <t>HISTORICAL_RECOGNITION_GENERAL</t>
        </is>
      </c>
      <c r="O88" s="18" t="inlineStr"/>
      <c r="P88" s="18" t="inlineStr">
        <is>
          <t>1</t>
        </is>
      </c>
      <c r="Q88" s="18" t="inlineStr">
        <is>
          <t>1</t>
        </is>
      </c>
      <c r="R88" s="18" t="inlineStr">
        <is>
          <t>1</t>
        </is>
      </c>
      <c r="S88" s="18" t="inlineStr">
        <is>
          <t>MEDIUM</t>
        </is>
      </c>
      <c r="T88" s="18" t="inlineStr">
        <is>
          <t>0</t>
        </is>
      </c>
      <c r="U88" s="18" t="inlineStr">
        <is>
          <t>0</t>
        </is>
      </c>
      <c r="V88" s="18" t="inlineStr">
        <is>
          <t>0</t>
        </is>
      </c>
      <c r="W88" s="18" t="inlineStr">
        <is>
          <t>1</t>
        </is>
      </c>
      <c r="X88" s="18" t="inlineStr">
        <is>
          <t>0</t>
        </is>
      </c>
      <c r="Y88" s="18" t="inlineStr">
        <is>
          <t>0</t>
        </is>
      </c>
      <c r="Z88" s="18" t="inlineStr">
        <is>
          <t>UNSPECIFIED</t>
        </is>
      </c>
      <c r="AA88" s="18" t="inlineStr">
        <is>
          <t>0</t>
        </is>
      </c>
      <c r="AB88" s="18" t="inlineStr">
        <is>
          <t>MIXED</t>
        </is>
      </c>
      <c r="AC88" s="18" t="inlineStr">
        <is>
          <t>en</t>
        </is>
      </c>
      <c r="AD88" s="18" t="inlineStr">
        <is>
          <t>1</t>
        </is>
      </c>
      <c r="AE88" s="3" t="inlineStr">
        <is>
          <t>https://www.fmprc.gov.cn/mfa_eng/zy/jj/2022/cxesgjtytjhtg/202211/t20221118_10977309.html</t>
        </is>
      </c>
      <c r="AF88" s="18" t="inlineStr">
        <is>
          <t>2026-09-22</t>
        </is>
      </c>
      <c r="AG88" s="3" t="inlineStr"/>
      <c r="AH88" s="18" t="inlineStr">
        <is>
          <t>MFA_CHINA_DIRECT_FETCH_WEB_SEARCH</t>
        </is>
      </c>
      <c r="AI88" s="3" t="inlineStr">
        <is>
          <t>Part of a new annual APEC-sidelines Xi-Japan PM summit series (2022 Kishida/Bangkok, 2023 Kishida/San Francisco, 2024 Ishiba/Lima), giving the corpus its first HEAD-level China records outside the Sept 3, 2025 Xi speeches already coded. In each, Xi raises history alongside Taiwan as one of the 'major issues of principle' bearing on the 'political foundation' of the relationship, in near-identical formulaic language year to year regardless of which Japanese PM he is meeting -- a genuinely HEAD-level, summit-diplomacy register distinct from both the MOFA spokesperson protest-statement genre and the Sept3/Dec13/Sept18/July7 commemorative-narration genres already in this corpus. agency_explicit=0/responsibility_actor=UNSPECIFIED since Xi's language here is abstract ('history', 'lessons from history') rather than naming a specific historical actor or event, unlike the sharper Yasukuni/Nanjing-genre language elsewhere in the corpus -- itself a notable register difference between summit diplomacy and MOFA protest statements.</t>
        </is>
      </c>
      <c r="AJ88" s="18" t="inlineStr">
        <is>
          <t>MEDIUM</t>
        </is>
      </c>
      <c r="AK88" s="18" t="inlineStr">
        <is>
          <t>cc922a05-f2d6-5f69-9ffb-106aa4cfd0e6</t>
        </is>
      </c>
      <c r="AL88" s="18" t="inlineStr">
        <is>
          <t>1</t>
        </is>
      </c>
    </row>
    <row r="89">
      <c r="A89" s="18" t="inlineStr">
        <is>
          <t>8b7ef395-0883-4b78-a5e8-d5a3974883ea</t>
        </is>
      </c>
      <c r="B89" s="18" t="inlineStr">
        <is>
          <t>china</t>
        </is>
      </c>
      <c r="C89" s="18" t="inlineStr">
        <is>
          <t>2023-11-16</t>
        </is>
      </c>
      <c r="D89" s="18" t="inlineStr">
        <is>
          <t>2023</t>
        </is>
      </c>
      <c r="E89" s="18" t="inlineStr">
        <is>
          <t>Xi Jinping</t>
        </is>
      </c>
      <c r="F89" s="18" t="inlineStr">
        <is>
          <t>President of the People's Republic of China</t>
        </is>
      </c>
      <c r="G89" s="18" t="inlineStr">
        <is>
          <t>HEAD</t>
        </is>
      </c>
      <c r="H89" s="18" t="inlineStr">
        <is>
          <t>Ministry of Foreign Affairs of the People's Republic of China</t>
        </is>
      </c>
      <c r="I89" s="18" t="inlineStr">
        <is>
          <t>OTHER</t>
        </is>
      </c>
      <c r="J89" s="3" t="inlineStr">
        <is>
          <t>Xi meets Kishida, reaffirming strategic and mutually beneficial relations (San Francisco, APEC)</t>
        </is>
      </c>
      <c r="K89" s="3" t="inlineStr"/>
      <c r="L89" s="3" t="inlineStr">
        <is>
          <t>Chinese President Xi Jinping met Japanese Prime Minister Fumio Kishida in San Francisco on the sidelines of the APEC meetings, reaffirming the position of comprehensively advancing the strategic and mutually beneficial relations between China and Japan and stressing that the foundation of bilateral relations should not be damaged or shaken, especially when it comes to major questions of principle related to history and Taiwan. Both sides should focus on common interests, properly handle differences, and adhere to the principles set out in the four political documents between China and Japan, Xi said. The meeting marked the first high-level dialogue between the leaders of the two countries since their last meeting approximately a year earlier in Bangkok, Thailand, in November 2022.</t>
        </is>
      </c>
      <c r="M89" s="3" t="inlineStr">
        <is>
          <t>Chinese President Xi Jinping met Japanese Prime Minister Fumio Kishida in San Francisco on the sidelines of the APEC meetings, reaffirming the position of comprehensively advancing the strategic and mutually beneficial relations between China and Japan and stressing that the foundation of bilateral relations should not be damaged or shaken, especially when it comes to major questions of principle related to history and Taiwan. Both sides should focus on common interests, properly handle differences, and adhere to the principles set out in the four political documents between China and Japan, X</t>
        </is>
      </c>
      <c r="N89" s="18" t="inlineStr">
        <is>
          <t>HISTORICAL_RECOGNITION_GENERAL</t>
        </is>
      </c>
      <c r="O89" s="18" t="inlineStr"/>
      <c r="P89" s="18" t="inlineStr">
        <is>
          <t>1</t>
        </is>
      </c>
      <c r="Q89" s="18" t="inlineStr">
        <is>
          <t>1</t>
        </is>
      </c>
      <c r="R89" s="18" t="inlineStr">
        <is>
          <t>1</t>
        </is>
      </c>
      <c r="S89" s="18" t="inlineStr">
        <is>
          <t>MEDIUM</t>
        </is>
      </c>
      <c r="T89" s="18" t="inlineStr">
        <is>
          <t>0</t>
        </is>
      </c>
      <c r="U89" s="18" t="inlineStr">
        <is>
          <t>0</t>
        </is>
      </c>
      <c r="V89" s="18" t="inlineStr">
        <is>
          <t>0</t>
        </is>
      </c>
      <c r="W89" s="18" t="inlineStr">
        <is>
          <t>1</t>
        </is>
      </c>
      <c r="X89" s="18" t="inlineStr">
        <is>
          <t>0</t>
        </is>
      </c>
      <c r="Y89" s="18" t="inlineStr">
        <is>
          <t>0</t>
        </is>
      </c>
      <c r="Z89" s="18" t="inlineStr">
        <is>
          <t>UNSPECIFIED</t>
        </is>
      </c>
      <c r="AA89" s="18" t="inlineStr">
        <is>
          <t>0</t>
        </is>
      </c>
      <c r="AB89" s="18" t="inlineStr">
        <is>
          <t>MIXED</t>
        </is>
      </c>
      <c r="AC89" s="18" t="inlineStr">
        <is>
          <t>en</t>
        </is>
      </c>
      <c r="AD89" s="18" t="inlineStr">
        <is>
          <t>1</t>
        </is>
      </c>
      <c r="AE89" s="3" t="inlineStr">
        <is>
          <t>https://www.globaltimes.cn/page/202311/1302045.shtml</t>
        </is>
      </c>
      <c r="AF89" s="18" t="inlineStr">
        <is>
          <t>2026-09-22</t>
        </is>
      </c>
      <c r="AG89" s="3" t="inlineStr"/>
      <c r="AH89" s="18" t="inlineStr">
        <is>
          <t>MFA_CHINA_DIRECT_FETCH_WEB_SEARCH</t>
        </is>
      </c>
      <c r="AI89" s="3" t="inlineStr">
        <is>
          <t>Part of a new annual APEC-sidelines Xi-Japan PM summit series (2022 Kishida/Bangkok, 2023 Kishida/San Francisco, 2024 Ishiba/Lima), giving the corpus its first HEAD-level China records outside the Sept 3, 2025 Xi speeches already coded. In each, Xi raises history alongside Taiwan as one of the 'major issues of principle' bearing on the 'political foundation' of the relationship, in near-identical formulaic language year to year regardless of which Japanese PM he is meeting -- a genuinely HEAD-level, summit-diplomacy register distinct from both the MOFA spokesperson protest-statement genre and the Sept3/Dec13/Sept18/July7 commemorative-narration genres already in this corpus. agency_explicit=0/responsibility_actor=UNSPECIFIED since Xi's language here is abstract ('history', 'lessons from history') rather than naming a specific historical actor or event, unlike the sharper Yasukuni/Nanjing-genre language elsewhere in the corpus -- itself a notable register difference between summit diplomacy and MOFA protest statements.</t>
        </is>
      </c>
      <c r="AJ89" s="18" t="inlineStr">
        <is>
          <t>MEDIUM</t>
        </is>
      </c>
      <c r="AK89" s="18" t="inlineStr">
        <is>
          <t>6dbf540b-001c-5242-aa39-d73679b145b1</t>
        </is>
      </c>
      <c r="AL89" s="18" t="inlineStr">
        <is>
          <t>1</t>
        </is>
      </c>
    </row>
    <row r="90">
      <c r="A90" s="18" t="inlineStr">
        <is>
          <t>152c7d93-f82d-4d4b-8f3b-b3b634c057bb</t>
        </is>
      </c>
      <c r="B90" s="18" t="inlineStr">
        <is>
          <t>china</t>
        </is>
      </c>
      <c r="C90" s="18" t="inlineStr">
        <is>
          <t>2024-11-15</t>
        </is>
      </c>
      <c r="D90" s="18" t="inlineStr">
        <is>
          <t>2024</t>
        </is>
      </c>
      <c r="E90" s="18" t="inlineStr">
        <is>
          <t>Xi Jinping</t>
        </is>
      </c>
      <c r="F90" s="18" t="inlineStr">
        <is>
          <t>President of the People's Republic of China</t>
        </is>
      </c>
      <c r="G90" s="18" t="inlineStr">
        <is>
          <t>HEAD</t>
        </is>
      </c>
      <c r="H90" s="18" t="inlineStr">
        <is>
          <t>Ministry of Foreign Affairs of the People's Republic of China</t>
        </is>
      </c>
      <c r="I90" s="18" t="inlineStr">
        <is>
          <t>OTHER</t>
        </is>
      </c>
      <c r="J90" s="3" t="inlineStr">
        <is>
          <t>Xi Jinping Meets with Japanese Prime Minister Shigeru Ishiba (Lima, APEC)</t>
        </is>
      </c>
      <c r="K90" s="3" t="inlineStr"/>
      <c r="L90" s="3" t="inlineStr">
        <is>
          <t>Xi Jinping expressed the hope that Japan will work with China to develop a correct mutual understanding, steer the bilateral relationship in the right direction from a strategic perspective and with a broad view of the overall situation, and translate the important political common understandings reached by both sides into concrete policies and actions. Xi Jinping called on the Japanese side to face history squarely, be forward-looking, and properly handle historical, Taiwan-related and other major issues of principle, manage differences in a constructive manner, and maintain the political foundation of bilateral relations. Shigeru Ishiba said that both Japan and China bear responsibility for regional peace and prosperity, and joint efforts by both sides to comprehensively promote the Japan-China strategic relationship of mutual benefit and build a constructive and stable Japan-China relationship are of great significance to the region and the world. The Japanese side's position on the Taiwan question, based on the Japan-China Joint Statement in 1972, remains unchanged.</t>
        </is>
      </c>
      <c r="M90" s="3" t="inlineStr">
        <is>
          <t>Xi Jinping expressed the hope that Japan will work with China to develop a correct mutual understanding, steer the bilateral relationship in the right direction from a strategic perspective and with a broad view of the overall situation, and translate the important political common understandings reached by both sides into concrete policies and actions. Xi Jinping called on the Japanese side to face history squarely, be forward-looking, and properly handle historical, Taiwan-related and other major issues of principle, manage differences in a constructive manner, and maintain the political fou</t>
        </is>
      </c>
      <c r="N90" s="18" t="inlineStr">
        <is>
          <t>HISTORICAL_RECOGNITION_GENERAL</t>
        </is>
      </c>
      <c r="O90" s="18" t="inlineStr"/>
      <c r="P90" s="18" t="inlineStr">
        <is>
          <t>1</t>
        </is>
      </c>
      <c r="Q90" s="18" t="inlineStr">
        <is>
          <t>1</t>
        </is>
      </c>
      <c r="R90" s="18" t="inlineStr">
        <is>
          <t>1</t>
        </is>
      </c>
      <c r="S90" s="18" t="inlineStr">
        <is>
          <t>MEDIUM</t>
        </is>
      </c>
      <c r="T90" s="18" t="inlineStr">
        <is>
          <t>0</t>
        </is>
      </c>
      <c r="U90" s="18" t="inlineStr">
        <is>
          <t>0</t>
        </is>
      </c>
      <c r="V90" s="18" t="inlineStr">
        <is>
          <t>0</t>
        </is>
      </c>
      <c r="W90" s="18" t="inlineStr">
        <is>
          <t>1</t>
        </is>
      </c>
      <c r="X90" s="18" t="inlineStr">
        <is>
          <t>0</t>
        </is>
      </c>
      <c r="Y90" s="18" t="inlineStr">
        <is>
          <t>0</t>
        </is>
      </c>
      <c r="Z90" s="18" t="inlineStr">
        <is>
          <t>UNSPECIFIED</t>
        </is>
      </c>
      <c r="AA90" s="18" t="inlineStr">
        <is>
          <t>0</t>
        </is>
      </c>
      <c r="AB90" s="18" t="inlineStr">
        <is>
          <t>MIXED</t>
        </is>
      </c>
      <c r="AC90" s="18" t="inlineStr">
        <is>
          <t>en</t>
        </is>
      </c>
      <c r="AD90" s="18" t="inlineStr">
        <is>
          <t>1</t>
        </is>
      </c>
      <c r="AE90" s="3" t="inlineStr">
        <is>
          <t>https://www.fmprc.gov.cn/eng/zy/jj/xjpcxapecg20/202411/t20241118_11528447.html</t>
        </is>
      </c>
      <c r="AF90" s="18" t="inlineStr">
        <is>
          <t>2026-09-22</t>
        </is>
      </c>
      <c r="AG90" s="3" t="inlineStr"/>
      <c r="AH90" s="18" t="inlineStr">
        <is>
          <t>MFA_CHINA_DIRECT_FETCH_WEB_SEARCH</t>
        </is>
      </c>
      <c r="AI90" s="3" t="inlineStr">
        <is>
          <t>Part of a new annual APEC-sidelines Xi-Japan PM summit series (2022 Kishida/Bangkok, 2023 Kishida/San Francisco, 2024 Ishiba/Lima), giving the corpus its first HEAD-level China records outside the Sept 3, 2025 Xi speeches already coded. In each, Xi raises history alongside Taiwan as one of the 'major issues of principle' bearing on the 'political foundation' of the relationship, in near-identical formulaic language year to year regardless of which Japanese PM he is meeting -- a genuinely HEAD-level, summit-diplomacy register distinct from both the MOFA spokesperson protest-statement genre and the Sept3/Dec13/Sept18/July7 commemorative-narration genres already in this corpus. agency_explicit=0/responsibility_actor=UNSPECIFIED since Xi's language here is abstract ('history', 'lessons from history') rather than naming a specific historical actor or event, unlike the sharper Yasukuni/Nanjing-genre language elsewhere in the corpus -- itself a notable register difference between summit diplomacy and MOFA protest statements.</t>
        </is>
      </c>
      <c r="AJ90" s="18" t="inlineStr">
        <is>
          <t>MEDIUM</t>
        </is>
      </c>
      <c r="AK90" s="18" t="inlineStr">
        <is>
          <t>0ced44c7-e53a-5509-8b79-239910b979a2</t>
        </is>
      </c>
      <c r="AL90" s="18" t="inlineStr">
        <is>
          <t>1</t>
        </is>
      </c>
    </row>
    <row r="91">
      <c r="A91" s="18" t="inlineStr">
        <is>
          <t>6a41f970-860a-4210-98ac-fa4ef690f9cb</t>
        </is>
      </c>
      <c r="B91" s="18" t="inlineStr">
        <is>
          <t>china</t>
        </is>
      </c>
      <c r="C91" s="18" t="inlineStr">
        <is>
          <t>2026-08-15</t>
        </is>
      </c>
      <c r="D91" s="18" t="inlineStr">
        <is>
          <t>2026</t>
        </is>
      </c>
      <c r="E91" s="18" t="inlineStr">
        <is>
          <t>MOFA Spokesperson</t>
        </is>
      </c>
      <c r="F91" s="18" t="inlineStr">
        <is>
          <t>Spokesperson, Ministry of Foreign Affairs</t>
        </is>
      </c>
      <c r="G91" s="18" t="inlineStr">
        <is>
          <t>OFFICIAL</t>
        </is>
      </c>
      <c r="H91" s="18" t="inlineStr">
        <is>
          <t>Ministry of Foreign Affairs of the People's Republic of China</t>
        </is>
      </c>
      <c r="I91" s="18" t="inlineStr">
        <is>
          <t>OTHER</t>
        </is>
      </c>
      <c r="J91" s="3" t="inlineStr">
        <is>
          <t>Explainer: Yasukuni is a shrine for Japanese war criminals (Xinhua, quoting MOFA reaction to Aug 2026 visits)</t>
        </is>
      </c>
      <c r="K91" s="3" t="inlineStr"/>
      <c r="L91" s="3" t="inlineStr">
        <is>
          <t>On almost every Aug. 15, the anniversary of Japan's unconditional surrender in World War II, Tokyo's notorious Yasukuni Shrine becomes a stage for acts by Japanese politicians that predictably inflame anger across Asia and beyond. This year was no exception. Japanese Defense Minister Shinjiro Koizumi and other politicians visited the shrine, while Prime Minister Sanae Takaichi opted for a distant bow and a monetary offering, a ritual that has become almost routine over the years. Unsurprisingly, the visits drew swift condemnation from neighboring countries. The South Korean Foreign Ministry deplored the "repeated anachronistic acts," while its Chinese counterpart said visiting the "shrine for war criminals" is "an affront to historical justice, a challenge to the foundational norms of civilization, and a provocation against the postwar international order."</t>
        </is>
      </c>
      <c r="M91" s="3" t="inlineStr">
        <is>
          <t>On almost every Aug. 15, the anniversary of Japan's unconditional surrender in World War II, Tokyo's notorious Yasukuni Shrine becomes a stage for acts by Japanese politicians that predictably inflame anger across Asia and beyond. This year was no exception. Japanese Defense Minister Shinjiro Koizumi and other politicians visited the shrine, while Prime Minister Sanae Takaichi opted for a distant bow and a monetary offering, a ritual that has become almost routine over the years. Unsurprisingly, the visits drew swift condemnation from neighboring countries. The South Korean Foreign Ministry deplored the "repeated anachronistic acts," while its Chinese counterpart said visiting the "shrine for war criminals" is "an affront to historical justice, a challenge to the foundational norms of civilization, and a provocation against the postwar international order."</t>
        </is>
      </c>
      <c r="N91" s="18" t="inlineStr">
        <is>
          <t>YASUKUNI</t>
        </is>
      </c>
      <c r="O91" s="18" t="inlineStr">
        <is>
          <t>WAR_GENERAL</t>
        </is>
      </c>
      <c r="P91" s="18" t="inlineStr">
        <is>
          <t>1</t>
        </is>
      </c>
      <c r="Q91" s="18" t="inlineStr">
        <is>
          <t>0</t>
        </is>
      </c>
      <c r="R91" s="18" t="inlineStr">
        <is>
          <t>1</t>
        </is>
      </c>
      <c r="S91" s="18" t="inlineStr">
        <is>
          <t>HIGH</t>
        </is>
      </c>
      <c r="T91" s="18" t="inlineStr">
        <is>
          <t>0</t>
        </is>
      </c>
      <c r="U91" s="18" t="inlineStr">
        <is>
          <t>0</t>
        </is>
      </c>
      <c r="V91" s="18" t="inlineStr">
        <is>
          <t>0</t>
        </is>
      </c>
      <c r="W91" s="18" t="inlineStr">
        <is>
          <t>0</t>
        </is>
      </c>
      <c r="X91" s="18" t="inlineStr">
        <is>
          <t>0</t>
        </is>
      </c>
      <c r="Y91" s="18" t="inlineStr">
        <is>
          <t>0</t>
        </is>
      </c>
      <c r="Z91" s="18" t="inlineStr">
        <is>
          <t>MILITARY</t>
        </is>
      </c>
      <c r="AA91" s="18" t="inlineStr">
        <is>
          <t>1</t>
        </is>
      </c>
      <c r="AB91" s="18" t="inlineStr">
        <is>
          <t>INTERNATIONAL</t>
        </is>
      </c>
      <c r="AC91" s="18" t="inlineStr">
        <is>
          <t>en</t>
        </is>
      </c>
      <c r="AD91" s="18" t="inlineStr">
        <is>
          <t>0</t>
        </is>
      </c>
      <c r="AE91" s="3" t="inlineStr">
        <is>
          <t>https://english.news.cn/20260819/ccc6afb34e874620bf95fd1bf57c8d7f/c.html</t>
        </is>
      </c>
      <c r="AF91" s="18" t="inlineStr">
        <is>
          <t>2026-09-22</t>
        </is>
      </c>
      <c r="AG91" s="3" t="inlineStr"/>
      <c r="AH91" s="18" t="inlineStr">
        <is>
          <t>WIRE_SERVICE_QUOTE_WEB_SEARCH</t>
        </is>
      </c>
      <c r="AI91" s="3" t="inlineStr">
        <is>
          <t>Fifth point (with 2021, 2022, 2025, and April 2026) in China's Yasukuni MOFA-reaction series, this one responding to the Aug 15, 2026 visits/offering by PM Takaichi (her first Aug 15 as PM, notably omitting the word 'remorse' from her own separate war-memorial address the same day) and Defense Minister Koizumi. Sourced from a Xinhua explainer article that embeds the MOFA quote directly (the standalone MOFA statement page itself could not be located/fetched this session, consistent with a recurring limitation noted elsewhere for very recent items). The same article also quotes South Korea's MOFA reaction ('repeated anachronistic acts') to the same event -- a same-event Japan/Korea/China trio when combined with the corpus's existing Ishiba-era Aug15 addresses and Korea's own 2025 Yasukuni statement, though Korea's 2026-08-15 quote is not separately coded here since only a fragment (not full statement text) is available in this source.</t>
        </is>
      </c>
      <c r="AJ91" s="18" t="inlineStr">
        <is>
          <t>MEDIUM</t>
        </is>
      </c>
      <c r="AK91" s="18" t="inlineStr">
        <is>
          <t>4f0e5e48-0dba-5c65-9e13-f4c658948c2c</t>
        </is>
      </c>
      <c r="AL91" s="18" t="inlineStr">
        <is>
          <t>1</t>
        </is>
      </c>
    </row>
    <row r="92">
      <c r="A92" s="18" t="inlineStr">
        <is>
          <t>eefb8ddf-5d1d-4964-9468-5826ee2f9473</t>
        </is>
      </c>
      <c r="B92" s="18" t="inlineStr">
        <is>
          <t>japan</t>
        </is>
      </c>
      <c r="C92" s="18" t="inlineStr">
        <is>
          <t>2020-05-19</t>
        </is>
      </c>
      <c r="D92" s="18" t="inlineStr">
        <is>
          <t>2020</t>
        </is>
      </c>
      <c r="E92" s="18" t="inlineStr">
        <is>
          <t>MOTEGI Toshimitsu</t>
        </is>
      </c>
      <c r="F92" s="18" t="inlineStr">
        <is>
          <t>Minister for Foreign Affairs</t>
        </is>
      </c>
      <c r="G92" s="18" t="inlineStr">
        <is>
          <t>MINISTER</t>
        </is>
      </c>
      <c r="H92" s="18" t="inlineStr">
        <is>
          <t>Ministry of Foreign Affairs of Japan</t>
        </is>
      </c>
      <c r="I92" s="18" t="inlineStr">
        <is>
          <t>PRESS_CONFERENCE</t>
        </is>
      </c>
      <c r="J92" s="3" t="inlineStr">
        <is>
          <t>Press Conference by Foreign Minister MOTEGI Toshimitsu (May 19, 2020)</t>
        </is>
      </c>
      <c r="K92" s="3" t="inlineStr">
        <is>
          <t>The 2020 Diplomatic Bluebook approved by the Cabinet today states that the ROK is an “important neighboring country.” [...] My second question is in relation to reports about current criticism in the ROK regarding a support organization for comfort women victims. The victim Lee Yong-su has also criticized the organization. What is the reaction of the Government of Japan to this matter?</t>
        </is>
      </c>
      <c r="L92" s="3" t="inlineStr">
        <is>
          <t>In regard to your second question, I would basically like to refrain from commenting as it concerns a domestic issue within the ROK. However, in regard to the comfort women issue, there is no change to Japan’s position of continuing to strongly request the Government of the ROK to steadily implement the agreement between Japan and the ROK that confirmed the “final and irreversible resolution.”</t>
        </is>
      </c>
      <c r="M92" s="3" t="inlineStr">
        <is>
          <t>In regard to your second question, I would basically like to refrain from commenting as it concerns a domestic issue within the ROK. However, in regard to the comfort women issue, there is no change to Japan’s position of continuing to strongly request the Government of the ROK to steadily implement the agreement between Japan and the ROK that confirmed the “final and irreversible resolution.”</t>
        </is>
      </c>
      <c r="N92" s="18" t="inlineStr">
        <is>
          <t>COMFORT_WOMEN</t>
        </is>
      </c>
      <c r="O92" s="18" t="inlineStr">
        <is>
          <t>APOLOGY_GENERAL</t>
        </is>
      </c>
      <c r="P92" s="18" t="inlineStr">
        <is>
          <t>0</t>
        </is>
      </c>
      <c r="Q92" s="18" t="inlineStr">
        <is>
          <t>1</t>
        </is>
      </c>
      <c r="R92" s="18" t="inlineStr">
        <is>
          <t>1</t>
        </is>
      </c>
      <c r="S92" s="18" t="inlineStr">
        <is>
          <t>HIGH</t>
        </is>
      </c>
      <c r="T92" s="18" t="inlineStr">
        <is>
          <t>0</t>
        </is>
      </c>
      <c r="U92" s="18" t="inlineStr">
        <is>
          <t>0</t>
        </is>
      </c>
      <c r="V92" s="18" t="inlineStr">
        <is>
          <t>0</t>
        </is>
      </c>
      <c r="W92" s="18" t="inlineStr">
        <is>
          <t>0</t>
        </is>
      </c>
      <c r="X92" s="18" t="inlineStr">
        <is>
          <t>0</t>
        </is>
      </c>
      <c r="Y92" s="18" t="inlineStr">
        <is>
          <t>0</t>
        </is>
      </c>
      <c r="Z92" s="18" t="inlineStr">
        <is>
          <t>GOVERNMENT</t>
        </is>
      </c>
      <c r="AA92" s="18" t="inlineStr">
        <is>
          <t>0</t>
        </is>
      </c>
      <c r="AB92" s="18" t="inlineStr">
        <is>
          <t>MIXED</t>
        </is>
      </c>
      <c r="AC92" s="18" t="inlineStr">
        <is>
          <t>en</t>
        </is>
      </c>
      <c r="AD92" s="18" t="inlineStr">
        <is>
          <t>1</t>
        </is>
      </c>
      <c r="AE92" s="3" t="inlineStr">
        <is>
          <t>https://www.mofa.go.jp/press/kaiken/kaiken4e_000798.html</t>
        </is>
      </c>
      <c r="AF92" s="18" t="inlineStr">
        <is>
          <t>2026-09-22</t>
        </is>
      </c>
      <c r="AG92" s="3" t="inlineStr">
        <is>
          <t>https://web.archive.org/web/20251108125333id_/https://www.mofa.go.jp/press/kaiken/kaiken4e_000798.html</t>
        </is>
      </c>
      <c r="AH92" s="18" t="inlineStr">
        <is>
          <t>MOFA_JAPAN_WAYBACK_MACHINE_FETCH</t>
        </is>
      </c>
      <c r="AI92" s="3" t="inlineStr">
        <is>
          <t>First Japan MINISTER-level (Cabinet rank, per codebook.md) record in this corpus, added to test whether Japan's policy-management register observed at HEAD level also holds at the Foreign Minister level. In this regular MOFA press conference, a reporter directly raises the comfort women issue (domestic ROK criticism of the survivor-support foundation); Minister Motegi declines to comment on the ROK's internal matter and instead restates Japan's standing position that the 2015 agreement already achieved a 'final and irreversible resolution,' with no apology/remorse/reflection/remedy language and no explicit agency framing -- consistent with the policy-management pattern (routinized reassertion of an already-settled position) rather than a new engagement with the substance. www.mofa.go.jp is live-blocked in this environment; fetched via Wayback Machine snapshot.</t>
        </is>
      </c>
      <c r="AJ92" s="18" t="inlineStr">
        <is>
          <t>HIGH</t>
        </is>
      </c>
      <c r="AK92" s="18" t="inlineStr">
        <is>
          <t>8ff93cf9-7aa9-547b-9f26-f77f8211b729</t>
        </is>
      </c>
      <c r="AL92" s="18" t="inlineStr">
        <is>
          <t>1</t>
        </is>
      </c>
    </row>
    <row r="93">
      <c r="A93" s="18" t="inlineStr">
        <is>
          <t>79c7ade3-81c3-4cb5-afee-48e55d7da4a6</t>
        </is>
      </c>
      <c r="B93" s="18" t="inlineStr">
        <is>
          <t>japan</t>
        </is>
      </c>
      <c r="C93" s="18" t="inlineStr">
        <is>
          <t>2022-08-10</t>
        </is>
      </c>
      <c r="D93" s="18" t="inlineStr">
        <is>
          <t>2022</t>
        </is>
      </c>
      <c r="E93" s="18" t="inlineStr">
        <is>
          <t>HAYASHI Yoshimasa</t>
        </is>
      </c>
      <c r="F93" s="18" t="inlineStr">
        <is>
          <t>Minister for Foreign Affairs</t>
        </is>
      </c>
      <c r="G93" s="18" t="inlineStr">
        <is>
          <t>MINISTER</t>
        </is>
      </c>
      <c r="H93" s="18" t="inlineStr">
        <is>
          <t>Ministry of Foreign Affairs of Japan</t>
        </is>
      </c>
      <c r="I93" s="18" t="inlineStr">
        <is>
          <t>PRESS_CONFERENCE</t>
        </is>
      </c>
      <c r="J93" s="3" t="inlineStr">
        <is>
          <t>Press Conference by Foreign Minister HAYASHI Yoshimasa (August 10, 2022, 8:11 p.m.)</t>
        </is>
      </c>
      <c r="K93" s="3" t="inlineStr">
        <is>
          <t>Regarding Japan-ROK relations, there are reports that the ROK has decided to liquidate the assets of Japanese companies by the end of this month in relation to the issue of the former civilian workers from the Korean Peninsula. Please tell us your recognition of the urgency of the current situation, and how you will respond.</t>
        </is>
      </c>
      <c r="L93" s="3" t="inlineStr">
        <is>
          <t>With regard to Japan-ROK relations, I believe that Japan-ROK and Japan-U.S.-ROK cooperation are essential for regional stability, including responding to North Korea. As for the very difficult situation due to the issue of the former civilian workers from the Korean Peninsula, which you just mentioned, as well as the comfort women issue, I believe that it cannot be left as it is. I believe that the foundation of relations between countries is to keep commitments made between countries. I will closely communicate with the ROK side based on Japan’s consistent position, to restore healthy Japan-ROK relations.</t>
        </is>
      </c>
      <c r="M93" s="3" t="inlineStr">
        <is>
          <t>As for the very difficult situation due to the issue of the former civilian workers from the Korean Peninsula, which you just mentioned, as well as the comfort women issue, I believe that it cannot be left as it is. I believe that the foundation of relations between countries is to keep commitments made between countries. I will closely communicate with the ROK side based on Japan’s consistent position, to restore healthy Japan-ROK relations.</t>
        </is>
      </c>
      <c r="N93" s="18" t="inlineStr">
        <is>
          <t>FORCED_LABOR</t>
        </is>
      </c>
      <c r="O93" s="18" t="inlineStr">
        <is>
          <t>COMFORT_WOMEN</t>
        </is>
      </c>
      <c r="P93" s="18" t="inlineStr">
        <is>
          <t>1</t>
        </is>
      </c>
      <c r="Q93" s="18" t="inlineStr">
        <is>
          <t>1</t>
        </is>
      </c>
      <c r="R93" s="18" t="inlineStr">
        <is>
          <t>1</t>
        </is>
      </c>
      <c r="S93" s="18" t="inlineStr">
        <is>
          <t>HIGH</t>
        </is>
      </c>
      <c r="T93" s="18" t="inlineStr">
        <is>
          <t>0</t>
        </is>
      </c>
      <c r="U93" s="18" t="inlineStr">
        <is>
          <t>0</t>
        </is>
      </c>
      <c r="V93" s="18" t="inlineStr">
        <is>
          <t>0</t>
        </is>
      </c>
      <c r="W93" s="18" t="inlineStr">
        <is>
          <t>1</t>
        </is>
      </c>
      <c r="X93" s="18" t="inlineStr">
        <is>
          <t>0</t>
        </is>
      </c>
      <c r="Y93" s="18" t="inlineStr">
        <is>
          <t>0</t>
        </is>
      </c>
      <c r="Z93" s="18" t="inlineStr">
        <is>
          <t>STATE</t>
        </is>
      </c>
      <c r="AA93" s="18" t="inlineStr">
        <is>
          <t>0</t>
        </is>
      </c>
      <c r="AB93" s="18" t="inlineStr">
        <is>
          <t>MIXED</t>
        </is>
      </c>
      <c r="AC93" s="18" t="inlineStr">
        <is>
          <t>en</t>
        </is>
      </c>
      <c r="AD93" s="18" t="inlineStr">
        <is>
          <t>1</t>
        </is>
      </c>
      <c r="AE93" s="3" t="inlineStr">
        <is>
          <t>https://www.mofa.go.jp/press/kaiken/kaiken24e_000151.html</t>
        </is>
      </c>
      <c r="AF93" s="18" t="inlineStr">
        <is>
          <t>2026-09-22</t>
        </is>
      </c>
      <c r="AG93" s="3" t="inlineStr">
        <is>
          <t>https://web.archive.org/web/20251203124600id_/https://www.mofa.go.jp/press/kaiken/kaiken24e_000151.html</t>
        </is>
      </c>
      <c r="AH93" s="18" t="inlineStr">
        <is>
          <t>MOFA_JAPAN_WAYBACK_MACHINE_FETCH</t>
        </is>
      </c>
      <c r="AI93" s="3" t="inlineStr">
        <is>
          <t>Japan MINISTER-level record. Asked directly about the forced-labor asset-liquidation crisis and the comfort women issue on his reappointment as Foreign Minister in the reshuffled second Kishida Cabinet, Hayashi acknowledges the situation is 'very difficult' and 'cannot be left as it is' (coded reflection=1 as an acknowledgement that the status quo is untenable, short of remorse or apology) but commits only to 'closely communicate...based on Japan's consistent position' -- no remedy, no explicit agency/responsibility attribution beyond the general 'foundation of relations between countries.' www.mofa.go.jp is live-blocked in this environment; fetched via Wayback Machine snapshot.</t>
        </is>
      </c>
      <c r="AJ93" s="18" t="inlineStr">
        <is>
          <t>HIGH</t>
        </is>
      </c>
      <c r="AK93" s="18" t="inlineStr">
        <is>
          <t>76a55710-fc9f-5699-810f-8accfe145e63</t>
        </is>
      </c>
      <c r="AL93" s="18" t="inlineStr">
        <is>
          <t>1</t>
        </is>
      </c>
    </row>
    <row r="94">
      <c r="A94" s="18" t="inlineStr">
        <is>
          <t>0abd49d5-3514-4acf-b016-35a59a7590dc</t>
        </is>
      </c>
      <c r="B94" s="18" t="inlineStr">
        <is>
          <t>japan</t>
        </is>
      </c>
      <c r="C94" s="18" t="inlineStr">
        <is>
          <t>2022-05-10</t>
        </is>
      </c>
      <c r="D94" s="18" t="inlineStr">
        <is>
          <t>2022</t>
        </is>
      </c>
      <c r="E94" s="18" t="inlineStr">
        <is>
          <t>HAYASHI Yoshimasa</t>
        </is>
      </c>
      <c r="F94" s="18" t="inlineStr">
        <is>
          <t>Minister for Foreign Affairs</t>
        </is>
      </c>
      <c r="G94" s="18" t="inlineStr">
        <is>
          <t>MINISTER</t>
        </is>
      </c>
      <c r="H94" s="18" t="inlineStr">
        <is>
          <t>Ministry of Foreign Affairs of Japan</t>
        </is>
      </c>
      <c r="I94" s="18" t="inlineStr">
        <is>
          <t>PRESS_CONFERENCE</t>
        </is>
      </c>
      <c r="J94" s="3" t="inlineStr">
        <is>
          <t>Extraordinary Press Conference by Foreign Minister HAYASHI Yoshimasa (May 10, 2022, 3:29 p.m., Seoul)</t>
        </is>
      </c>
      <c r="K94" s="3" t="inlineStr"/>
      <c r="L94" s="3" t="inlineStr">
        <is>
          <t>The ROK is an important country, and Japan-ROK cooperation and Japan-U.S.-ROK cooperation are indispensable for regional stability, including in dealing with North Korea. Although Japan-ROK relations are in a very difficult situation due to issues such as the issue of former civilian workers from the Korean Peninsula and the comfort women issue, we cannot leave this as it is. Japan will closely communicate with the new ROK administration based on our consistent position in order to restore healthy Japan-ROK relations. [...] I also conveyed that it is necessary to develop Japan-ROK relations based on the foundation of friendly cooperative relations built up since the normalization of our diplomatic relations in 1965, and that we must resolve the pending issues between our two countries, including the issue of former civilian workers from the Korean Peninsula.</t>
        </is>
      </c>
      <c r="M94" s="3" t="inlineStr">
        <is>
          <t>Although Japan-ROK relations are in a very difficult situation due to issues such as the issue of former civilian workers from the Korean Peninsula and the comfort women issue, we cannot leave this as it is. Japan will closely communicate with the new ROK administration based on our consistent position in order to restore healthy Japan-ROK relations.</t>
        </is>
      </c>
      <c r="N94" s="18" t="inlineStr">
        <is>
          <t>FORCED_LABOR</t>
        </is>
      </c>
      <c r="O94" s="18" t="inlineStr">
        <is>
          <t>COMFORT_WOMEN</t>
        </is>
      </c>
      <c r="P94" s="18" t="inlineStr">
        <is>
          <t>1</t>
        </is>
      </c>
      <c r="Q94" s="18" t="inlineStr">
        <is>
          <t>1</t>
        </is>
      </c>
      <c r="R94" s="18" t="inlineStr">
        <is>
          <t>1</t>
        </is>
      </c>
      <c r="S94" s="18" t="inlineStr">
        <is>
          <t>HIGH</t>
        </is>
      </c>
      <c r="T94" s="18" t="inlineStr">
        <is>
          <t>0</t>
        </is>
      </c>
      <c r="U94" s="18" t="inlineStr">
        <is>
          <t>0</t>
        </is>
      </c>
      <c r="V94" s="18" t="inlineStr">
        <is>
          <t>0</t>
        </is>
      </c>
      <c r="W94" s="18" t="inlineStr">
        <is>
          <t>1</t>
        </is>
      </c>
      <c r="X94" s="18" t="inlineStr">
        <is>
          <t>0</t>
        </is>
      </c>
      <c r="Y94" s="18" t="inlineStr">
        <is>
          <t>0</t>
        </is>
      </c>
      <c r="Z94" s="18" t="inlineStr">
        <is>
          <t>STATE</t>
        </is>
      </c>
      <c r="AA94" s="18" t="inlineStr">
        <is>
          <t>0</t>
        </is>
      </c>
      <c r="AB94" s="18" t="inlineStr">
        <is>
          <t>MIXED</t>
        </is>
      </c>
      <c r="AC94" s="18" t="inlineStr">
        <is>
          <t>en</t>
        </is>
      </c>
      <c r="AD94" s="18" t="inlineStr">
        <is>
          <t>1</t>
        </is>
      </c>
      <c r="AE94" s="3" t="inlineStr">
        <is>
          <t>https://www.mofa.go.jp/press/kaiken/kaiken22e_000078.html</t>
        </is>
      </c>
      <c r="AF94" s="18" t="inlineStr">
        <is>
          <t>2026-09-22</t>
        </is>
      </c>
      <c r="AG94" s="3" t="inlineStr">
        <is>
          <t>https://web.archive.org/web/20230306220010id_/https://www.mofa.go.jp/press/kaiken/kaiken22e_000078.html</t>
        </is>
      </c>
      <c r="AH94" s="18" t="inlineStr">
        <is>
          <t>MOFA_JAPAN_WAYBACK_MACHINE_FETCH</t>
        </is>
      </c>
      <c r="AI94" s="3" t="inlineStr">
        <is>
          <t>Japan MINISTER-level record. Readout of Hayashi's courtesy call on newly-inaugurated President Yoon Suk-yeol as PM Kishida's Special Envoy, delivered in Seoul. Restates the same 'cannot leave this as it is' framing as the Aug 10, 2022 record (coded reflection=1 on the same basis), while emphasizing process (communication, resolving 'pending issues,' the 1965 normalization foundation) over substance -- no apology, remorse, or remedy language, and no explicit agency attribution for the underlying wartime conduct. Selected over the same-week May 9, 2022 pre-departure extraordinary press conference (near-identical wording) as the more substantive of the two related documents, to avoid coding two near-duplicate texts as independent data points; the May 9 conference is not included in the corpus. www.mofa.go.jp is live-blocked in this environment; fetched via Wayback Machine snapshot.</t>
        </is>
      </c>
      <c r="AJ94" s="18" t="inlineStr">
        <is>
          <t>HIGH</t>
        </is>
      </c>
      <c r="AK94" s="18" t="inlineStr">
        <is>
          <t>d9eb5ff4-fc65-5cad-8031-4d0cf8c91c65</t>
        </is>
      </c>
      <c r="AL94" s="18" t="inlineStr">
        <is>
          <t>1</t>
        </is>
      </c>
    </row>
    <row r="95">
      <c r="A95" s="18" t="inlineStr">
        <is>
          <t>16fbb9f1-0e41-4004-aa9a-3bc3a5506a7e</t>
        </is>
      </c>
      <c r="B95" s="18" t="inlineStr">
        <is>
          <t>japan</t>
        </is>
      </c>
      <c r="C95" s="18" t="inlineStr">
        <is>
          <t>2024-07-27</t>
        </is>
      </c>
      <c r="D95" s="18" t="inlineStr">
        <is>
          <t>2024</t>
        </is>
      </c>
      <c r="E95" s="18" t="inlineStr">
        <is>
          <t>KAMIKAWA Yoko</t>
        </is>
      </c>
      <c r="F95" s="18" t="inlineStr">
        <is>
          <t>Minister for Foreign Affairs</t>
        </is>
      </c>
      <c r="G95" s="18" t="inlineStr">
        <is>
          <t>MINISTER</t>
        </is>
      </c>
      <c r="H95" s="18" t="inlineStr">
        <is>
          <t>Ministry of Foreign Affairs of Japan</t>
        </is>
      </c>
      <c r="I95" s="18" t="inlineStr">
        <is>
          <t>STATEMENT</t>
        </is>
      </c>
      <c r="J95" s="3" t="inlineStr">
        <is>
          <t>The inscription of “Sado Island Gold Mines” on the World Heritage List (Statement by Foreign Minister KAMIKAWA Yoko)</t>
        </is>
      </c>
      <c r="K95" s="3" t="inlineStr"/>
      <c r="L95" s="3" t="inlineStr">
        <is>
          <t>I am truly delighted that on July 27th, “Sado Island Gold Mines” nominated by Japan was inscribed on the UNESCO World Heritage List by consensus of all Member States of the World Heritage Committee at the 46th Session of the World Heritage Committee. “Sado Island Gold Mines” has an extraordinary value as an exceptional cultural heritage embodying the final advanced stage of the gold production system using traditional unmechanized mining technology which continued until the end of the Tokugawa Shogunate in the mid-19th Century, during which mechanization became increasingly prevalent. I would like to wholeheartedly welcome the inscription of “Sado Island Gold Mines” as a World Heritage Site, and pay sincere tribute to the long-standing efforts of the local people which made this possible. I hope that this inscription will lead to an increase of visitors to Sado Island and that the value of “Sado Island Gold Mines” as a World Heritage site will become more widely known and appreciated globally. The Ministry of Foreign Affairs will continue to make efforts, in cooperation with other relevant ministries and agencies, to promote understanding of the value of Japan’s World Heritage sites in the world.</t>
        </is>
      </c>
      <c r="M95" s="3" t="inlineStr">
        <is>
          <t>“Sado Island Gold Mines” has an extraordinary value as an exceptional cultural heritage embodying the final advanced stage of the gold production system using traditional unmechanized mining technology which continued until the end of the Tokugawa Shogunate in the mid-19th Century [...] I would like to wholeheartedly welcome the inscription [...] and pay sincere tribute to the long-standing efforts of the local people which made this possible.</t>
        </is>
      </c>
      <c r="N95" s="18" t="inlineStr">
        <is>
          <t>FORCED_LABOR</t>
        </is>
      </c>
      <c r="O95" s="18" t="inlineStr"/>
      <c r="P95" s="18" t="inlineStr">
        <is>
          <t>0</t>
        </is>
      </c>
      <c r="Q95" s="18" t="inlineStr">
        <is>
          <t>0</t>
        </is>
      </c>
      <c r="R95" s="18" t="inlineStr">
        <is>
          <t>0</t>
        </is>
      </c>
      <c r="S95" s="18" t="inlineStr">
        <is>
          <t>HIGH</t>
        </is>
      </c>
      <c r="T95" s="18" t="inlineStr">
        <is>
          <t>0</t>
        </is>
      </c>
      <c r="U95" s="18" t="inlineStr">
        <is>
          <t>0</t>
        </is>
      </c>
      <c r="V95" s="18" t="inlineStr">
        <is>
          <t>0</t>
        </is>
      </c>
      <c r="W95" s="18" t="inlineStr">
        <is>
          <t>0</t>
        </is>
      </c>
      <c r="X95" s="18" t="inlineStr">
        <is>
          <t>0</t>
        </is>
      </c>
      <c r="Y95" s="18" t="inlineStr">
        <is>
          <t>0</t>
        </is>
      </c>
      <c r="Z95" s="18" t="inlineStr">
        <is>
          <t>NA</t>
        </is>
      </c>
      <c r="AA95" s="18" t="inlineStr">
        <is>
          <t>0</t>
        </is>
      </c>
      <c r="AB95" s="18" t="inlineStr">
        <is>
          <t>INTERNATIONAL</t>
        </is>
      </c>
      <c r="AC95" s="18" t="inlineStr">
        <is>
          <t>en</t>
        </is>
      </c>
      <c r="AD95" s="18" t="inlineStr">
        <is>
          <t>1</t>
        </is>
      </c>
      <c r="AE95" s="3" t="inlineStr">
        <is>
          <t>https://www.mofa.go.jp/press/release/pressite_000001_00453.html</t>
        </is>
      </c>
      <c r="AF95" s="18" t="inlineStr">
        <is>
          <t>2026-09-22</t>
        </is>
      </c>
      <c r="AG95" s="3" t="inlineStr">
        <is>
          <t>https://web.archive.org/web/20240727181324id_/https://www.mofa.go.jp/press/release/pressite_000001_00453.html</t>
        </is>
      </c>
      <c r="AH95" s="18" t="inlineStr">
        <is>
          <t>MOFA_JAPAN_WAYBACK_MACHINE_FETCH</t>
        </is>
      </c>
      <c r="AI95" s="3" t="inlineStr">
        <is>
          <t>Deliberate null/silence data point at MINISTER level, direct companion to the already-coded Kishida (HEAD) message of the same date on the same event (record f46d1b3f-5014-49a8-a7a5-0acab6232a2c). MOFA's own official statement on the July 2024 UNESCO inscription of the Sado Island Gold Mines -- whose candidacy was the subject of a year-long Japan-Korea dispute over acknowledging wartime forced/conscripted Korean labor (see also the Jan 2024 and 2026 Korea MOFA protest records in this corpus) -- frames the site exclusively around its pre-modern (16th-19th century) mining-technology heritage and does not mention Korea, forced/conscripted labor, or the wartime period at all. Coded issue_primary=FORCED_LABOR to reflect why the document is corpus-relevant; all content-dependent fields coded 0/NA per the codebook's non-hallucination rule since the text itself does not engage the historical-recognition dimension. This shows the same-day 'policy management' silence pattern documented at HEAD level (Kishida) also holds at MINISTER level (Kamikawa) for this event -- direct evidence on the open question of whether Japan's silence/policy-management register is head-of-state-specific or extends to the bureaucratic/ministerial level. www.mofa.go.jp is live-blocked in this environment; fetched via Wayback Machine snapshot from the day of publication.</t>
        </is>
      </c>
      <c r="AJ95" s="18" t="inlineStr">
        <is>
          <t>HIGH</t>
        </is>
      </c>
      <c r="AK95" s="18" t="inlineStr">
        <is>
          <t>8f8243dd-640a-52bb-a14e-f915ac13dbf0</t>
        </is>
      </c>
      <c r="AL95" s="18" t="inlineStr">
        <is>
          <t>1</t>
        </is>
      </c>
    </row>
    <row r="96">
      <c r="A96" s="18" t="inlineStr">
        <is>
          <t>f473884f-66c5-429d-bddd-ff3c7621e80c</t>
        </is>
      </c>
      <c r="B96" s="18" t="inlineStr">
        <is>
          <t>japan</t>
        </is>
      </c>
      <c r="C96" s="18" t="inlineStr">
        <is>
          <t>2020-06-23</t>
        </is>
      </c>
      <c r="D96" s="18" t="inlineStr">
        <is>
          <t>2020</t>
        </is>
      </c>
      <c r="E96" s="18" t="inlineStr">
        <is>
          <t>ABE Shinzo</t>
        </is>
      </c>
      <c r="F96" s="18" t="inlineStr">
        <is>
          <t>Prime Minister of Japan</t>
        </is>
      </c>
      <c r="G96" s="18" t="inlineStr">
        <is>
          <t>HEAD</t>
        </is>
      </c>
      <c r="H96" s="18" t="inlineStr">
        <is>
          <t>Prime Minister's Office of Japan (Kantei)</t>
        </is>
      </c>
      <c r="I96" s="18" t="inlineStr">
        <is>
          <t>SPEECH</t>
        </is>
      </c>
      <c r="J96" s="3" t="inlineStr">
        <is>
          <t>Address by the Prime Minister for the Memorial Ceremony to Commemorate the Fallen on the 75th Anniversary of the End of the Battle of Okinawa</t>
        </is>
      </c>
      <c r="K96" s="3" t="inlineStr"/>
      <c r="L96" s="3" t="inlineStr">
        <is>
          <t>As we conduct this Memorial Ceremony to Commemorate the Fallen on the 75th Anniversary of the End of the Battle of Okinawa, I wish to express my heartfelt mourning for the souls of those who perished on the battlefields as well as those who died suffering the ravages of war during the Battle of Okinawa. During World War II, Okinawa was the scene of an exceedingly fierce ground battle. Two hundred thousand precious lives were tragically lost and Okinawa's bountiful seas and greenery, both sources of great pride, were mercilessly destroyed, with the land reduced to ashes. [...] We will never forget that the peace and prosperity we now enjoy rests upon the Okinawan people's history of suffering and hardship that is beyond description. Now, on the 75th anniversary of the end of the Battle of Okinawa, I bow my head silently, reflecting solemnly once again on that fact. Since the end of the war, Japan has consistently walked the path of a nation that values peace. We will never repeat the horrors of war. [...] For many years, the concentration of US military bases has heavily impacted the people of Okinawa. The current situation is absolutely not permissible. In order to lessen the impact of the U.S. forces, the government is determined to deliver results one by one in a steady manner.</t>
        </is>
      </c>
      <c r="M96" s="3" t="inlineStr">
        <is>
          <t>As we conduct this Memorial Ceremony to Commemorate the Fallen on the 75th Anniversary of the End of the Battle of Okinawa, I wish to express my heartfelt mourning for the souls of those who perished on the battlefields as well as those who died suffering the ravages of war during the Battle of Okinawa. During World War II, Okinawa was the scene of an exceedingly fierce ground battle. Two hundred thousand precious lives were tragically lost and Okinawa's bountiful seas and greenery, both sources of great pride, were mercilessly destroyed, with the land reduced to ashes. [...] We will never forget that the peace and prosperity we now enjoy rests upon the Okinawan people's history of suffering and hardship that is beyond description. Now, on the 75th anniversary of the end of the Battle of Okinawa, I bow my head silently, reflecting solemnly once again on that fact. Since the end of the war, Japan has consistently walked the path of a nation that values peace. We will never repeat the horrors of war. [...] For many years, the concentration of US military bases has heavily impacted the people of Okinawa. The current situation is absolutely not permissible. In order to lessen the impact of the U.S. forces, the government is determined to deliver results one by one in a steady manner.</t>
        </is>
      </c>
      <c r="N96" s="18" t="inlineStr">
        <is>
          <t>WAR_GENERAL</t>
        </is>
      </c>
      <c r="O96" s="18" t="inlineStr">
        <is>
          <t>HISTORICAL_RECOGNITION_GENERAL</t>
        </is>
      </c>
      <c r="P96" s="18" t="inlineStr">
        <is>
          <t>1</t>
        </is>
      </c>
      <c r="Q96" s="18" t="inlineStr">
        <is>
          <t>1</t>
        </is>
      </c>
      <c r="R96" s="18" t="inlineStr">
        <is>
          <t>0</t>
        </is>
      </c>
      <c r="S96" s="18" t="inlineStr">
        <is>
          <t>HIGH</t>
        </is>
      </c>
      <c r="T96" s="18" t="inlineStr">
        <is>
          <t>0</t>
        </is>
      </c>
      <c r="U96" s="18" t="inlineStr">
        <is>
          <t>0</t>
        </is>
      </c>
      <c r="V96" s="18" t="inlineStr">
        <is>
          <t>0</t>
        </is>
      </c>
      <c r="W96" s="18" t="inlineStr">
        <is>
          <t>1</t>
        </is>
      </c>
      <c r="X96" s="18" t="inlineStr">
        <is>
          <t>1</t>
        </is>
      </c>
      <c r="Y96" s="18" t="inlineStr">
        <is>
          <t>0</t>
        </is>
      </c>
      <c r="Z96" s="18" t="inlineStr">
        <is>
          <t>UNSPECIFIED</t>
        </is>
      </c>
      <c r="AA96" s="18" t="inlineStr">
        <is>
          <t>0</t>
        </is>
      </c>
      <c r="AB96" s="18" t="inlineStr">
        <is>
          <t>DOMESTIC</t>
        </is>
      </c>
      <c r="AC96" s="18" t="inlineStr">
        <is>
          <t>en</t>
        </is>
      </c>
      <c r="AD96" s="18" t="inlineStr">
        <is>
          <t>1</t>
        </is>
      </c>
      <c r="AE96" s="3" t="inlineStr">
        <is>
          <t>https://japan.kantei.go.jp/98_abe/statement/201906/_00005.html</t>
        </is>
      </c>
      <c r="AF96" s="18" t="inlineStr">
        <is>
          <t>2026-09-22</t>
        </is>
      </c>
      <c r="AG96" s="3" t="inlineStr">
        <is>
          <t>NA</t>
        </is>
      </c>
      <c r="AH96" s="18" t="inlineStr">
        <is>
          <t>MANUAL_REVIEW_BACKLOG</t>
        </is>
      </c>
      <c r="AI96" s="3" t="inlineStr">
        <is>
          <t>Address by the Prime Minister for the annual Memorial Ceremony to Commemorate the Fallen on the Battle of Okinawa (June 23), a distinct annual ceremonial genre from the Aug 15 National Memorial Ceremony and the Aug 6/9 Hiroshima/Nagasaki addresses already in this corpus -- found via a proximity-keyword sweep of the Japan backlog (pilot_manual_review.csv), not previously coded (only the 2025 same-day PRESS_CONFERENCE record on this ceremony was already in the corpus; this is the ceremonial Address itself, a separate document). Coded following the same template as the Hiroshima/Nagasaki batch: remorse=0/reflection=1 for the self-referential, non-culpability mourning register ('heartfelt mourning', 'never repeat the horrors of war') rather than remorse over harm caused to others; remedy=1 for the concrete, recurring government commitment to reduce the burden of U.S. base concentration on Okinawa (land returns, the West Futenma Housing Area health-care redevelopment), on the same logic as the Hiroshima/Nagasaki batch's atomic-bomb-survivor relief measures; agency_explicit=0 and responsibility_actor=UNSPECIFIED throughout -- no foreign actor or perpetrator named, consistent with every other HEAD-level Japan record in this corpus. Note on provenance: this page's URL path is dated 201906 (June 2019) despite the content being the 75th-anniversary address (75 years after the June 1945 end of the Battle of Okinawa places this address in June 2020, confirmed by the page's own 'June 23, 2020' byline and 'Shinzo Abe / Prime Minister of Japan' signature) -- a Kantei URL-path/content date mismatch, not a coding error; the true document date (2020-06-23) is used here, verified from the page's own text, not the URL.</t>
        </is>
      </c>
      <c r="AJ96" s="18" t="inlineStr">
        <is>
          <t>HIGH</t>
        </is>
      </c>
      <c r="AK96" s="18" t="inlineStr">
        <is>
          <t>f7100ab4-2468-5014-969c-c497a45fa09a</t>
        </is>
      </c>
      <c r="AL96" s="18" t="inlineStr">
        <is>
          <t>1</t>
        </is>
      </c>
    </row>
    <row r="97">
      <c r="A97" s="18" t="inlineStr">
        <is>
          <t>af4f6d69-356b-413c-8a68-190fecf8d0c2</t>
        </is>
      </c>
      <c r="B97" s="18" t="inlineStr">
        <is>
          <t>japan</t>
        </is>
      </c>
      <c r="C97" s="18" t="inlineStr">
        <is>
          <t>2021-06-23</t>
        </is>
      </c>
      <c r="D97" s="18" t="inlineStr">
        <is>
          <t>2021</t>
        </is>
      </c>
      <c r="E97" s="18" t="inlineStr">
        <is>
          <t>SUGA Yoshihide</t>
        </is>
      </c>
      <c r="F97" s="18" t="inlineStr">
        <is>
          <t>Prime Minister of Japan</t>
        </is>
      </c>
      <c r="G97" s="18" t="inlineStr">
        <is>
          <t>HEAD</t>
        </is>
      </c>
      <c r="H97" s="18" t="inlineStr">
        <is>
          <t>Prime Minister's Office of Japan (Kantei)</t>
        </is>
      </c>
      <c r="I97" s="18" t="inlineStr">
        <is>
          <t>SPEECH</t>
        </is>
      </c>
      <c r="J97" s="3" t="inlineStr">
        <is>
          <t>Address by the Prime Minister for the Memorial Ceremony to Commemorate the Fallen on the 76th Anniversary of the End of the Battle of Okinawa</t>
        </is>
      </c>
      <c r="K97" s="3" t="inlineStr"/>
      <c r="L97" s="3" t="inlineStr">
        <is>
          <t>As we conduct this Memorial Ceremony to Commemorate the Fallen on the 76th Anniversary of the End of the Battle of Okinawa, I wish to express my heartfelt mourning for the souls of those who perished on the battlefields as well as those who died suffering the ravages of war during the Battle of Okinawa. During World War II, Okinawa was the scene of a dreadful ground battle, with some 200,000 people losing their precious lives, including innocent civilians. [...] There were also unbearable instances such as the Tsushima Maru incident, in which a great number of children's lives were lost. [...] We who are alive at this moment will etch deeply into our hearts and never forget the regret of those whose names are engraved on the Cornerstone of Peace, the indescribable grief and suffering of the survivors, and the deep and unhealing wounds Okinawa sustained. Since the end of the war, Japan has consistently, earnestly, and single-mindedly walked the path of a nation that values peace. [...] For many years, the concentration of U.S. military bases has heavily impacted the people of Okinawa. The current situation absolutely must be changed.</t>
        </is>
      </c>
      <c r="M97" s="3" t="inlineStr">
        <is>
          <t>As we conduct this Memorial Ceremony to Commemorate the Fallen on the 76th Anniversary of the End of the Battle of Okinawa, I wish to express my heartfelt mourning for the souls of those who perished on the battlefields as well as those who died suffering the ravages of war during the Battle of Okinawa. During World War II, Okinawa was the scene of a dreadful ground battle, with some 200,000 people losing their precious lives, including innocent civilians. [...] There were also unbearable instances such as the Tsushima Maru incident, in which a great number of children's lives were lost. [...] We who are alive at this moment will etch deeply into our hearts and never forget the regret of those whose names are engraved on the Cornerstone of Peace, the indescribable grief and suffering of the survivors, and the deep and unhealing wounds Okinawa sustained. Since the end of the war, Japan has consistently, earnestly, and single-mindedly walked the path of a nation that values peace. [...] For many years, the concentration of U.S. military bases has heavily impacted the people of Okinawa. The current situation absolutely must be changed.</t>
        </is>
      </c>
      <c r="N97" s="18" t="inlineStr">
        <is>
          <t>WAR_GENERAL</t>
        </is>
      </c>
      <c r="O97" s="18" t="inlineStr">
        <is>
          <t>HISTORICAL_RECOGNITION_GENERAL</t>
        </is>
      </c>
      <c r="P97" s="18" t="inlineStr">
        <is>
          <t>1</t>
        </is>
      </c>
      <c r="Q97" s="18" t="inlineStr">
        <is>
          <t>1</t>
        </is>
      </c>
      <c r="R97" s="18" t="inlineStr">
        <is>
          <t>0</t>
        </is>
      </c>
      <c r="S97" s="18" t="inlineStr">
        <is>
          <t>HIGH</t>
        </is>
      </c>
      <c r="T97" s="18" t="inlineStr">
        <is>
          <t>0</t>
        </is>
      </c>
      <c r="U97" s="18" t="inlineStr">
        <is>
          <t>0</t>
        </is>
      </c>
      <c r="V97" s="18" t="inlineStr">
        <is>
          <t>0</t>
        </is>
      </c>
      <c r="W97" s="18" t="inlineStr">
        <is>
          <t>1</t>
        </is>
      </c>
      <c r="X97" s="18" t="inlineStr">
        <is>
          <t>1</t>
        </is>
      </c>
      <c r="Y97" s="18" t="inlineStr">
        <is>
          <t>0</t>
        </is>
      </c>
      <c r="Z97" s="18" t="inlineStr">
        <is>
          <t>UNSPECIFIED</t>
        </is>
      </c>
      <c r="AA97" s="18" t="inlineStr">
        <is>
          <t>0</t>
        </is>
      </c>
      <c r="AB97" s="18" t="inlineStr">
        <is>
          <t>DOMESTIC</t>
        </is>
      </c>
      <c r="AC97" s="18" t="inlineStr">
        <is>
          <t>en</t>
        </is>
      </c>
      <c r="AD97" s="18" t="inlineStr">
        <is>
          <t>1</t>
        </is>
      </c>
      <c r="AE97" s="3" t="inlineStr">
        <is>
          <t>https://japan.kantei.go.jp/99_suga/statement/202106/_00010.html</t>
        </is>
      </c>
      <c r="AF97" s="18" t="inlineStr">
        <is>
          <t>2026-09-22</t>
        </is>
      </c>
      <c r="AG97" s="3" t="inlineStr">
        <is>
          <t>NA</t>
        </is>
      </c>
      <c r="AH97" s="18" t="inlineStr">
        <is>
          <t>MANUAL_REVIEW_BACKLOG</t>
        </is>
      </c>
      <c r="AI97" s="3" t="inlineStr">
        <is>
          <t xml:space="preserve">Address by the Prime Minister for the annual Memorial Ceremony to Commemorate the Fallen on the Battle of Okinawa (June 23), a distinct annual ceremonial genre from the Aug 15 National Memorial Ceremony and the Aug 6/9 Hiroshima/Nagasaki addresses already in this corpus -- found via a proximity-keyword sweep of the Japan backlog (pilot_manual_review.csv), not previously coded (only the 2025 same-day PRESS_CONFERENCE record on this ceremony was already in the corpus; this is the ceremonial Address itself, a separate document). Coded following the same template as the Hiroshima/Nagasaki batch: remorse=0/reflection=1 for the self-referential, non-culpability mourning register ('heartfelt mourning', 'never repeat the horrors of war') rather than remorse over harm caused to others; remedy=1 for the concrete, recurring government commitment to reduce the burden of U.S. base concentration on Okinawa (land returns, the West Futenma Housing Area health-care redevelopment), on the same logic as the Hiroshima/Nagasaki batch's atomic-bomb-survivor relief measures; agency_explicit=0 and responsibility_actor=UNSPECIFIED throughout -- no foreign actor or perpetrator named, consistent with every other HEAD-level Japan record in this corpus. </t>
        </is>
      </c>
      <c r="AJ97" s="18" t="inlineStr">
        <is>
          <t>HIGH</t>
        </is>
      </c>
      <c r="AK97" s="18" t="inlineStr">
        <is>
          <t>a058acfa-e760-541b-85f8-6de767b12f94</t>
        </is>
      </c>
      <c r="AL97" s="18" t="inlineStr">
        <is>
          <t>1</t>
        </is>
      </c>
    </row>
    <row r="98">
      <c r="A98" s="18" t="inlineStr">
        <is>
          <t>89d5f8e5-73f6-4150-a215-4d48709adc9b</t>
        </is>
      </c>
      <c r="B98" s="18" t="inlineStr">
        <is>
          <t>japan</t>
        </is>
      </c>
      <c r="C98" s="18" t="inlineStr">
        <is>
          <t>2023-06-23</t>
        </is>
      </c>
      <c r="D98" s="18" t="inlineStr">
        <is>
          <t>2023</t>
        </is>
      </c>
      <c r="E98" s="18" t="inlineStr">
        <is>
          <t>KISHIDA Fumio</t>
        </is>
      </c>
      <c r="F98" s="18" t="inlineStr">
        <is>
          <t>Prime Minister of Japan</t>
        </is>
      </c>
      <c r="G98" s="18" t="inlineStr">
        <is>
          <t>HEAD</t>
        </is>
      </c>
      <c r="H98" s="18" t="inlineStr">
        <is>
          <t>Prime Minister's Office of Japan (Kantei)</t>
        </is>
      </c>
      <c r="I98" s="18" t="inlineStr">
        <is>
          <t>SPEECH</t>
        </is>
      </c>
      <c r="J98" s="3" t="inlineStr">
        <is>
          <t>Address by Prime Minister KISHIDA Fumio for the Memorial Ceremony to Commemorate the Fallen on the 78th Anniversary of the End of the Battle of Okinawa</t>
        </is>
      </c>
      <c r="K98" s="3" t="inlineStr"/>
      <c r="L98" s="3" t="inlineStr">
        <is>
          <t>As we conduct this Memorial Ceremony to Commemorate the Fallen on the 78th Anniversary of the End of the Battle of Okinawa, I wish to express my heartfelt mourning for the souls of those who perished on the battlefields as well as those who died suffering the ravages of war during the Battle of Okinawa. During World War II, Okinawa was the scene of a dreadful ground battle, with some 200,000 people losing their precious lives. [...] This year, additional 365 names have been engraved on the Cornerstone of Peace. When I think of the regret of each of the war dead [...] I cannot help but feel a deep sadness. The peace and prosperity we now enjoy have been built upon the precious lives of the victims and the Okinawa's history of hardships. [...] And even now, the concentration of U.S. military bases heavily impacts the people of Okinawa. The Government takes this very seriously. We will continue to make utmost efforts to mitigate the impact of U.S. forces on Okinawa [...] such as the return of the former West Futenma Housing Area.</t>
        </is>
      </c>
      <c r="M98" s="3" t="inlineStr">
        <is>
          <t>As we conduct this Memorial Ceremony to Commemorate the Fallen on the 78th Anniversary of the End of the Battle of Okinawa, I wish to express my heartfelt mourning for the souls of those who perished on the battlefields as well as those who died suffering the ravages of war during the Battle of Okinawa. During World War II, Okinawa was the scene of a dreadful ground battle, with some 200,000 people losing their precious lives. [...] This year, additional 365 names have been engraved on the Cornerstone of Peace. When I think of the regret of each of the war dead [...] I cannot help but feel a deep sadness. The peace and prosperity we now enjoy have been built upon the precious lives of the victims and the Okinawa's history of hardships. [...] And even now, the concentration of U.S. military bases heavily impacts the people of Okinawa. The Government takes this very seriously. We will continue to make utmost efforts to mitigate the impact of U.S. forces on Okinawa [...] such as the return of the former West Futenma Housing Area.</t>
        </is>
      </c>
      <c r="N98" s="18" t="inlineStr">
        <is>
          <t>WAR_GENERAL</t>
        </is>
      </c>
      <c r="O98" s="18" t="inlineStr">
        <is>
          <t>HISTORICAL_RECOGNITION_GENERAL</t>
        </is>
      </c>
      <c r="P98" s="18" t="inlineStr">
        <is>
          <t>1</t>
        </is>
      </c>
      <c r="Q98" s="18" t="inlineStr">
        <is>
          <t>1</t>
        </is>
      </c>
      <c r="R98" s="18" t="inlineStr">
        <is>
          <t>0</t>
        </is>
      </c>
      <c r="S98" s="18" t="inlineStr">
        <is>
          <t>HIGH</t>
        </is>
      </c>
      <c r="T98" s="18" t="inlineStr">
        <is>
          <t>0</t>
        </is>
      </c>
      <c r="U98" s="18" t="inlineStr">
        <is>
          <t>0</t>
        </is>
      </c>
      <c r="V98" s="18" t="inlineStr">
        <is>
          <t>0</t>
        </is>
      </c>
      <c r="W98" s="18" t="inlineStr">
        <is>
          <t>1</t>
        </is>
      </c>
      <c r="X98" s="18" t="inlineStr">
        <is>
          <t>1</t>
        </is>
      </c>
      <c r="Y98" s="18" t="inlineStr">
        <is>
          <t>0</t>
        </is>
      </c>
      <c r="Z98" s="18" t="inlineStr">
        <is>
          <t>UNSPECIFIED</t>
        </is>
      </c>
      <c r="AA98" s="18" t="inlineStr">
        <is>
          <t>0</t>
        </is>
      </c>
      <c r="AB98" s="18" t="inlineStr">
        <is>
          <t>DOMESTIC</t>
        </is>
      </c>
      <c r="AC98" s="18" t="inlineStr">
        <is>
          <t>en</t>
        </is>
      </c>
      <c r="AD98" s="18" t="inlineStr">
        <is>
          <t>1</t>
        </is>
      </c>
      <c r="AE98" s="3" t="inlineStr">
        <is>
          <t>https://japan.kantei.go.jp/101_kishida/statement/202306/0623okinawa.html</t>
        </is>
      </c>
      <c r="AF98" s="18" t="inlineStr">
        <is>
          <t>2026-09-22</t>
        </is>
      </c>
      <c r="AG98" s="3" t="inlineStr">
        <is>
          <t>NA</t>
        </is>
      </c>
      <c r="AH98" s="18" t="inlineStr">
        <is>
          <t>MANUAL_REVIEW_BACKLOG</t>
        </is>
      </c>
      <c r="AI98" s="3" t="inlineStr">
        <is>
          <t xml:space="preserve">Address by the Prime Minister for the annual Memorial Ceremony to Commemorate the Fallen on the Battle of Okinawa (June 23), a distinct annual ceremonial genre from the Aug 15 National Memorial Ceremony and the Aug 6/9 Hiroshima/Nagasaki addresses already in this corpus -- found via a proximity-keyword sweep of the Japan backlog (pilot_manual_review.csv), not previously coded (only the 2025 same-day PRESS_CONFERENCE record on this ceremony was already in the corpus; this is the ceremonial Address itself, a separate document). Coded following the same template as the Hiroshima/Nagasaki batch: remorse=0/reflection=1 for the self-referential, non-culpability mourning register ('heartfelt mourning', 'never repeat the horrors of war') rather than remorse over harm caused to others; remedy=1 for the concrete, recurring government commitment to reduce the burden of U.S. base concentration on Okinawa (land returns, the West Futenma Housing Area health-care redevelopment), on the same logic as the Hiroshima/Nagasaki batch's atomic-bomb-survivor relief measures; agency_explicit=0 and responsibility_actor=UNSPECIFIED throughout -- no foreign actor or perpetrator named, consistent with every other HEAD-level Japan record in this corpus. </t>
        </is>
      </c>
      <c r="AJ98" s="18" t="inlineStr">
        <is>
          <t>HIGH</t>
        </is>
      </c>
      <c r="AK98" s="18" t="inlineStr">
        <is>
          <t>92ebac0d-9fa3-5a02-bd81-9fa0f0775499</t>
        </is>
      </c>
      <c r="AL98" s="18" t="inlineStr">
        <is>
          <t>1</t>
        </is>
      </c>
    </row>
    <row r="99">
      <c r="A99" s="18" t="inlineStr">
        <is>
          <t>854dee74-cfd3-407c-b2af-fc843d30d74c</t>
        </is>
      </c>
      <c r="B99" s="18" t="inlineStr">
        <is>
          <t>japan</t>
        </is>
      </c>
      <c r="C99" s="18" t="inlineStr">
        <is>
          <t>2024-06-23</t>
        </is>
      </c>
      <c r="D99" s="18" t="inlineStr">
        <is>
          <t>2024</t>
        </is>
      </c>
      <c r="E99" s="18" t="inlineStr">
        <is>
          <t>KISHIDA Fumio</t>
        </is>
      </c>
      <c r="F99" s="18" t="inlineStr">
        <is>
          <t>Prime Minister of Japan</t>
        </is>
      </c>
      <c r="G99" s="18" t="inlineStr">
        <is>
          <t>HEAD</t>
        </is>
      </c>
      <c r="H99" s="18" t="inlineStr">
        <is>
          <t>Prime Minister's Office of Japan (Kantei)</t>
        </is>
      </c>
      <c r="I99" s="18" t="inlineStr">
        <is>
          <t>SPEECH</t>
        </is>
      </c>
      <c r="J99" s="3" t="inlineStr">
        <is>
          <t>Address by Prime Minister Kishida for the Memorial Ceremony to Commemorate the Fallen on the 79th Anniversary of the End of the Battle of Okinawa</t>
        </is>
      </c>
      <c r="K99" s="3" t="inlineStr"/>
      <c r="L99" s="3" t="inlineStr">
        <is>
          <t>As we conduct this Memorial Ceremony to Commemorate the Fallen on the 79th Anniversary of the End of the Battle of Okinawa, I wish to express my heartfelt mourning for the souls of those who perished on the battlefields as well as those who died suffering the ravages of war during the Battle of Okinawa. During World War II, Okinawa was the scene of a dreadful ground battle, with the peaceful lives of the people suddenly caught in the crossfire, claiming the precious lives of 200,000 people, including innocent civilians [...] Efforts for unexploded ordnance clearance and the collection of remains of Japanese war dead are still under way. We also remember the tragic Tsushima Maru incident [...] It is our responsibility to hand down to the next generation such lamentable realities of the Battle of Okinawa and the value of peace. [...] On the other hand, the residents of Okinawa face the heavy impact of the concentration of U.S. military bases, among other things. Taking this very seriously, the Government will make its utmost efforts to mitigate the impact. In spring next year, we will set up on the site vacated by the former West Futenma Housing Area, a base for health and medical care.</t>
        </is>
      </c>
      <c r="M99" s="3" t="inlineStr">
        <is>
          <t>As we conduct this Memorial Ceremony to Commemorate the Fallen on the 79th Anniversary of the End of the Battle of Okinawa, I wish to express my heartfelt mourning for the souls of those who perished on the battlefields as well as those who died suffering the ravages of war during the Battle of Okinawa. During World War II, Okinawa was the scene of a dreadful ground battle, with the peaceful lives of the people suddenly caught in the crossfire, claiming the precious lives of 200,000 people, including innocent civilians [...] Efforts for unexploded ordnance clearance and the collection of remains of Japanese war dead are still under way. We also remember the tragic Tsushima Maru incident [...] It is our responsibility to hand down to the next generation such lamentable realities of the Battle of Okinawa and the value of peace. [...] On the other hand, the residents of Okinawa face the heavy impact of the concentration of U.S. military bases, among other things. Taking this very seriously, the Government will make its utmost efforts to mitigate the impact. In spring next year, we will set up on the site vacated by the former West Futenma Housing Area, a base for health and medical care.</t>
        </is>
      </c>
      <c r="N99" s="18" t="inlineStr">
        <is>
          <t>WAR_GENERAL</t>
        </is>
      </c>
      <c r="O99" s="18" t="inlineStr">
        <is>
          <t>HISTORICAL_RECOGNITION_GENERAL</t>
        </is>
      </c>
      <c r="P99" s="18" t="inlineStr">
        <is>
          <t>1</t>
        </is>
      </c>
      <c r="Q99" s="18" t="inlineStr">
        <is>
          <t>1</t>
        </is>
      </c>
      <c r="R99" s="18" t="inlineStr">
        <is>
          <t>0</t>
        </is>
      </c>
      <c r="S99" s="18" t="inlineStr">
        <is>
          <t>HIGH</t>
        </is>
      </c>
      <c r="T99" s="18" t="inlineStr">
        <is>
          <t>0</t>
        </is>
      </c>
      <c r="U99" s="18" t="inlineStr">
        <is>
          <t>0</t>
        </is>
      </c>
      <c r="V99" s="18" t="inlineStr">
        <is>
          <t>0</t>
        </is>
      </c>
      <c r="W99" s="18" t="inlineStr">
        <is>
          <t>1</t>
        </is>
      </c>
      <c r="X99" s="18" t="inlineStr">
        <is>
          <t>1</t>
        </is>
      </c>
      <c r="Y99" s="18" t="inlineStr">
        <is>
          <t>0</t>
        </is>
      </c>
      <c r="Z99" s="18" t="inlineStr">
        <is>
          <t>UNSPECIFIED</t>
        </is>
      </c>
      <c r="AA99" s="18" t="inlineStr">
        <is>
          <t>0</t>
        </is>
      </c>
      <c r="AB99" s="18" t="inlineStr">
        <is>
          <t>DOMESTIC</t>
        </is>
      </c>
      <c r="AC99" s="18" t="inlineStr">
        <is>
          <t>en</t>
        </is>
      </c>
      <c r="AD99" s="18" t="inlineStr">
        <is>
          <t>1</t>
        </is>
      </c>
      <c r="AE99" s="3" t="inlineStr">
        <is>
          <t>https://japan.kantei.go.jp/101_kishida/statement/202406/23okinawa.html</t>
        </is>
      </c>
      <c r="AF99" s="18" t="inlineStr">
        <is>
          <t>2026-09-22</t>
        </is>
      </c>
      <c r="AG99" s="3" t="inlineStr">
        <is>
          <t>NA</t>
        </is>
      </c>
      <c r="AH99" s="18" t="inlineStr">
        <is>
          <t>MANUAL_REVIEW_BACKLOG</t>
        </is>
      </c>
      <c r="AI99" s="3" t="inlineStr">
        <is>
          <t xml:space="preserve">Address by the Prime Minister for the annual Memorial Ceremony to Commemorate the Fallen on the Battle of Okinawa (June 23), a distinct annual ceremonial genre from the Aug 15 National Memorial Ceremony and the Aug 6/9 Hiroshima/Nagasaki addresses already in this corpus -- found via a proximity-keyword sweep of the Japan backlog (pilot_manual_review.csv), not previously coded (only the 2025 same-day PRESS_CONFERENCE record on this ceremony was already in the corpus; this is the ceremonial Address itself, a separate document). Coded following the same template as the Hiroshima/Nagasaki batch: remorse=0/reflection=1 for the self-referential, non-culpability mourning register ('heartfelt mourning', 'never repeat the horrors of war') rather than remorse over harm caused to others; remedy=1 for the concrete, recurring government commitment to reduce the burden of U.S. base concentration on Okinawa (land returns, the West Futenma Housing Area health-care redevelopment), on the same logic as the Hiroshima/Nagasaki batch's atomic-bomb-survivor relief measures; agency_explicit=0 and responsibility_actor=UNSPECIFIED throughout -- no foreign actor or perpetrator named, consistent with every other HEAD-level Japan record in this corpus. </t>
        </is>
      </c>
      <c r="AJ99" s="18" t="inlineStr">
        <is>
          <t>HIGH</t>
        </is>
      </c>
      <c r="AK99" s="18" t="inlineStr">
        <is>
          <t>731f8668-e7c0-5ec9-9f8b-b2a63e921fef</t>
        </is>
      </c>
      <c r="AL99" s="18" t="inlineStr">
        <is>
          <t>1</t>
        </is>
      </c>
    </row>
    <row r="100">
      <c r="A100" s="18" t="inlineStr">
        <is>
          <t>960eb4a2-801f-466c-a788-0f58b1d94539</t>
        </is>
      </c>
      <c r="B100" s="18" t="inlineStr">
        <is>
          <t>japan</t>
        </is>
      </c>
      <c r="C100" s="18" t="inlineStr">
        <is>
          <t>2025-06-23</t>
        </is>
      </c>
      <c r="D100" s="18" t="inlineStr">
        <is>
          <t>2025</t>
        </is>
      </c>
      <c r="E100" s="18" t="inlineStr">
        <is>
          <t>ISHIBA Shigeru</t>
        </is>
      </c>
      <c r="F100" s="18" t="inlineStr">
        <is>
          <t>Prime Minister of Japan</t>
        </is>
      </c>
      <c r="G100" s="18" t="inlineStr">
        <is>
          <t>HEAD</t>
        </is>
      </c>
      <c r="H100" s="18" t="inlineStr">
        <is>
          <t>Prime Minister's Office of Japan (Kantei)</t>
        </is>
      </c>
      <c r="I100" s="18" t="inlineStr">
        <is>
          <t>SPEECH</t>
        </is>
      </c>
      <c r="J100" s="3" t="inlineStr">
        <is>
          <t>Address by Prime Minister Ishiba for the Memorial Ceremony to Commemorate the Fallen on the 80th Anniversary of the End of the Battle of Okinawa</t>
        </is>
      </c>
      <c r="K100" s="3" t="inlineStr"/>
      <c r="L100" s="3" t="inlineStr">
        <is>
          <t>As we conduct this Memorial Ceremony to Commemorate the Fallen on the 80th Anniversary of the End of the Battle of Okinawa, I wish to express my heartfelt mourning for the souls of those who perished on the battlefields as well as those who died amid the ravages of war during the Battle of Okinawa. During the war, Okinawa was the scene of a horrifying ground battle that engulfed local residents, claiming the precious lives of 200,000 people. Even young students [...] such as the Himeyuri Student Corps and the Iron and Blood Imperial Corps, were forced onto the battlefields, where they lost their lives. [...] When I served as Director-General of the Defense Agency under the Koizumi Cabinet, I was responsible for developing Japan's civil protection legislation, which I undertook guided by the strong conviction that civilians must never be involved in the horrors of war. What I had foremost in mind at the time was the tragic experience of the Battle of Okinawa. It is a solemn responsibility of the nation to reflect on the deep wounds Okinawa sustained, squarely confront the folly and tragedy of war, and make every possible effort towards realizing a peaceful and prosperous future for Okinawa. The concentration of U.S. military bases heavily impacts the people of Okinawa even now. I am firmly resolved to achieve tangible progress in reducing this burden. In March of this year, a new health and medical care hub [...] was established on the former site of the West Futenma Housing Area.</t>
        </is>
      </c>
      <c r="M100" s="3" t="inlineStr">
        <is>
          <t>As we conduct this Memorial Ceremony to Commemorate the Fallen on the 80th Anniversary of the End of the Battle of Okinawa, I wish to express my heartfelt mourning for the souls of those who perished on the battlefields as well as those who died amid the ravages of war during the Battle of Okinawa. During the war, Okinawa was the scene of a horrifying ground battle that engulfed local residents, claiming the precious lives of 200,000 people. Even young students [...] such as the Himeyuri Student Corps and the Iron and Blood Imperial Corps, were forced onto the battlefields, where they lost their lives. [...] When I served as Director-General of the Defense Agency under the Koizumi Cabinet, I was responsible for developing Japan's civil protection legislation, which I undertook guided by the strong conviction that civilians must never be involved in the horrors of war. What I had foremost in mind at the time was the tragic experience of the Battle of Okinawa. It is a solemn responsibility of the nation to reflect on the deep wounds Okinawa sustained, squarely confront the folly and tragedy of war, and make every possible effort towards realizing a peaceful and prosperous future for Okinawa. The concentration of U.S. military bases heavily impacts the people of Okinawa even now. I am firmly resolved to achieve tangible progress in reducing this burden. In March of this year, a new health and medical care hub [...] was established on the former site of the West Futenma Housing Area.</t>
        </is>
      </c>
      <c r="N100" s="18" t="inlineStr">
        <is>
          <t>WAR_GENERAL</t>
        </is>
      </c>
      <c r="O100" s="18" t="inlineStr">
        <is>
          <t>HISTORICAL_RECOGNITION_GENERAL</t>
        </is>
      </c>
      <c r="P100" s="18" t="inlineStr">
        <is>
          <t>1</t>
        </is>
      </c>
      <c r="Q100" s="18" t="inlineStr">
        <is>
          <t>1</t>
        </is>
      </c>
      <c r="R100" s="18" t="inlineStr">
        <is>
          <t>0</t>
        </is>
      </c>
      <c r="S100" s="18" t="inlineStr">
        <is>
          <t>HIGH</t>
        </is>
      </c>
      <c r="T100" s="18" t="inlineStr">
        <is>
          <t>0</t>
        </is>
      </c>
      <c r="U100" s="18" t="inlineStr">
        <is>
          <t>0</t>
        </is>
      </c>
      <c r="V100" s="18" t="inlineStr">
        <is>
          <t>0</t>
        </is>
      </c>
      <c r="W100" s="18" t="inlineStr">
        <is>
          <t>1</t>
        </is>
      </c>
      <c r="X100" s="18" t="inlineStr">
        <is>
          <t>1</t>
        </is>
      </c>
      <c r="Y100" s="18" t="inlineStr">
        <is>
          <t>0</t>
        </is>
      </c>
      <c r="Z100" s="18" t="inlineStr">
        <is>
          <t>UNSPECIFIED</t>
        </is>
      </c>
      <c r="AA100" s="18" t="inlineStr">
        <is>
          <t>0</t>
        </is>
      </c>
      <c r="AB100" s="18" t="inlineStr">
        <is>
          <t>DOMESTIC</t>
        </is>
      </c>
      <c r="AC100" s="18" t="inlineStr">
        <is>
          <t>en</t>
        </is>
      </c>
      <c r="AD100" s="18" t="inlineStr">
        <is>
          <t>1</t>
        </is>
      </c>
      <c r="AE100" s="3" t="inlineStr">
        <is>
          <t>https://japan.kantei.go.jp/103/statement/202506/23okinawa.html</t>
        </is>
      </c>
      <c r="AF100" s="18" t="inlineStr">
        <is>
          <t>2026-09-22</t>
        </is>
      </c>
      <c r="AG100" s="3" t="inlineStr">
        <is>
          <t>NA</t>
        </is>
      </c>
      <c r="AH100" s="18" t="inlineStr">
        <is>
          <t>MANUAL_REVIEW_BACKLOG</t>
        </is>
      </c>
      <c r="AI100" s="3" t="inlineStr">
        <is>
          <t>Address by the Prime Minister for the annual Memorial Ceremony to Commemorate the Fallen on the Battle of Okinawa (June 23), a distinct annual ceremonial genre from the Aug 15 National Memorial Ceremony and the Aug 6/9 Hiroshima/Nagasaki addresses already in this corpus -- found via a proximity-keyword sweep of the Japan backlog (pilot_manual_review.csv), not previously coded (only the 2025 same-day PRESS_CONFERENCE record on this ceremony was already in the corpus; this is the ceremonial Address itself, a separate document). Coded following the same template as the Hiroshima/Nagasaki batch: remorse=0/reflection=1 for the self-referential, non-culpability mourning register ('heartfelt mourning', 'never repeat the horrors of war') rather than remorse over harm caused to others; remedy=1 for the concrete, recurring government commitment to reduce the burden of U.S. base concentration on Okinawa (land returns, the West Futenma Housing Area health-care redevelopment), on the same logic as the Hiroshima/Nagasaki batch's atomic-bomb-survivor relief measures; agency_explicit=0 and responsibility_actor=UNSPECIFIED throughout -- no foreign actor or perpetrator named, consistent with every other HEAD-level Japan record in this corpus. This ceremonial Address is a distinct document from the same-date Press Conference already coded in this corpus (record ce70d609-d5da-4d90-831c-bb103146bf39), which is Ishiba's Q&amp;A about his visit to the Himeyuri Peace Museum afterward; this record is the formal ceremony Address itself.</t>
        </is>
      </c>
      <c r="AJ100" s="18" t="inlineStr">
        <is>
          <t>HIGH</t>
        </is>
      </c>
      <c r="AK100" s="18" t="inlineStr">
        <is>
          <t>243aad1d-6b32-59a1-ba17-b3eb23f07036</t>
        </is>
      </c>
      <c r="AL100" s="18" t="inlineStr">
        <is>
          <t>1</t>
        </is>
      </c>
    </row>
    <row r="101">
      <c r="A101" s="18" t="inlineStr">
        <is>
          <t>d1b2a0a0-59c7-4126-862a-a53f851cb17c</t>
        </is>
      </c>
      <c r="B101" s="18" t="inlineStr">
        <is>
          <t>japan</t>
        </is>
      </c>
      <c r="C101" s="18" t="inlineStr">
        <is>
          <t>2022-01-28</t>
        </is>
      </c>
      <c r="D101" s="18" t="inlineStr">
        <is>
          <t>2022</t>
        </is>
      </c>
      <c r="E101" s="18" t="inlineStr">
        <is>
          <t>KISHIDA Fumio</t>
        </is>
      </c>
      <c r="F101" s="18" t="inlineStr">
        <is>
          <t>Prime Minister of Japan</t>
        </is>
      </c>
      <c r="G101" s="18" t="inlineStr">
        <is>
          <t>HEAD</t>
        </is>
      </c>
      <c r="H101" s="18" t="inlineStr">
        <is>
          <t>Prime Minister's Office of Japan (Kantei)</t>
        </is>
      </c>
      <c r="I101" s="18" t="inlineStr">
        <is>
          <t>PRESS_CONFERENCE</t>
        </is>
      </c>
      <c r="J101" s="3" t="inlineStr">
        <is>
          <t>Press Conference by the Prime Minister regarding the Status of Consideration toward the Inscription on the World Cultural Heritage List of the Sado Complex of Heritage Mines, Primarily Gold Mines</t>
        </is>
      </c>
      <c r="K101" s="3" t="inlineStr"/>
      <c r="L101" s="3" t="inlineStr">
        <is>
          <t>Responding to your question about the Sado complex of heritage mines, primarily gold mines, let me mention that we have given comprehensive consideration in light of taking the most effective measures to realize its inscription on the UNESCO World Heritage List. The Sado Mines have a high reputation as a rare industrial heritage site that continued to operate on a large scale over a long period of time, taking advantage of traditional handicraft unique to Japan during the Edo period. I am aware that despite its high value, efforts to have the Sado Mines inscribed on the list have been met with various arguments and opinions. Calm and careful discussions are required so that the outstanding value of the Sado Mines as a cultural heritage can be fully recognized. For this to happen, we have been considering the most effective timing for the submission of an application, leading to the conclusion that an application this year to initiate discussions at an early stage would most likely open the way for achieving the inscription. [...] We will strengthen cross-ministerial efforts to respond to various arguments, including those concerning historical background, by establishing a task force for the inscription of the Sado Mines on the World Heritage List.</t>
        </is>
      </c>
      <c r="M101" s="3" t="inlineStr">
        <is>
          <t>Responding to your question about the Sado complex of heritage mines, primarily gold mines, let me mention that we have given comprehensive consideration in light of taking the most effective measures to realize its inscription on the UNESCO World Heritage List. The Sado Mines have a high reputation as a rare industrial heritage site that continued to operate on a large scale over a long period of time, taking advantage of traditional handicraft unique to Japan during the Edo period. I am aware that despite its high value, efforts to have the Sado Mines inscribed on the list have been met with various arguments and opinions. Calm and careful discussions are required so that the outstanding value of the Sado Mines as a cultural heritage can be fully recognized. For this to happen, we have been considering the most effective timing for the submission of an application, leading to the conclusion that an application this year to initiate discussions at an early stage would most likely open the way for achieving the inscription. [...] We will strengthen cross-ministerial efforts to respond to various arguments, including those concerning historical background, by establishing a task force for the inscription of the Sado Mines on the World Heritage List.</t>
        </is>
      </c>
      <c r="N101" s="18" t="inlineStr">
        <is>
          <t>FORCED_LABOR</t>
        </is>
      </c>
      <c r="O101" s="18" t="inlineStr">
        <is>
          <t>HISTORICAL_RECOGNITION_GENERAL</t>
        </is>
      </c>
      <c r="P101" s="18" t="inlineStr">
        <is>
          <t>1</t>
        </is>
      </c>
      <c r="Q101" s="18" t="inlineStr">
        <is>
          <t>1</t>
        </is>
      </c>
      <c r="R101" s="18" t="inlineStr">
        <is>
          <t>1</t>
        </is>
      </c>
      <c r="S101" s="18" t="inlineStr">
        <is>
          <t>HIGH</t>
        </is>
      </c>
      <c r="T101" s="18" t="inlineStr">
        <is>
          <t>0</t>
        </is>
      </c>
      <c r="U101" s="18" t="inlineStr">
        <is>
          <t>1</t>
        </is>
      </c>
      <c r="V101" s="18" t="inlineStr">
        <is>
          <t>0</t>
        </is>
      </c>
      <c r="W101" s="18" t="inlineStr">
        <is>
          <t>0</t>
        </is>
      </c>
      <c r="X101" s="18" t="inlineStr">
        <is>
          <t>0</t>
        </is>
      </c>
      <c r="Y101" s="18" t="inlineStr">
        <is>
          <t>0</t>
        </is>
      </c>
      <c r="Z101" s="18" t="inlineStr">
        <is>
          <t>UNSPECIFIED</t>
        </is>
      </c>
      <c r="AA101" s="18" t="inlineStr">
        <is>
          <t>0</t>
        </is>
      </c>
      <c r="AB101" s="18" t="inlineStr">
        <is>
          <t>MIXED</t>
        </is>
      </c>
      <c r="AC101" s="18" t="inlineStr">
        <is>
          <t>en</t>
        </is>
      </c>
      <c r="AD101" s="18" t="inlineStr">
        <is>
          <t>1</t>
        </is>
      </c>
      <c r="AE101" s="3" t="inlineStr">
        <is>
          <t>https://japan.kantei.go.jp/101_kishida/statement/202201/_00015.html</t>
        </is>
      </c>
      <c r="AF101" s="18" t="inlineStr">
        <is>
          <t>2026-09-22</t>
        </is>
      </c>
      <c r="AG101" s="3" t="inlineStr">
        <is>
          <t>NA</t>
        </is>
      </c>
      <c r="AH101" s="18" t="inlineStr">
        <is>
          <t>MANUAL_REVIEW_BACKLOG</t>
        </is>
      </c>
      <c r="AI101" s="3" t="inlineStr">
        <is>
          <t>Fourth, and chronologically earliest, point in the Sado Island Gold Mines dispute thread already traced in this corpus (Korea's Jan 2024 pre-inscription protest, Japan's July 2024 celebratory-silence message, Korea's July 2026 UNESCO follow-up assessment). Found via a proximity-keyword sweep of the Japan backlog (pilot_manual_review.csv), not previously coded. Kishida announces the decision to seek Cabinet approval to submit the UNESCO nomination, acknowledging the site 'has been met with various arguments and opinions' and pledging to 'respond to various arguments, including those concerning historical background' via a new cross-ministerial task force -- this is an oblique, unnamed reference to the wartime Korean forced-labor controversy (not named as such in the text: no mention of Korea, forced/conscripted labor, or the wartime period specifically), consistent with the same avoidance pattern later coded in the July 2024 silence record but here framed as a live process/procedural matter rather than a completed inscription. explanation=1 for the process rationale given (why this year, why a task force); reflection=0/remorse=0/apology=0 since the passage does not itself engage the historical substance at all, per the codebook's non-hallucination rule; agency_explicit=0, no actor or affected party named.</t>
        </is>
      </c>
      <c r="AJ101" s="18" t="inlineStr">
        <is>
          <t>HIGH</t>
        </is>
      </c>
      <c r="AK101" s="18" t="inlineStr">
        <is>
          <t>bf6d356f-1245-571b-b573-a0605e8318f6</t>
        </is>
      </c>
      <c r="AL101" s="18" t="inlineStr">
        <is>
          <t>1</t>
        </is>
      </c>
    </row>
    <row r="102">
      <c r="A102" s="18" t="inlineStr">
        <is>
          <t>813b94e0-660e-470c-b6db-ef134dcf5376</t>
        </is>
      </c>
      <c r="B102" s="18" t="inlineStr">
        <is>
          <t>japan</t>
        </is>
      </c>
      <c r="C102" s="18" t="inlineStr">
        <is>
          <t>2025-03-29</t>
        </is>
      </c>
      <c r="D102" s="18" t="inlineStr">
        <is>
          <t>2025</t>
        </is>
      </c>
      <c r="E102" s="18" t="inlineStr">
        <is>
          <t>ISHIBA Shigeru</t>
        </is>
      </c>
      <c r="F102" s="18" t="inlineStr">
        <is>
          <t>Prime Minister of Japan</t>
        </is>
      </c>
      <c r="G102" s="18" t="inlineStr">
        <is>
          <t>HEAD</t>
        </is>
      </c>
      <c r="H102" s="18" t="inlineStr">
        <is>
          <t>Prime Minister's Office of Japan (Kantei)</t>
        </is>
      </c>
      <c r="I102" s="18" t="inlineStr">
        <is>
          <t>SPEECH</t>
        </is>
      </c>
      <c r="J102" s="3" t="inlineStr">
        <is>
          <t>Address by Prime Minister ISHIBA Shigeru to the Japan-U.S. Iwo-To Reunion of Honor Ceremony</t>
        </is>
      </c>
      <c r="K102" s="3" t="inlineStr"/>
      <c r="L102" s="3" t="inlineStr">
        <is>
          <t>On the occasion of the Japan-U.S. Iwo-To Reunion of Honor Ceremony, I offer my heartfelt condolences to the souls of those who lost their lives on this land. Eighty years ago, this island of Iwo-To became the site of extremely fierce battles during the war, where far too many precious lives were lost. [...] Japan and the United States, which once fought against each other, have reconciled and deepened their relationship, now becoming trusted allies. [...] Furthermore, to prevent the horrors of war from ever repeating, we must continue our efforts to pass on the painful experiences of the war across generations while humbly and sincerely facing history. Also, I will never forget the many compatriots who have yet to be returned home. As a solemn duty of the country, we will steadfastly advance the projects to recover and repatriate the remains of the war dead and make our best efforts to bring them back to their home as soon as possible.</t>
        </is>
      </c>
      <c r="M102" s="3" t="inlineStr">
        <is>
          <t>On the occasion of the Japan-U.S. Iwo-To Reunion of Honor Ceremony, I offer my heartfelt condolences to the souls of those who lost their lives on this land. Eighty years ago, this island of Iwo-To became the site of extremely fierce battles during the war, where far too many precious lives were lost. [...] Japan and the United States, which once fought against each other, have reconciled and deepened their relationship, now becoming trusted allies. [...] Furthermore, to prevent the horrors of war from ever repeating, we must continue our efforts to pass on the painful experiences of the war across generations while humbly and sincerely facing history. Also, I will never forget the many compatriots who have yet to be returned home. As a solemn duty of the country, we will steadfastly advance the projects to recover and repatriate the remains of the war dead and make our best efforts to bring them back to their home as soon as possible.</t>
        </is>
      </c>
      <c r="N102" s="18" t="inlineStr">
        <is>
          <t>WAR_GENERAL</t>
        </is>
      </c>
      <c r="O102" s="18" t="inlineStr">
        <is>
          <t>HISTORICAL_RECOGNITION_GENERAL</t>
        </is>
      </c>
      <c r="P102" s="18" t="inlineStr">
        <is>
          <t>0</t>
        </is>
      </c>
      <c r="Q102" s="18" t="inlineStr">
        <is>
          <t>1</t>
        </is>
      </c>
      <c r="R102" s="18" t="inlineStr">
        <is>
          <t>0</t>
        </is>
      </c>
      <c r="S102" s="18" t="inlineStr">
        <is>
          <t>HIGH</t>
        </is>
      </c>
      <c r="T102" s="18" t="inlineStr">
        <is>
          <t>0</t>
        </is>
      </c>
      <c r="U102" s="18" t="inlineStr">
        <is>
          <t>0</t>
        </is>
      </c>
      <c r="V102" s="18" t="inlineStr">
        <is>
          <t>0</t>
        </is>
      </c>
      <c r="W102" s="18" t="inlineStr">
        <is>
          <t>1</t>
        </is>
      </c>
      <c r="X102" s="18" t="inlineStr">
        <is>
          <t>1</t>
        </is>
      </c>
      <c r="Y102" s="18" t="inlineStr">
        <is>
          <t>0</t>
        </is>
      </c>
      <c r="Z102" s="18" t="inlineStr">
        <is>
          <t>UNSPECIFIED</t>
        </is>
      </c>
      <c r="AA102" s="18" t="inlineStr">
        <is>
          <t>0</t>
        </is>
      </c>
      <c r="AB102" s="18" t="inlineStr">
        <is>
          <t>MIXED</t>
        </is>
      </c>
      <c r="AC102" s="18" t="inlineStr">
        <is>
          <t>en</t>
        </is>
      </c>
      <c r="AD102" s="18" t="inlineStr">
        <is>
          <t>1</t>
        </is>
      </c>
      <c r="AE102" s="3" t="inlineStr">
        <is>
          <t>https://japan.kantei.go.jp/103/statement/202503/29tsuitounokotoba.html</t>
        </is>
      </c>
      <c r="AF102" s="18" t="inlineStr">
        <is>
          <t>2026-09-22</t>
        </is>
      </c>
      <c r="AG102" s="3" t="inlineStr">
        <is>
          <t>NA</t>
        </is>
      </c>
      <c r="AH102" s="18" t="inlineStr">
        <is>
          <t>MANUAL_REVIEW_BACKLOG</t>
        </is>
      </c>
      <c r="AI102" s="3" t="inlineStr">
        <is>
          <t>Found via a proximity-keyword sweep of the Japan backlog (pilot_manual_review.csv), not previously coded. A distinct WWII memorial genre from Okinawa/Hiroshima/Nagasaki/Aug 15: a joint Japan-U.S. reconciliation ceremony (Iwo Jima/Iwo-To, 80th anniversary of the battle) commemorating former enemies who 'have reconciled and deepened their relationship, now becoming trusted allies' -- unlike the rest of the corpus's ceremonial addresses (which mourn Japan's own dead without reference to a foreign counterpart), this one explicitly frames reconciliation with a specific former adversary, making it a useful contrast case: Japan's WWII-memory register extends to full reconciliation with the U.S. but not (per every Korea/China-facing record in this corpus) to comparable explicit acknowledgment toward Korea or China. reflection=1 for 'humbly and sincerely facing history'; remorse=0 (mourning own dead, not culpability); remedy=1 for the concrete, ongoing war-dead remains repatriation project (same logic as the Hiroshima/Nagasaki batch's atomic-bomb-survivor relief measures); agency_explicit=0, no perpetrator named -- consistent with every other HEAD-level Japan record in this corpus.</t>
        </is>
      </c>
      <c r="AJ102" s="18" t="inlineStr">
        <is>
          <t>HIGH</t>
        </is>
      </c>
      <c r="AK102" s="18" t="inlineStr">
        <is>
          <t>82229bd4-0e26-56b3-89ce-2b3d63e74453</t>
        </is>
      </c>
      <c r="AL102" s="18" t="inlineStr">
        <is>
          <t>1</t>
        </is>
      </c>
    </row>
  </sheetData>
  <autoFilter ref="A1:AL10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50" customWidth="1" min="10" max="10"/>
    <col width="50" customWidth="1" min="11" max="11"/>
    <col width="50" customWidth="1" min="12" max="12"/>
    <col width="50"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35" customWidth="1" min="31" max="31"/>
    <col width="16" customWidth="1" min="32" max="32"/>
    <col width="35" customWidth="1" min="33" max="33"/>
    <col width="16" customWidth="1" min="34" max="34"/>
    <col width="50" customWidth="1" min="35" max="35"/>
    <col width="16" customWidth="1" min="36" max="36"/>
    <col width="20" customWidth="1" min="37" max="37"/>
    <col width="16" customWidth="1" min="38" max="38"/>
  </cols>
  <sheetData>
    <row r="1" ht="30" customHeight="1">
      <c r="A1" s="1" t="inlineStr">
        <is>
          <t>record_id</t>
        </is>
      </c>
      <c r="B1" s="1" t="inlineStr">
        <is>
          <t>country</t>
        </is>
      </c>
      <c r="C1" s="1" t="inlineStr">
        <is>
          <t>date</t>
        </is>
      </c>
      <c r="D1" s="1" t="inlineStr">
        <is>
          <t>year</t>
        </is>
      </c>
      <c r="E1" s="1" t="inlineStr">
        <is>
          <t>speaker_name</t>
        </is>
      </c>
      <c r="F1" s="1" t="inlineStr">
        <is>
          <t>speaker_position</t>
        </is>
      </c>
      <c r="G1" s="1" t="inlineStr">
        <is>
          <t>speaker_level</t>
        </is>
      </c>
      <c r="H1" s="1" t="inlineStr">
        <is>
          <t>institution</t>
        </is>
      </c>
      <c r="I1" s="1" t="inlineStr">
        <is>
          <t>document_type</t>
        </is>
      </c>
      <c r="J1" s="1" t="inlineStr">
        <is>
          <t>document_title</t>
        </is>
      </c>
      <c r="K1" s="1" t="inlineStr">
        <is>
          <t>question_text</t>
        </is>
      </c>
      <c r="L1" s="1" t="inlineStr">
        <is>
          <t>response_text</t>
        </is>
      </c>
      <c r="M1" s="1" t="inlineStr">
        <is>
          <t>relevant_excerpt</t>
        </is>
      </c>
      <c r="N1" s="1" t="inlineStr">
        <is>
          <t>issue_primary</t>
        </is>
      </c>
      <c r="O1" s="1" t="inlineStr">
        <is>
          <t>issue_secondary</t>
        </is>
      </c>
      <c r="P1" s="1" t="inlineStr">
        <is>
          <t>kingdon_problem</t>
        </is>
      </c>
      <c r="Q1" s="1" t="inlineStr">
        <is>
          <t>kingdon_policy</t>
        </is>
      </c>
      <c r="R1" s="1" t="inlineStr">
        <is>
          <t>kingdon_politics</t>
        </is>
      </c>
      <c r="S1" s="1" t="inlineStr">
        <is>
          <t>kingdon_confidence</t>
        </is>
      </c>
      <c r="T1" s="1" t="inlineStr">
        <is>
          <t>apology</t>
        </is>
      </c>
      <c r="U1" s="1" t="inlineStr">
        <is>
          <t>explanation</t>
        </is>
      </c>
      <c r="V1" s="1" t="inlineStr">
        <is>
          <t>remorse</t>
        </is>
      </c>
      <c r="W1" s="1" t="inlineStr">
        <is>
          <t>reflection</t>
        </is>
      </c>
      <c r="X1" s="1" t="inlineStr">
        <is>
          <t>remedy</t>
        </is>
      </c>
      <c r="Y1" s="1" t="inlineStr">
        <is>
          <t>pardon_or_forgiveness</t>
        </is>
      </c>
      <c r="Z1" s="1" t="inlineStr">
        <is>
          <t>responsibility_actor</t>
        </is>
      </c>
      <c r="AA1" s="1" t="inlineStr">
        <is>
          <t>agency_explicit</t>
        </is>
      </c>
      <c r="AB1" s="1" t="inlineStr">
        <is>
          <t>audience_orientation</t>
        </is>
      </c>
      <c r="AC1" s="1" t="inlineStr">
        <is>
          <t>source_language</t>
        </is>
      </c>
      <c r="AD1" s="1" t="inlineStr">
        <is>
          <t>official_translation</t>
        </is>
      </c>
      <c r="AE1" s="1" t="inlineStr">
        <is>
          <t>source_url</t>
        </is>
      </c>
      <c r="AF1" s="1" t="inlineStr">
        <is>
          <t>retrieval_date</t>
        </is>
      </c>
      <c r="AG1" s="1" t="inlineStr">
        <is>
          <t>archive_url</t>
        </is>
      </c>
      <c r="AH1" s="1" t="inlineStr">
        <is>
          <t>collection_method</t>
        </is>
      </c>
      <c r="AI1" s="1" t="inlineStr">
        <is>
          <t>coder_notes</t>
        </is>
      </c>
      <c r="AJ1" s="1" t="inlineStr">
        <is>
          <t>classification_confidence</t>
        </is>
      </c>
      <c r="AK1" s="1" t="inlineStr">
        <is>
          <t>duplicate_group_id</t>
        </is>
      </c>
      <c r="AL1" s="1" t="inlineStr">
        <is>
          <t>canonical_record</t>
        </is>
      </c>
    </row>
    <row r="2">
      <c r="A2" s="18" t="inlineStr">
        <is>
          <t>8161959d-8b7b-4cd1-b4be-7171aa80c02d</t>
        </is>
      </c>
      <c r="B2" s="18" t="inlineStr">
        <is>
          <t>japan</t>
        </is>
      </c>
      <c r="C2" s="18" t="inlineStr">
        <is>
          <t>1995-08-15</t>
        </is>
      </c>
      <c r="D2" s="18" t="inlineStr">
        <is>
          <t>1995</t>
        </is>
      </c>
      <c r="E2" s="18" t="inlineStr">
        <is>
          <t>MURAYAMA Tomiichi</t>
        </is>
      </c>
      <c r="F2" s="18" t="inlineStr">
        <is>
          <t>Prime Minister of Japan</t>
        </is>
      </c>
      <c r="G2" s="18" t="inlineStr">
        <is>
          <t>HEAD</t>
        </is>
      </c>
      <c r="H2" s="18" t="inlineStr">
        <is>
          <t>Ministry of Foreign Affairs of Japan</t>
        </is>
      </c>
      <c r="I2" s="18" t="inlineStr">
        <is>
          <t>STATEMENT</t>
        </is>
      </c>
      <c r="J2" s="3" t="inlineStr">
        <is>
          <t>Statement by Prime Minister Tomiichi Murayama "On the occasion of the 50th anniversary of the war's end" (15 August 1995)</t>
        </is>
      </c>
      <c r="K2" s="3" t="inlineStr"/>
      <c r="L2" s="3" t="inlineStr">
        <is>
          <t>Statement by Prime Minister Tomiichi Murayama
"On the occasion of the 50th anniversary of the war's end"
(15 August 1995)
(Translation)
The world has seen fifty years elapse since the war came to an end. Now, when I remember the many people both at home and abroad who fell victim to war, my heart is overwhelmed by a flood of emotions.
The peace and prosperity of today were built as Japan overcame great difficulty to arise from a devastated land after defeat in the war. That achievement is something of which we are proud, and let me herein express my heartfelt admiration for the wisdom and untiring effort of each and every one of our citizens. Let me also express once again my profound gratitude for the indispensable support and assistance extended to Japan by the countries of the world, beginning with the United States of America. I am also delighted that we have been able to build the friendly relations which we enjoy today with the neighboring countries of the Asia-Pacific region, the United States and the countries of Europe.
Now that Japan has come to enjoy peace and abundance, we tend to overlook the pricelessness and blessings of peace. Our task is to convey to younger generations the horrors of war, so that we never repeat the errors in our history. I believe that, as we join hands, especially with the peoples of neighboring countries, to ensure true peace in the Asia-Pacific region -indeed, in the entire world- it is necessary, more than anything else, that we foster relations with all countries based on deep understanding and trust. Guided by this conviction, the Government has launched the Peace, Friendship and Exchange Initiative, which consists of two parts promoting: support for historical research into relations in the modern era between Japan and the neighboring countries of Asia and elsewhere; and rapid expansion of exchanges with those countries. Furthermore, I will continue in all sincerity to do my utmost in efforts being made on the issues arisen from the war, in order to further strengthen the relations of trust between Japan and those countries.
Now, upon this historic occasion of the 50th anniversary of the war's end, we should bear in mind that we must look into the past to learn from the lessons of history, and ensure that we do not stray from the path to the peace and prosperity of human society in the future.
During a certain period in the not too distant past, Japan, following a mistaken national policy, advanced along the road to war, only to ensnare the Japanese people in a fateful crisis, and, through its colonial rule and aggression, caused tremendous damage and suffering to the people of many countries, particularly to those of Asian nations. In the hope that no such mistake be made in the future, I regard, in a spirit of humility, these irrefutable facts of history, and express here once again my feelings of deep remorse and state my heartfelt apology. Allow me also to express my feelings of profound mourning for all victims, both at home and abroad, of that history.
Building from our deep remorse on this occasion of the 50th anniversary of the end of the war, Japan must eliminate self-righteous nationalism, promote international coordination as a responsible member of the international community and, thereby, advance the principles of peace and democracy. At the same time, as the only country to have experienced the devastation of atomic bombing, Japan, with a view to the ultimate elimination of nuclear weapons, must actively strive to further global disarmament in areas such as the strengthening of the nuclear non-proliferation regime. It is my conviction that in this way alone can Japan atone for its past and lay to rest the spirits of those who perished.
It is said that one can rely on good faith. And so, at this time of remembrance, I declare to the people of Japan and abroad my intention to make good faith the foundation of our Government policy, and this is my vow.</t>
        </is>
      </c>
      <c r="M2" s="3" t="inlineStr">
        <is>
          <t>Statement by Prime Minister Tomiichi Murayama
"On the occasion of the 50th anniversary of the war's end"
(15 August 1995)
(Translation)
The world has seen fifty years elapse since the war came to an end. Now, when I remember the many people both at home and abroad who fell victim to war, my heart is overwhelmed by a flood of emotions.
The peace and prosperity of today were built as Japan overcame great difficulty to arise from a devastated land after defeat in the war. That achievement is something of which we are proud, and let me herein express my heartfelt admiration for the wisdom and untiring effort of each and every one of our citizens. Let me also express once again my profound gratitude for the indispensable support and assistance extended to Japan by the countries of the world, beginning with the United States of America. I am also delighted that we have been able to build the friendly relations which we enjoy today with the neighboring countries of the Asia-Pacific region, the United States and the countries of Europe.
Now that Japan has come to enjoy peace and abundance, we tend to overlook the pricelessness and blessings of peace. Our task is to convey to younger generations the horrors of war, so that we never repeat the errors in our history. I believe that, as we join hands, especially with the peoples of neighboring countries, to ensure true peace in the Asia-Pacific region -indeed, in the entire world- it is necessary, more than anything else, that we foster relations with all countries based on deep understanding and trust. Guided by this conviction, the Government has launched the Peace, Friendship and Exchange Initiative, which consists of two parts promoting: support for historical research into relations in the modern era between Japan and the neighboring countries of Asia and elsewhere; and rapid expansion of exchanges with those countries. Furthermore, I will continue in all sincerity to do my utmost in efforts being made on the issues arisen from the war, in order to further strengthen the relations of trust between Japan and those countries.
Now, upon this historic occasion of the 50th anniversary of the war's end, we should bear in mind that we must look into the past to learn from the lessons of history, and ensure that we do not stray from the path to the peace and prosperity of human society in the future.
During a certain period in the not too distant past, Japan, following a mistaken national policy, advanced along the road to war, only to ensnare the Japanese people in a fateful crisis, and, through its colonial rule and aggression, caused tremendous damage and suffering to the people of many countries, particularly to those of Asian nations. In the hope that no such mistake be made in the future, I regard, in a spirit of humility, these irrefutable facts of history, and express here once again my feelings of deep remorse and state my heartfelt apology. Allow me also to express my feelings of profound mourning for all victims, both at home and abroad, of that history.
Building from our deep remorse on this occasion of the 50th anniversary of the end of the war, Japan must eliminate self-righteous nationalism, promote international coordination as a responsible member of the international community and, thereby, advance the principles of peace and democracy. At the same time, as the only country to have experienced the devastation of atomic bombing, Japan, with a view to the ultimate elimination of nuclear weapons, must actively strive to further global disarmament in areas such as the strengthening of the nuclear non-proliferation regime. It is my conviction that in this way alone can Japan atone for its past and lay to rest the spirits of those who perished.
It is said that one can rely on good faith. And so, at this time of remembrance, I declare to the people of Japan and abroad my intention to make good faith the foundation of our Government policy, and this is my vow.</t>
        </is>
      </c>
      <c r="N2" s="18" t="inlineStr">
        <is>
          <t>HISTORICAL_RECOGNITION_GENERAL</t>
        </is>
      </c>
      <c r="O2" s="18" t="inlineStr">
        <is>
          <t>COLONIAL_RULE;AGGRESSION;APOLOGY_GENERAL</t>
        </is>
      </c>
      <c r="P2" s="18" t="inlineStr">
        <is>
          <t>1</t>
        </is>
      </c>
      <c r="Q2" s="18" t="inlineStr">
        <is>
          <t>1</t>
        </is>
      </c>
      <c r="R2" s="18" t="inlineStr">
        <is>
          <t>1</t>
        </is>
      </c>
      <c r="S2" s="18" t="inlineStr">
        <is>
          <t>HIGH</t>
        </is>
      </c>
      <c r="T2" s="18" t="inlineStr">
        <is>
          <t>1</t>
        </is>
      </c>
      <c r="U2" s="18" t="inlineStr">
        <is>
          <t>1</t>
        </is>
      </c>
      <c r="V2" s="18" t="inlineStr">
        <is>
          <t>1</t>
        </is>
      </c>
      <c r="W2" s="18" t="inlineStr">
        <is>
          <t>1</t>
        </is>
      </c>
      <c r="X2" s="18" t="inlineStr">
        <is>
          <t>1</t>
        </is>
      </c>
      <c r="Y2" s="18" t="inlineStr">
        <is>
          <t>0</t>
        </is>
      </c>
      <c r="Z2" s="18" t="inlineStr">
        <is>
          <t>STATE</t>
        </is>
      </c>
      <c r="AA2" s="18" t="inlineStr">
        <is>
          <t>1</t>
        </is>
      </c>
      <c r="AB2" s="18" t="inlineStr">
        <is>
          <t>MIXED</t>
        </is>
      </c>
      <c r="AC2" s="18" t="inlineStr">
        <is>
          <t>en</t>
        </is>
      </c>
      <c r="AD2" s="18" t="inlineStr">
        <is>
          <t>1</t>
        </is>
      </c>
      <c r="AE2" s="3" t="inlineStr">
        <is>
          <t>https://www.mofa.go.jp/announce/press/pm/murayama/9508.html</t>
        </is>
      </c>
      <c r="AF2" s="18" t="inlineStr">
        <is>
          <t>2026-09-22</t>
        </is>
      </c>
      <c r="AG2" s="3" t="inlineStr">
        <is>
          <t>https://web.archive.org/web/20260905165251/https://www.mofa.go.jp/announce/press/pm/murayama/9508.html</t>
        </is>
      </c>
      <c r="AH2" s="18" t="inlineStr">
        <is>
          <t>WAYBACK_MANUAL_LANDMARK_ANCHOR</t>
        </is>
      </c>
      <c r="AI2" s="3" t="inlineStr">
        <is>
          <t>The canonical 1995 apology statement ("Murayama Danwa"), retrieved via a Wayback Machine snapshot of the official mofa.go.jp page since the live site is blocked site-wide (see README's Network access notes). Explicitly names "colonial rule and aggression" as the cause of "tremendous damage and suffering," states "deep remorse"/"heartfelt apology," and commits to the Peace, Friendship and Exchange Initiative (remedy=1: historical research support + exchange expansion). Landmark anchor for phase 2 (pre-2020 historical flashpoint), not part of the 2020-2025 main-axis sample.</t>
        </is>
      </c>
      <c r="AJ2" s="18" t="inlineStr">
        <is>
          <t>HIGH</t>
        </is>
      </c>
      <c r="AK2" s="18" t="inlineStr">
        <is>
          <t>fb5c4c76-604a-5c42-a004-843b44d50556</t>
        </is>
      </c>
      <c r="AL2" s="18" t="inlineStr">
        <is>
          <t>1</t>
        </is>
      </c>
    </row>
  </sheetData>
  <autoFilter ref="A1:AL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S719"/>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50" customWidth="1" min="4" max="4"/>
    <col width="14" customWidth="1" min="5" max="5"/>
    <col width="14" customWidth="1" min="6" max="6"/>
    <col width="14" customWidth="1" min="7" max="7"/>
    <col width="50" customWidth="1" min="8" max="8"/>
    <col width="50" customWidth="1" min="9" max="9"/>
    <col width="50"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20"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0" customWidth="1" min="40" max="40"/>
    <col width="20" customWidth="1" min="41" max="41"/>
    <col width="14" customWidth="1" min="42" max="42"/>
    <col width="14" customWidth="1" min="43" max="43"/>
    <col width="14" customWidth="1" min="44" max="44"/>
    <col width="50" customWidth="1" min="45" max="45"/>
  </cols>
  <sheetData>
    <row r="1" ht="30" customHeight="1">
      <c r="A1" s="1" t="inlineStr">
        <is>
          <t>url</t>
        </is>
      </c>
      <c r="B1" s="1" t="inlineStr">
        <is>
          <t>country</t>
        </is>
      </c>
      <c r="C1" s="1" t="inlineStr">
        <is>
          <t>institution</t>
        </is>
      </c>
      <c r="D1" s="1" t="inlineStr">
        <is>
          <t>document_title</t>
        </is>
      </c>
      <c r="E1" s="1" t="inlineStr">
        <is>
          <t>document_type_guess</t>
        </is>
      </c>
      <c r="F1" s="1" t="inlineStr">
        <is>
          <t>date_guess</t>
        </is>
      </c>
      <c r="G1" s="1" t="inlineStr">
        <is>
          <t>section_index</t>
        </is>
      </c>
      <c r="H1" s="1" t="inlineStr">
        <is>
          <t>question_text</t>
        </is>
      </c>
      <c r="I1" s="1" t="inlineStr">
        <is>
          <t>response_text</t>
        </is>
      </c>
      <c r="J1" s="1" t="inlineStr">
        <is>
          <t>relevant_excerpt</t>
        </is>
      </c>
      <c r="K1" s="1" t="inlineStr">
        <is>
          <t>matched_keywords_in_passage</t>
        </is>
      </c>
      <c r="L1" s="1" t="inlineStr">
        <is>
          <t>apology_signal</t>
        </is>
      </c>
      <c r="M1" s="1" t="inlineStr">
        <is>
          <t>remorse_signal</t>
        </is>
      </c>
      <c r="N1" s="1" t="inlineStr">
        <is>
          <t>reflection_signal</t>
        </is>
      </c>
      <c r="O1" s="1" t="inlineStr">
        <is>
          <t>remedy_signal</t>
        </is>
      </c>
      <c r="P1" s="1" t="inlineStr">
        <is>
          <t>pardon_or_forgiveness_signal</t>
        </is>
      </c>
      <c r="Q1" s="1" t="inlineStr">
        <is>
          <t>explanation_signal</t>
        </is>
      </c>
      <c r="R1" s="1" t="inlineStr">
        <is>
          <t>record_id</t>
        </is>
      </c>
      <c r="S1" s="1" t="inlineStr">
        <is>
          <t>speaker_name</t>
        </is>
      </c>
      <c r="T1" s="1" t="inlineStr">
        <is>
          <t>speaker_position</t>
        </is>
      </c>
      <c r="U1" s="1" t="inlineStr">
        <is>
          <t>speaker_level</t>
        </is>
      </c>
      <c r="V1" s="1" t="inlineStr">
        <is>
          <t>issue_primary_suggested</t>
        </is>
      </c>
      <c r="W1" s="1" t="inlineStr">
        <is>
          <t>issue_secondary</t>
        </is>
      </c>
      <c r="X1" s="1" t="inlineStr">
        <is>
          <t>kingdon_problem</t>
        </is>
      </c>
      <c r="Y1" s="1" t="inlineStr">
        <is>
          <t>kingdon_policy</t>
        </is>
      </c>
      <c r="Z1" s="1" t="inlineStr">
        <is>
          <t>kingdon_politics</t>
        </is>
      </c>
      <c r="AA1" s="1" t="inlineStr">
        <is>
          <t>kingdon_confidence</t>
        </is>
      </c>
      <c r="AB1" s="1" t="inlineStr">
        <is>
          <t>apology</t>
        </is>
      </c>
      <c r="AC1" s="1" t="inlineStr">
        <is>
          <t>explanation</t>
        </is>
      </c>
      <c r="AD1" s="1" t="inlineStr">
        <is>
          <t>remorse</t>
        </is>
      </c>
      <c r="AE1" s="1" t="inlineStr">
        <is>
          <t>reflection</t>
        </is>
      </c>
      <c r="AF1" s="1" t="inlineStr">
        <is>
          <t>remedy</t>
        </is>
      </c>
      <c r="AG1" s="1" t="inlineStr">
        <is>
          <t>pardon_or_forgiveness</t>
        </is>
      </c>
      <c r="AH1" s="1" t="inlineStr">
        <is>
          <t>responsibility_actor</t>
        </is>
      </c>
      <c r="AI1" s="1" t="inlineStr">
        <is>
          <t>agency_explicit</t>
        </is>
      </c>
      <c r="AJ1" s="1" t="inlineStr">
        <is>
          <t>audience_orientation</t>
        </is>
      </c>
      <c r="AK1" s="1" t="inlineStr">
        <is>
          <t>source_language</t>
        </is>
      </c>
      <c r="AL1" s="1" t="inlineStr">
        <is>
          <t>official_translation</t>
        </is>
      </c>
      <c r="AM1" s="1" t="inlineStr">
        <is>
          <t>classification_confidence</t>
        </is>
      </c>
      <c r="AN1" s="1" t="inlineStr">
        <is>
          <t>coder_notes</t>
        </is>
      </c>
      <c r="AO1" s="1" t="inlineStr">
        <is>
          <t>duplicate_group_id</t>
        </is>
      </c>
      <c r="AP1" s="1" t="inlineStr">
        <is>
          <t>canonical_record</t>
        </is>
      </c>
      <c r="AQ1" s="1" t="inlineStr">
        <is>
          <t>review_reason</t>
        </is>
      </c>
      <c r="AR1" s="1" t="inlineStr">
        <is>
          <t>full_review_status</t>
        </is>
      </c>
      <c r="AS1" s="1" t="inlineStr">
        <is>
          <t>full_review_reason</t>
        </is>
      </c>
    </row>
    <row r="2">
      <c r="A2" s="3" t="inlineStr">
        <is>
          <t>https://japan.kantei.go.jp/100_kishida/statement/202110/_00003.html</t>
        </is>
      </c>
      <c r="B2" s="18" t="inlineStr">
        <is>
          <t>japan</t>
        </is>
      </c>
      <c r="C2" s="18" t="inlineStr">
        <is>
          <t>Prime Minister's Office of Japan (Kantei)</t>
        </is>
      </c>
      <c r="D2" s="3" t="inlineStr">
        <is>
          <t>Press Conference by the Prime Minister on the Winning of the Nobel Prize in Physics by Dr. MANABE Syukuro (Speeches and Statements &lt;br&gt;by the Prime Minister) | Prime Minister's Office of Japan</t>
        </is>
      </c>
      <c r="E2" s="18" t="inlineStr">
        <is>
          <t>PRESS_CONFERENCE</t>
        </is>
      </c>
      <c r="F2" s="18" t="inlineStr">
        <is>
          <t>October 6, 2021</t>
        </is>
      </c>
      <c r="G2" s="18" t="inlineStr">
        <is>
          <t>0</t>
        </is>
      </c>
      <c r="H2" s="3" t="inlineStr"/>
      <c r="I2" s="3" t="inlineStr">
        <is>
          <t>Press Conference by the Prime Minister on the Winning of the Nobel Prize in Physics by Dr. MANABE Syukuro (Speeches and Statements &lt;br&gt;by the Prime Minister) | Prime Minister's Office of Japan
Press Conference by the Prime Minister on the Winning of the Nobel Prize in Physics by Dr. MANABE Syukuro
October 6, 2021
Tweet
[Provisional Translation]
(On the winning of the Nobel Prize in Physics by Dr. MANABE Syukuro)
I extend my heartfelt congratulations to Dr. MANABE Syukuro for being awarded the Nobel Prize in Physics.
Dr. Manabe has been highly recognized as a pioneer in the research into global warming. As a Japanese, I am very proud of him making major contributions to humankind. I intend to express my congratulations to him in person, but we are still coordinating the schedule.
More
Related Link
Japanese
Tweet
Archives
The 99th Prime Minister
Open
Close
2021
2020
The 98th Prime Minister
Open
Close
2020
2019
2018
2017
Tag List
View All
Return to the Speeches and Statements by the Prime Minister</t>
        </is>
      </c>
      <c r="J2" s="3" t="inlineStr">
        <is>
          <t>MANABE Syukuro
October 6, 2021
Tweet
[Provisional Translation]
(On the winning of the Nobel Prize in Physics by Dr. MANABE Syukuro)
I extend my heartfelt congratulations to Dr. MANABE Syukuro for being awarded the Nobel Prize in Physics. Dr. Manabe has been highly recognized as a pioneer in the research into global warming. As a Japanese, I am very proud of him making major contributions to humankind. I intend to express my congratulations to him in person, but we are still coordinating the schedule.</t>
        </is>
      </c>
      <c r="K2" s="18" t="inlineStr">
        <is>
          <t>war</t>
        </is>
      </c>
      <c r="L2" s="18" t="inlineStr">
        <is>
          <t>0</t>
        </is>
      </c>
      <c r="M2" s="18" t="inlineStr">
        <is>
          <t>0</t>
        </is>
      </c>
      <c r="N2" s="18" t="inlineStr">
        <is>
          <t>0</t>
        </is>
      </c>
      <c r="O2" s="18" t="inlineStr">
        <is>
          <t>0</t>
        </is>
      </c>
      <c r="P2" s="18" t="inlineStr">
        <is>
          <t>0</t>
        </is>
      </c>
      <c r="Q2" s="18" t="inlineStr">
        <is>
          <t>0</t>
        </is>
      </c>
      <c r="R2" s="18" t="inlineStr">
        <is>
          <t>465ccfad-19bd-4ea5-bd8d-b1fa9a260cfe</t>
        </is>
      </c>
      <c r="S2" s="18" t="inlineStr"/>
      <c r="T2" s="18" t="inlineStr"/>
      <c r="U2" s="18" t="inlineStr"/>
      <c r="V2" s="18" t="inlineStr">
        <is>
          <t>HISTORICAL_RECOGNITION_GENERAL</t>
        </is>
      </c>
      <c r="W2" s="18" t="inlineStr"/>
      <c r="X2" s="18" t="inlineStr"/>
      <c r="Y2" s="18" t="inlineStr"/>
      <c r="Z2" s="18" t="inlineStr"/>
      <c r="AA2" s="18" t="inlineStr"/>
      <c r="AB2" s="18" t="inlineStr"/>
      <c r="AC2" s="18" t="inlineStr"/>
      <c r="AD2" s="18" t="inlineStr"/>
      <c r="AE2" s="18" t="inlineStr"/>
      <c r="AF2" s="18" t="inlineStr"/>
      <c r="AG2" s="18" t="inlineStr"/>
      <c r="AH2" s="18" t="inlineStr"/>
      <c r="AI2" s="18" t="inlineStr"/>
      <c r="AJ2" s="18" t="inlineStr"/>
      <c r="AK2" s="18" t="inlineStr"/>
      <c r="AL2" s="18" t="inlineStr"/>
      <c r="AM2" s="18" t="inlineStr">
        <is>
          <t>LOW</t>
        </is>
      </c>
      <c r="AN2" s="3" t="inlineStr">
        <is>
          <t>AUTO-DRAFT: keyword signals only; requires contextual coding per codebook.md before use.</t>
        </is>
      </c>
      <c r="AO2" s="18" t="inlineStr">
        <is>
          <t>9178008a-3a10-5b94-af55-1568eb422ef1</t>
        </is>
      </c>
      <c r="AP2" s="18" t="inlineStr">
        <is>
          <t>1</t>
        </is>
      </c>
      <c r="AQ2" s="18" t="inlineStr">
        <is>
          <t>LOW_CONFIDENCE;MISSING_SPEAKER</t>
        </is>
      </c>
      <c r="AR2" s="18" t="inlineStr">
        <is>
          <t>EXCLUDED</t>
        </is>
      </c>
      <c r="AS2" s="3" t="inlineStr">
        <is>
          <t>2026-09-22 full backlog review: PRESS_CONFERENCE_UNRELATED_DOMESTIC_OR_ROUTINE_DIPLOMACY</t>
        </is>
      </c>
    </row>
    <row r="3">
      <c r="A3" s="3" t="inlineStr">
        <is>
          <t>https://japan.kantei.go.jp/100_kishida/statement/202110/_00004.html</t>
        </is>
      </c>
      <c r="B3" s="18" t="inlineStr">
        <is>
          <t>japan</t>
        </is>
      </c>
      <c r="C3" s="18" t="inlineStr">
        <is>
          <t>Prime Minister's Office of Japan (Kantei)</t>
        </is>
      </c>
      <c r="D3" s="3" t="inlineStr">
        <is>
          <t>Press Conference by the Prime Minister on His State of Mind the Day after the Inauguration of His Cabinet and Other Matters (Speeches and Statements &lt;br&gt;by the Prime Minister) | Prime Minister's Office of Japan</t>
        </is>
      </c>
      <c r="E3" s="18" t="inlineStr">
        <is>
          <t>PRESS_CONFERENCE</t>
        </is>
      </c>
      <c r="F3" s="18" t="inlineStr">
        <is>
          <t>October 5, 2021</t>
        </is>
      </c>
      <c r="G3" s="18" t="inlineStr">
        <is>
          <t>0</t>
        </is>
      </c>
      <c r="H3" s="3" t="inlineStr"/>
      <c r="I3" s="3" t="inlineStr">
        <is>
          <t>Press Conference by the Prime Minister on His State of Mind the Day after the Inauguration of His Cabinet and Other Matters (Speeches and Statements &lt;br&gt;by the Prime Minister) | Prime Minister's Office of Japan
Press Conference by the Prime Minister on His State of Mind the Day after the Inauguration of His Cabinet and Other Matters
October 5, 2021
Tweet
[Provisional Translation]
(On the state of mind the day after the inauguration of the Cabinet and other matters)
Today, a day after the inauguration of the Cabinet, I feel a sense of tension similar to the one after “play ball” was announced in a baseball game. With this sense of tension, we would like to steadily make efforts by all means. State Ministers and Parliamentary Vice-Ministers will be named tomorrow and the lineup of the Kishida Cabinet will be fixed. We intend to respond to various challenges with a sense of speed.
(On the Japan-U.S. summit telephone talk with U.S. President Biden)
I have just held the Japan-U.S. summit telephone talk with the U.S. President Biden, starting at 8:15 AM for approximately 20 minutes. The talk started with President Biden offering me his congratulations on my assumption of office, and on my part, having already received a message of congratulations from the President, I expressed my appreciation to him. Then President Biden and I confirmed that we will work closely together in strengthening the Japan-U.S. Alliance and realizing a “Free and Open Indo-Pacific.” In particular, the President reaffirmed the U.S.’s unwavering commitment to the defense of Japan including the application of Article V of the Japan-U.S. Security Treaty to the Senkaku Islands. Moreover, we shared the view to coordinate closely regarding regional issues such as China and North Korea as well as other major issues. We also confirmed the coordination toward the resolution of the abductions issue. Furthermore, we shared the view that we will coordinate closely in responses to global issues, such as the novel coronavirus disease (COVID-19) and climate change, and in efforts toward “a world free of nuclear weapons.” The President and I agreed to call each other Joe and Fumio during the talk and to aim for an early realization of an in-person meeting. This is my first summit telephone talk with a foreign leader since taking office, and I believe that having been able to hold this first telephone talk with the U.S. President served as an important step toward elevating the Japan-U.S. Alliance to new heights.
More
Related Link
Japanese
Tweet
Archives
The 99th Prime Minister
Open
Close
2021
2020
The 98th Prime Minister
Open
Close
2020
2019
2018
2017
Tag List
View All
Return to the Speeches and Statements by the Prime Minister</t>
        </is>
      </c>
      <c r="J3" s="3" t="inlineStr">
        <is>
          <t>Security Treaty to the Senkaku Islands. Moreover, we shared the view to coordinate closely regarding regional issues such as China and North Korea as well as other major issues. We also confirmed the coordination toward the resolution of the abductions issue. Furthermore, we shared the view that we will coordinate closely in responses to global issues, such as the novel coronavirus disease (COVID-19) and climate change, and in efforts toward “a world free of nuclear weapons.” The President and I agreed to call each other Joe and Fumio during the talk and to aim for an early realization of an in-person meeting. This is my first summit telephone talk with a foreign leader since taking office, and I believe that having been able to hold this first telephone talk with the U.S. President served as an important step toward elevating the Japan-U.S. Alliance to new heights. More
Related Link
Japanese
Tweet
Archives
The 99th Prime Minister
Open
Close
2021
2020
The 98th Prime Minister
Open
Close
2020
2019
2018
2017
Tag List
View All
Return to the Speeches and Statements by the Prime Minister</t>
        </is>
      </c>
      <c r="K3" s="18" t="inlineStr">
        <is>
          <t>war</t>
        </is>
      </c>
      <c r="L3" s="18" t="inlineStr">
        <is>
          <t>0</t>
        </is>
      </c>
      <c r="M3" s="18" t="inlineStr">
        <is>
          <t>0</t>
        </is>
      </c>
      <c r="N3" s="18" t="inlineStr">
        <is>
          <t>0</t>
        </is>
      </c>
      <c r="O3" s="18" t="inlineStr">
        <is>
          <t>0</t>
        </is>
      </c>
      <c r="P3" s="18" t="inlineStr">
        <is>
          <t>0</t>
        </is>
      </c>
      <c r="Q3" s="18" t="inlineStr">
        <is>
          <t>0</t>
        </is>
      </c>
      <c r="R3" s="18" t="inlineStr">
        <is>
          <t>92dd098b-5f1e-432e-b4aa-ed3fbe30379e</t>
        </is>
      </c>
      <c r="S3" s="18" t="inlineStr"/>
      <c r="T3" s="18" t="inlineStr"/>
      <c r="U3" s="18" t="inlineStr"/>
      <c r="V3" s="18" t="inlineStr">
        <is>
          <t>HISTORICAL_RECOGNITION_GENERAL</t>
        </is>
      </c>
      <c r="W3" s="18" t="inlineStr"/>
      <c r="X3" s="18" t="inlineStr"/>
      <c r="Y3" s="18" t="inlineStr"/>
      <c r="Z3" s="18" t="inlineStr"/>
      <c r="AA3" s="18" t="inlineStr"/>
      <c r="AB3" s="18" t="inlineStr"/>
      <c r="AC3" s="18" t="inlineStr"/>
      <c r="AD3" s="18" t="inlineStr"/>
      <c r="AE3" s="18" t="inlineStr"/>
      <c r="AF3" s="18" t="inlineStr"/>
      <c r="AG3" s="18" t="inlineStr"/>
      <c r="AH3" s="18" t="inlineStr"/>
      <c r="AI3" s="18" t="inlineStr"/>
      <c r="AJ3" s="18" t="inlineStr"/>
      <c r="AK3" s="18" t="inlineStr"/>
      <c r="AL3" s="18" t="inlineStr"/>
      <c r="AM3" s="18" t="inlineStr">
        <is>
          <t>LOW</t>
        </is>
      </c>
      <c r="AN3" s="3" t="inlineStr">
        <is>
          <t>AUTO-DRAFT: keyword signals only; requires contextual coding per codebook.md before use.</t>
        </is>
      </c>
      <c r="AO3" s="18" t="inlineStr">
        <is>
          <t>bc53bbf6-d214-5cf0-aa77-5df3b1e2bab5</t>
        </is>
      </c>
      <c r="AP3" s="18" t="inlineStr">
        <is>
          <t>1</t>
        </is>
      </c>
      <c r="AQ3" s="18" t="inlineStr">
        <is>
          <t>LOW_CONFIDENCE;MISSING_SPEAKER</t>
        </is>
      </c>
      <c r="AR3" s="18" t="inlineStr">
        <is>
          <t>EXCLUDED</t>
        </is>
      </c>
      <c r="AS3" s="3" t="inlineStr">
        <is>
          <t>2026-09-22 full backlog review: COVID_OR_PANDEMIC</t>
        </is>
      </c>
    </row>
    <row r="4">
      <c r="A4" s="3" t="inlineStr">
        <is>
          <t>https://japan.kantei.go.jp/100_kishida/statement/202110/_00005.html</t>
        </is>
      </c>
      <c r="B4" s="18" t="inlineStr">
        <is>
          <t>japan</t>
        </is>
      </c>
      <c r="C4" s="18" t="inlineStr">
        <is>
          <t>Prime Minister's Office of Japan (Kantei)</t>
        </is>
      </c>
      <c r="D4" s="3" t="inlineStr">
        <is>
          <t>Policy Speech by Prime Minister KISHIDA Fumio to the 205th Session of the Diet (Speeches and Statements &lt;br&gt;by the Prime Minister) | Prime Minister's Office of Japan</t>
        </is>
      </c>
      <c r="E4" s="18" t="inlineStr">
        <is>
          <t>SPEECH</t>
        </is>
      </c>
      <c r="F4" s="18" t="inlineStr">
        <is>
          <t>October 8, 2021</t>
        </is>
      </c>
      <c r="G4" s="18" t="inlineStr">
        <is>
          <t>0</t>
        </is>
      </c>
      <c r="H4" s="3" t="inlineStr"/>
      <c r="I4" s="3" t="inlineStr">
        <is>
          <t>Policy Speech by Prime Minister KISHIDA Fumio to the 205th Session of the Diet (Speeches and Statements &lt;br&gt;by the Prime Minister) | Prime Minister's Office of Japan
Policy Speech by Prime Minister KISHIDA Fumio to the 205th Session of the Diet
October 8, 2021
Tweet
[Provisional Translation]
1. Introduction
Here at the opening of the 205th session of the Diet, I extend my sincere condolences to all the people who lost their lives because of COVID-19 and to their families. I also offer my heartfelt sympathies to all those now in a formidable battle with the disease.
I also express my profound gratitude to the many people providing the support for our nation’s medical, health, and nursing facilities, the business owners cooperating with our measures to counter the virus, and the members of the public.
We continue to wage a battle against COVID-19.
It is against that backdrop that I was recently designated as the nation’s 100th prime minister.
I am resolved to invest all my heart, mind, and strength to overcome this national crisis together with the Japanese people, carve out a new era, and hand down to the next generation a Japan that is spiritually rich.
Notebooks I have kept over the years are overflowing with memos of compelling voices of citizens.
“I live alone and I am beside myself with worry over what I would do if I contracted COVID-19.”
“Teleworking has caused my customer numbers to plummet; continuing the dry cleaning business I run is becoming unviable.”
“I gave birth alone because I was unable to return to my hometown. I haven’t been able to meet anyone and I’ve been lonely and anxious.”
What is required of us now is to implement policies decisively, in light of earnest sentiments such as these.
We will take all possible measures to tackle COVID-19, an urgent matter of the highest priority. We will make it a fundamental rule to provide explanations to the public in a thoroughgoing manner so that citizens are satisfied, and we will always respond to matters assuming the worst.
In addition, we will rapidly formulate economic countermeasures designed to support those significantly impacted by COVID-19.
Beyond that, I seek to bring about a new form of capitalism. We will lay out a new socioeconomic vision that will help carve out Japan’s future.
In order for us to take on these arduous challenges together with the citizens, it will be critically important to engage in politics worthy of trust and sympathy that reacts to citizens’ voices with sincerity and gives those voices concrete shape.
I will place importance on having thorough discussions with the citizens.
I myself and indeed all the members of my Cabinet will repeatedly sit down in a circle with various kinds of people to have discussions. Beyond that, I will instruct them to do comprehensive checks on whether or not we are advancing policies well-tailored to the people’s needs.
It will be upon the trust and sympathy earned through this process that I aim to foster a society that respects diversity. It will be a society in which all people -- young and old, people with disabilities and those without, men and women -- find life worth living.
It has been pointed out that the disparities arising from the economic environment, the generation, and the environment into which people were born, as well as the divisions arising from those disparities, have become greater because of the crisis. At the same time, we have rediscovered the importance of the bonds within families and the bonds among friends.
The robustness of the bonds within Japanese society evinced at the time of the Great East Japan Earthquake won admiration from all over the world. As we face this crisis, now is the time to demonstrate the strength of those bonds.
Let us forge a new society in which all people can perceive their reason for living.
My mission is to arouse the power of the bonds Japan enjoys.
2. First policy:  Measures to counter COVID-19
My administration’s first policy area will be tackling COVID-19.
Currently, the number of new cases of infection is maintaining a steady, low level, and the declaration of a state of emergency has been lifted in its entirety.
Under the pivotal order given by my predecessor, Prime Minister Suga, vaccinations proceeded at a pace unparalleled in any other country, thereby taking a significant step forward towards victory in this battle. I express my wholehearted respect to Mr. Suga for the great efforts he made.
Yet we must not view the situation with rose-colored glasses. The essential element of crisis response is assuming the worst possible situation at all times. Now that the number of new infections is holding at a low, steady level, this is the time for us to anticipate various situations and take comprehensive steps to ensure peace of mind. We will make the greatest possible use of the authority vested in us to reliably secure hospital bed capacity and medical personnel and thoroughly set measures in place to assist patients recuperating at home.
We will forge ahead with administering a second vaccine dose to all those wishing to receive one while also making careful preparations to enable the administration of a third round of vaccinations. We will also aim to have orally administered pharmaceutical treatments enter into practical application within the calendar year. Alongside this, we will work to make active use of digital vaccination certificates and expand free-of-charge testing for which advance reservations are not required.
I have instructed all ministers in charge of relevant areas to be quick to present to the public an overall image of these efforts we are taking to ensure peace of mind. We will present thorough explanations to the public to enable them to get some perspective on the future.
In concert with this, we will meticulously analyze the response measures we have carried out until now and verify what bottlenecks there have been in terms of crisis management. We will conduct a full-scale reinforcement of our crisis management. This will include, among other initiatives, amending relevant laws to enable us to strengthen our “control tower” function, restrict flows of people, and secure sufficient medical treatment resources as well as developing domestically produced vaccines and pharmaceutical treatments.
If we are to obtain the public’s cooperation, it will also be critically important to provide economic assistance. To support business owners who have suffered significant impacts, we will provide subsidies in proportion to the size of the business, in a form that does not impose limits on the location or type of business. We will also implement support in the form of subsidies and other assistance to protect those in need, including non-regular employees and families with small children who are having a hard time because of the negative impacts of COVID-19.
3. Second policy:  Bringing a new form of capitalism into realization
Next, I will speak about my economic policies.
Steering the economy at the macro level, we will successfully extricate ourselves from deflation, our biggest goal. We will also work to engage in bold monetary policy, implement flexible fiscal policy, and promote our growth strategy.
We will execute all possible measures, taking on without hesitation the fiscal expenditures necessary to address the crisis. The economy is the foundation of public finance, not the reverse.
We will faithfully rebuild the economy. We will also work to put public finances on a sound footing.
Having said that, what I aim to do is to bring a new form of capitalism into realization.
Some have pointed out that neoliberal policies have had the harmful effect of creating a deep rift between the “haves” and the “have nots.” There are now moves underway in the world to search out a capitalist economy for the new era in which corporations and governments make bold investments, protecting the middle class, which forms the core of a healthy democracy, and preparing for global-scale crises such as climate change.
Now is the time for Japan too to kick off a new form of capitalism and make it a reality.
The concept is this: a virtuous cycle of growth and distribution, and developing a new post-COVID-19 society.
Aiming for growth is absolutely critical, and we will make every possible effort towards actualizing it. However, without distribution, there will be no subsequent growth; this point too, I thoroughly endorse.
It is only when the fruits of growth are properly distributed that subsequent growth materializes. The crucial point is a virtuous cycle of growth and distribution. We will extricate ourselves from the barren argument of “growth or distribution” and conduct a general mobilization of all possible policies to bring about “growth and distribution.”
Because of COVID-19, Japan’s economy and society suffered serious blows indeed.
At the same time, a certain intuition has arisen amidst us that society is going to change going forward, such as with our digital transformation, which until now had not proceeded very far, suddenly making rapid progress. Now is the time to take in the benefits of science and technology and build a new society premised on coexisting with COVID-19.
This reform will originate in the areas outside our major urban centers.
These areas face social issues such as aging societies and depopulation, and they have needs for which new technologies will be used. Examples include using pick-up services featuring autonomous driving to take people to and from nursing care services, automated deliveries, ways of working that draw on remote technologies, and digital technologies in the agriculture and tourism industries.
By turning a crisis into an opportunity, let us build the exciting future society we dreamed of when we were children.
To accomplish this, I will establish a Council of New Form of Capitalism Realization and shape that vision into something concrete.
Our growth strategy and our distribution strategy are two sides of the same coin by which we bring about a new form of capitalism.
The first pillar of my growth strategy is realizing a science and technology nation.
We will promote the cultivation of human resources in science and technology fields, including by reorganizing and enhancing undergraduate, master’s level, and doctoral programs. In order to form research universities at the highest level worldwide, we will establish within this fiscal year a university fund at a scale of 10 trillion yen. We will boldly fund research and development in advanced science and technology, including in the areas of digital, green, artificial intelligence, quantum, bio, and space. We will realize a tax system that provides all-out support for investments into the future made by private sector companies.
In addition, through comprehensive support for startups, which carry innovation forward, we will forge ahead in creating new businesses and industries.
In working to achieve carbon neutrality by 2050, we will also formulate a clean energy strategy that ties global warming mitigation into growth and vigorously promote that strategy.
The second pillar is revitalizing regions and a Vision for a Digital Garden City Nation, which will link to the rest of the world.
We will advance the implementation of digital transformation beginning with our local regions and give rise to a wave of new reforms, shrinking the gap between our local regions and our cities. Towards that end, we will improve our digital infrastructure, including 5G, semiconductors, and data centers. We will work to enable everyone to enjoy the benefits of digital transformation, without leaving anyone behind.
The third pillar is economic security.
Under a newly established ministerial remit, we will advance our efforts to secure strategic goods and materials and prevent outflows of technology, while will materialize an autonomous economic structure. We will build a resilient supply chain and draw up legislative bills that promote Japan’s economic security.
The fourth pillar is putting to rest people’s anxiety about the era of hundred-year lifespans. Worry about the future gives rise to restrained consumption and it has become a hindrance to economic growth.
Varied and flexible ways of working are expanding, including second jobs or dual employment, or brushing up one’s skills or working freelance. The important point is that a safety net will be set securely in place whichever way of working one chooses. We will make social security and the tax system neutral with regard to ways of working and endeavor to make universal workers’ insurance a reality.
Looking ahead to the era of hundred-year lifespans, we will work to build a social security system oriented to all generations in which all people, from children and those raising a family to the elderly, can feel assured.
Next is our distribution strategy.
The first pillar is strengthening the function for distributions to working people.
It is important that companies take a long-term perspective and do business in ways that are good for everyone, in which not only shareholders but also employees and customers are able to benefit. We will move forward in preparing the environment that makes this possible, including through enhanced disclosures of non-financial information and undertaking a review of quarterly disclosures.
The government will strengthen its supervisory framework regarding subcontracting practices and we will aim to achieve coexistence and co-prosperity between large companies and small- and medium-sized enterprises.
Also, we will fundamentally strengthen our support within the tax code for companies that raise wages in an effort to increase the percentage of distributions allocated to labor.
The second pillar is enlarging the middle class and addressing the declining birth rate.
With a view to expanding the middle class, we will strengthen the function of distribution by the national government towards those not receiving the benefits of growth.
We will reinforce our support for educational expenses and living expenses, including systems for allowing people to repay funds after they have “made it in society,” in accordance with people’s income after graduating from university.  We will also provide support for families with small children.
We will promote support for child-rearing by preparing childcare arrangements, strengthening cooperation among day care centers, kindergartens, and elementary schools, and expanding the after-school childcare system and preparing the environment for it to be used, among other initiatives. We will examine what government administration should look like from the viewpoint of children and make that a reality.
The third pillar is increasing the incomes of those working at facilities providing medical nursing, elderly care, childcare services and the like.
We will increase the incomes of those on the front lines of our responses to COVID-19 and the combination of a decreasing birth rate and an aging population. We will establish a committee to evaluate and examine public prices and fundamentally review the state of public prices.
My fourth pillar is correcting the harmful effects resulting from deciding public finances on a single fiscal year basis, which determines public distribution. We will engage with national issues, including science and technology promotion, economic security, and the improvement of critical infrastructure, in a planned way.
In addition to these, we will actively invest in building up basic infrastructure as a step towards regional revitalization.
Without reconstruction from the Great East Japan Earthquake, there will be no revival of Japan. In keeping with my strong feelings on this, we will work exhaustively to realize assistance for disaster victims, the rebuilding of industries and livelihoods, and the reconstruction and revival of Fukushima.
We will make our agriculture, forestry, and fishery industry products more value-added and bolster our export capacity. We will also preserve the multifaceted functions performed by family farms and by farms in our hilly and mountainous areas. The dramatic drop in the price of rice caused by the COVID-19 situation is a serious issue. We will engage in measures to address the situation suitably, including support to stabilize supply and demand in the near term.
We will redouble our efforts to prevent and reduce disasters and enhance national resilience, including by addressing decrepit infrastructure, while also pressing forward with improving expressways, Shinkansen, and other transportation and physical distribution infrastructure.
“Designing Future Society for Our Lives” is the theme of Expo 2025 Osaka Kansai. We will show the shape of the Japan of the future from the regions using the Internet of Things (IoT), artificial intelligence, and other digital technologies.
We will intensify our support for the tourism industry in order to elevate Japan’s revival as a tourism-oriented country while also strengthening support for culture and the arts in local areas, aiming to underscore Japan being a nation founded on culture.
4. Third policy:  Diplomacy and security policy that fully protect the Japanese people
The third priority policy area for my Cabinet is diplomacy and security policy that fully protect the Japanese people.
I firmly believe that the key to diplomacy and security policy is trust.
On the basis of trust we enjoy from the international community thanks to the efforts of my predecessors, I will pursue resolute diplomacy in three areas in which I hold strong determination.
The first of these is my determination to fully defend the universal values of freedom, democracy, human rights, and the rule of law.
In cooperation with our allies and with like-minded countries, including notably the United States as well as Australia, India, and the countries of ASEAN, and Europe, and making use of the Quad of Japan, Australia, India, and the United States, I will vigorously promote a free and open Indo-Pacific.
We will also take up, on a government-wide basis, worsening human rights issues within the international community.
Second is my determination to fully safeguard the peace and stability of Japan.
With the security environment surrounding Japan becoming increasingly severe, I will resolutely defend our territory, territorial waters, and airspace, as well as the lives and assets of the Japanese people.
Towards that end, we will undertake revisions to our National Security Strategy,
National Defense Program Guidelines
, and Mid-Term Defense Program. Within these revisions, we will boldly engage in a reinforcement of our defense capabilities, including our maritime security capabilities and missile defense capabilities that include further effective measures, and also take on economic security and other issues for the new age.
The cornerstone of Japan’s diplomatic and security policies is the Japan-U.S. Alliance. I will stand at the fore and raise to an even greater height the Japan-U.S. Alliance, which is the foundation for the peace and prosperity of the Indo-Pacific region and of the world.
While maintaining the deterrence of the Japan-U.S. Alliance, we will work to alleviate the impact of U.S. military bases in Okinawa while building trust together with the residents of Okinawa through thorough explanations and dialogue. We will press ahead with the construction work for the relocation to Henoko in order to realize the total return of Marine Corps Air Station (MCAS) Futenma at the earliest possible time.
Nuclear and missile development by North Korea is totally unacceptable. In accordance with the Japan-DPRK Pyongyang Declaration, Japan seeks to normalize relations with North Korea, through the settling of the "unfortunate past" and the comprehensive resolution of the outstanding issues of concern with North Korea, such as the abductions, nuclear, and missile issues.
The abductions issue is one of the highest priority issues of the Kishida administration. I will do everything in my power to realize the return of all the abductees to Japan at the earliest possible date. I am determined to meet with Chairman Kim Jong-un myself face to face, without any conditions.
Third is my determination to lead the international community by confronting global-level issues and contributing to humankind.
I will increase Japan’s presence by working to resolve such issues as nuclear disarmament and non-proliferation and climate change.
As a prime minister hailing from Hiroshima, the site of an atomic bombing, what I strive for is a world free of nuclear weapons. Making use of the group of eminent persons that I launched, Japan will serve as a mediator bridging the gap between nuclear weapon states and non-nuclear weapon states, discharging its responsibilities as the only country to have experienced the horror of nuclear devastation in war.
I will firmly receive in my hands the torch known as the total elimination of nuclear weapons, which great leaders the world over have taken on so many times until now, and do my very utmost to bring about a world free of nuclear weapons.
As protectionism becomes increasingly entrenched around the world, Japan will serve as a flagbearer for free trade. In order to realize Data Free Flow with Trust (DFFT) in the digital age, Japan will play a proactive role in international rule-making.
With China, building stable relations is critically important for both our nations, as well as for the region and the international community. Through cooperation with countries with which we share universal values, I will say to China the things that need to be said and strongly urge China to act responsibly, while at the same time continuing dialogues with China and cooperating on matters of common interest.
As for Russia, without resolution of the territorial dispute, there can be no conclusion of a peace treaty. I will build a relationship of trust at the leader level and work to develop Japan-Russia relations as a whole, including the conclusion of a peace treaty.
The Republic of Korea (ROK) is an important neighbor. With a view to restoring sound relations between us, based on Japan’s consistent position, I will strongly urge the ROK side to make appropriate responses.
5. New economic countermeasures
Measures to counter COVID-19; a new form of capitalism; diplomacy and security policy.
By steadily implementing these three policy areas, we will carve out a new era, together with the Japanese people.
At this morning’s Cabinet Meeting, I instructed my Cabinet to take all possible measures to respond to COVID-19 and to formulate new economic policies in order to trigger a new form of capitalism.
We will swiftly compile comprehensive and bold economic policies.
6. Conclusion
I will also address amending the Constitution.
The law on national referenda, which stipulates the procedures for amending the Constitution, has been revised. I have high hopes that from now, within the Deliberative Councils on the Constitution, each political party will indicate how it views various matters, after which constructive discussions transcending the framework of the ruling coalition and the opposition will take place, actively deepening national discussions.
There is a proverb that says, “If you want to go fast, go alone. If you want to go far, go together.”
We have advanced against the invisible enemy known as COVID-19 by taking one step and then another, through all the Japanese people coming together in solidarity.
I once again feel very keenly the latent power and vitality of the society that this nation Japan has handed down very intently from our ancestors, generation to generation, and which arose thanks to connections between people and which kindness and warmth have brought about. This is truly the origin of “the shape of Japan.”
In order for us to pass on to the next generation this shape, after we conclude our battle with COVID-19, we must overcome the divisions arising from economic disparities, regional disparities, and the like and carve out a new era. To make that possible, we will forge one team aimed at all of us moving forward together.
“If you want to go fast, go alone. If you want to go far, go together.”
When we travel alone, we may well arrive at our destination quickly. However, if we travel with companions, we can go farther -- indeed, much farther. I believe in the latent power and vitality of the Japanese people.
Even as the COVID-19 crisis rages on, thanks to digital, green, artificial intelligence, quantum, bio, and space, the seeds of a new era are already beginning to sprout.
Let us build a bright future in which we cultivate these budding seeds into enormous trees, make the economy grow, and have every member of our nation enjoy the fruit that results.
Every night eventually turns into dawn. Holding hands together with you, the citizens, we will take a step towards tomorrow.
My fellow members of the Diet, and, most of all, my fellow citizens, I will end my address today with a sincere request for your cooperation.  Thank you very much for listening.
More
Related Link
Japanese
Tweet
Archives
The 99th Prime Minister
Open
Close
2021
2020
The 98th Prime Minister
Open
Close
2020
2019
2018
2017
Tag List
View All
Return to the Speeches and Statements by the Prime Minister</t>
        </is>
      </c>
      <c r="J4" s="3" t="inlineStr">
        <is>
          <t>I haven’t been able to meet anyone and I’ve been lonely and anxious.”
What is required of us now is to implement policies decisively, in light of earnest sentiments such as these. We will take all possible measures to tackle COVID-19, an urgent matter of the highest priority. We will make it a fundamental rule to provide explanations to the public in a thoroughgoing manner so that citizens are satisfied, and we will always respond to matters assuming the worst. In addition, we will rapidly formulate economic countermeasures designed to support those significantly impacted by COVID-19. Beyond that, I seek to bring about a new form of capitalism. First policy:  Measures to counter COVID-19
My administration’s first policy area will be tackling COVID-19. Currently, the number of new cases of infection is maintaining a steady, low level, and the declaration of a state of emergency has been lifted in its entirety. Under the pivotal order given by my predecessor, Prime Minister Suga, vaccinations proceeded at a pace unparalleled in any other country, thereby taking a significant step forward towards victory in this battle. I express my wholehearted respect to Mr. Suga for the great efforts he made. Now that the number of new infections is holding at a low, steady level, this is the time for us to anticipate various situations and take comprehensive steps to ensure peace of mind. We will make the greatest possible use of the authority vested in us to reliably secure hospital bed capacity and medical personnel and thoroughly set measures in place to assist patients recuperating at home. We will forge ahead with administering a second vaccine dose to all those wishing to receive one while also making careful preparations to enable the administration of a third round of vaccinations. We will also aim to have orally administered pharmaceutical treatments enter into practical application within the calendar year. Alongside this, we will work to make active use of digital vaccination certificates and expand free-of-charge testing for which advance reservations are not required. Now is the time for Japan too to kick off a new form of capitalism and make it a reality. The concept is this: a virtuous cycle of growth and distribution, and developing a new post-COVID-19 society. Aiming for growth is absolutely critical, and we will make every possible effort towards actualizing it. However, without distribution, there will be no subsequent growth; this point too, I thoroughly endorse. It is only when the fruits of growth are properly distributed that subsequent growth materializes. The crucial point is a virtuous cycle of growth and distribution. We will extricate ourselves from the barren argument of “growth or distribution” and conduct a general mobilization of all possible policies to bring about “growth and distribution.”
Because of COVID-19, Japan’s economy and society suffered serious blows indeed. At the same time, a certain intuition has arisen amidst us that society is going to change going forward, such as with our digital transformation, which until now had not proceeded very far, suddenly making rapid progress. Now is the time to take in the benefits of science and technology and build a new society premised on coexisting with COVID-19. This reform will originate in the areas outside our major urban centers. The first pillar of my growth strategy is realizing a science and technology nation. We will promote the cultivation of human resources in science and technology fields, including by reorganizing and enhancing undergraduate, master’s level, and doctoral programs. In order to form research universities at the highest level worldwide, we will establish within this fiscal year a university fund at a scale of 10 trillion yen. We will boldly fund research and development in advanced science and technology, including in the areas of digital, green, artificial intelligence, quantum, bio, and space. We will realize a tax system that provides all-out support for investments into the future made by private sector companies. In addition, through comprehensive support for startups, which carry innovation forward, we will forge ahead in creating new businesses and industries. In working to achieve carbon neutrality by 2050, we will also formulate a clean energy strategy that ties global warming mitigation into growth and vigorously promote that strategy. The second pillar is revitalizing regions and a Vision for a Digital Garden City Nation, which will link to the rest of the world. We will advance the implementation of digital transformation beginning with our local regions and give rise to a wave of new reforms, shrinking the gap between our local regions and our cities. Towards that end, we will improve our digital infrastructure, including 5G, semiconductors, and data centers. We will work to enable everyone to enjoy the benefits of digital transformation, without leaving anyone behind. The third pillar is economic security. The first pillar is strengthening the function for distributions to working people. It is important that companies take a long-term perspective and do business in ways that are good for everyone, in which not only shareholders but also employees and customers are able to benefit. We will move forward in preparing the environment that makes this possible, including through enhanced disclosures of non-financial information and undertaking a review of quarterly disclosures. The government will strengthen its supervisory framework regarding subcontracting practices and we will aim to achieve coexistence and co-prosperity between large companies and small- and medium-sized enterprises. Also, we will fundamentally strengthen our support within the tax code for companies that raise wages in an effort to increase the percentage of distributions allocated to labor. The second pillar is enlarging the middle class and addressing the declining birth rate. With a view to expanding the middle class, we will strengthen the function of distribution by the national government towards those not receiving the benefits of growth. We will reinforce our support for educational expenses and living expenses, including systems for allowing people to repay funds after they have “made it in society,” in accordance with people’s income after graduating from university. We will also provide support for families with small children. We will promote support for child-rearing by preparing childcare arrangements, strengthening cooperation among day care centers, kindergartens, and elementary schools, and expanding the after-school childcare system and preparing the environment for it to be used, among other initiatives. The third pillar is increasing the incomes of those working at facilities providing medical nursing, elderly care, childcare services and the like. We will increase the incomes of those on the front lines of our responses to COVID-19 and the combination of a decreasing birth rate and an aging population. We will establish a committee to evaluate and examine public prices and fundamentally review the state of public prices. My fourth pillar is correcting the harmful effects resulting from deciding public finances on a single fiscal year basis, which determines public distribution. We will engage with national issues, including science and technology promotion, economic security, and the improvement of critical infrastructure, in a planned way. In addition to these, we will actively invest in building up basic infrastructure as a step towards regional revitalization. Without reconstruction from the Great East Japan Earthquake, there will be no revival of Japan. In keeping with my strong feelings on this, we will work exhaustively to realize assistance for disaster victims, the rebuilding of industries and livelihoods, and the reconstruction and revival of Fukushima. We will make our agriculture, forestry, and fishery industry products more value-added and bolster our export capacity. We will also preserve the multifaceted functions performed by family farms and by farms in our hilly and mountainous areas. The dramatic drop in the price of rice caused by the COVID-19 situation is a serious issue. We will engage in measures to address the situation suitably, including support to stabilize supply and demand in the near term. We will redouble our efforts to prevent and reduce disasters and enhance national resilience, including by addressing decrepit infrastructure, while also pressing forward with improving expressways, Shinkansen, and other transportation and physical distribution infrastructure. “Designing Future Society for Our Lives” is the theme of Expo 2025 Osaka Kansai. We will show the shape of the Japan of the future from the regions using the Internet of Things (IoT), artificial intelligence, and other digital technologies. Second is my determination to fully safeguard the peace and stability of Japan. With the security environment surrounding Japan becoming increasingly severe, I will resolutely defend our territory, territorial waters, and airspace, as well as the lives and assets of the Japanese people. Towards that end, we will undertake revisions to our National Security Strategy,
National Defense Program Guidelines
, and Mid-Term Defense Program. Within these revisions, we will boldly engage in a reinforcement of our defense capabilities, including our maritime security capabilities and missile defense capabilities that include further effective measures, and also take on economic security and other issues for the new age. The cornerstone of Japan’s diplomatic and security policies is the Japan-U.S. I will increase Japan’s presence by working to resolve such issues as nuclear disarmament and non-proliferation and climate change. As a prime minister hailing from Hiroshima, the site of an atomic bombing, what I strive for is a world free of nuclear weapons. Making use of the group of eminent persons that I launched, Japan will serve as a mediator bridging the gap between nuclear weapon states and non-nuclear weapon states, discharging its responsibilities as the only country to have experienced the horror of nuclear devastation in war. I will firmly receive in my hands the torch known as the total elimination of nuclear weapons, which great leaders the world over have taken on so many times until now, and do my very utmost to bring about a world free of nuclear weapons. As protectionism becomes increasingly entrenched around the world, Japan will serve as a flagbearer for free trade. There is a proverb that says, “If you want to go fast, go alone. If you want to go far, go together.”
We have advanced against the invisible enemy known as COVID-19 by taking one step and then another, through all the Japanese people coming together in solidarity. I once again feel very keenly the latent power and vitality of the society that this nation Japan has handed down very intently from our ancestors, generation to generation, and which arose thanks to connections between people and which kindness and warmth have brought about. This is truly the origin of “the shape of Japan.”
In order for us to pass on to the next generation this shape, after we conclude our battle with COVID-19, we must overcome the divisions arising from economic disparities, regional disparities, and the like and carve out a new era. To make that possible, we will forge one team aimed at all of us moving forward together. “If you want to go fast, go alone. If you want to go far, go together.”
When we travel alone, we may well arrive at our destination quickly. Let us build a bright future in which we cultivate these budding seeds into enormous trees, make the economy grow, and have every member of our nation enjoy the fruit that results. Every night eventually turns into dawn. Holding hands together with you, the citizens, we will take a step towards tomorrow. My fellow members of the Diet, and, most of all, my fellow citizens, I will end my address today with a sincere request for your cooperation. Thank you very much for listening.</t>
        </is>
      </c>
      <c r="K4" s="18" t="inlineStr">
        <is>
          <t>fund;reparation;victim;war</t>
        </is>
      </c>
      <c r="L4" s="18" t="inlineStr">
        <is>
          <t>0</t>
        </is>
      </c>
      <c r="M4" s="18" t="inlineStr">
        <is>
          <t>0</t>
        </is>
      </c>
      <c r="N4" s="18" t="inlineStr">
        <is>
          <t>0</t>
        </is>
      </c>
      <c r="O4" s="18" t="inlineStr">
        <is>
          <t>1</t>
        </is>
      </c>
      <c r="P4" s="18" t="inlineStr">
        <is>
          <t>0</t>
        </is>
      </c>
      <c r="Q4" s="18" t="inlineStr">
        <is>
          <t>0</t>
        </is>
      </c>
      <c r="R4" s="18" t="inlineStr">
        <is>
          <t>b8d51a33-5bd9-472b-b795-8640fb6719f2</t>
        </is>
      </c>
      <c r="S4" s="18" t="inlineStr"/>
      <c r="T4" s="18" t="inlineStr"/>
      <c r="U4" s="18" t="inlineStr"/>
      <c r="V4" s="18" t="inlineStr">
        <is>
          <t>COMPENSATION_REPARATION</t>
        </is>
      </c>
      <c r="W4" s="18" t="inlineStr"/>
      <c r="X4" s="18" t="inlineStr"/>
      <c r="Y4" s="18" t="inlineStr"/>
      <c r="Z4" s="18" t="inlineStr"/>
      <c r="AA4" s="18" t="inlineStr"/>
      <c r="AB4" s="18" t="inlineStr"/>
      <c r="AC4" s="18" t="inlineStr"/>
      <c r="AD4" s="18" t="inlineStr"/>
      <c r="AE4" s="18" t="inlineStr"/>
      <c r="AF4" s="18" t="inlineStr"/>
      <c r="AG4" s="18" t="inlineStr"/>
      <c r="AH4" s="18" t="inlineStr"/>
      <c r="AI4" s="18" t="inlineStr"/>
      <c r="AJ4" s="18" t="inlineStr"/>
      <c r="AK4" s="18" t="inlineStr"/>
      <c r="AL4" s="18" t="inlineStr"/>
      <c r="AM4" s="18" t="inlineStr">
        <is>
          <t>LOW</t>
        </is>
      </c>
      <c r="AN4" s="3" t="inlineStr">
        <is>
          <t>AUTO-DRAFT: keyword signals only; requires contextual coding per codebook.md before use.</t>
        </is>
      </c>
      <c r="AO4" s="18" t="inlineStr">
        <is>
          <t>1a282409-3c3b-5eae-9fbb-26e778a7d1fa</t>
        </is>
      </c>
      <c r="AP4" s="18" t="inlineStr">
        <is>
          <t>1</t>
        </is>
      </c>
      <c r="AQ4" s="18" t="inlineStr">
        <is>
          <t>LOW_CONFIDENCE;MISSING_SPEAKER</t>
        </is>
      </c>
      <c r="AR4" s="18" t="inlineStr">
        <is>
          <t>EXCLUDED</t>
        </is>
      </c>
      <c r="AS4" s="3" t="inlineStr">
        <is>
          <t>2026-09-22 full backlog review: COVID_OR_PANDEMIC</t>
        </is>
      </c>
    </row>
    <row r="5">
      <c r="A5" s="3" t="inlineStr">
        <is>
          <t>https://japan.kantei.go.jp/100_kishida/statement/202110/_00006.html</t>
        </is>
      </c>
      <c r="B5" s="18" t="inlineStr">
        <is>
          <t>japan</t>
        </is>
      </c>
      <c r="C5" s="18" t="inlineStr">
        <is>
          <t>Prime Minister's Office of Japan (Kantei)</t>
        </is>
      </c>
      <c r="D5" s="3" t="inlineStr">
        <is>
          <t>Press Conference by the Prime Minister regarding a Telephone Talk with Russian President Vladimir Putin (Speeches and Statements &lt;br&gt;by the Prime Minister) | Prime Minister's Office of Japan</t>
        </is>
      </c>
      <c r="E5" s="18" t="inlineStr">
        <is>
          <t>PRESS_CONFERENCE</t>
        </is>
      </c>
      <c r="F5" s="18" t="inlineStr">
        <is>
          <t>October 7, 2021</t>
        </is>
      </c>
      <c r="G5" s="18" t="inlineStr">
        <is>
          <t>0</t>
        </is>
      </c>
      <c r="H5" s="3" t="inlineStr"/>
      <c r="I5" s="3" t="inlineStr">
        <is>
          <t>Press Conference by the Prime Minister regarding a Telephone Talk with Russian President Vladimir Putin (Speeches and Statements &lt;br&gt;by the Prime Minister) | Prime Minister's Office of Japan
Press Conference by the Prime Minister regarding a Telephone Talk with Russian President Vladimir Putin
October 7, 2021
Tweet
[Provisional Translation]
(Regarding a summit telephone talk with President Vladimir Putin)
I had a summit telephone talk with Russian President Vladimir Putin today, starting at 5:30 PM for approximately 25 minutes. At the outset, President Putin conveyed his congratulations on my inauguration as prime minister, while I offered birthday wishes to President Putin whose birthday falls on today. I then stated that I would like to develop overall Japan-Russia relations in a mutually beneficial manner, including the issue of concluding a peace treaty. In response, President Putin stated that he intended to continue dialogue concerning all bilateral issues. President Putin and I then confirmed that we will firmly work on the peace treaty negotiations based on the various agreements reached between the two countries so far, including the agreement concluded in Singapore in 2018. I would like to build a relationship of trust going forward through repeated talks with President Putin to advance Japan-Russia relations as a whole.
More
Related Link
Japanese
Tweet
Archives
The 99th Prime Minister
Open
Close
2021
2020
The 98th Prime Minister
Open
Close
2020
2019
2018
2017
Tag List
View All
Return to the Speeches and Statements by the Prime Minister</t>
        </is>
      </c>
      <c r="J5" s="3" t="inlineStr">
        <is>
          <t>In response, President Putin stated that he intended to continue dialogue concerning all bilateral issues. President Putin and I then confirmed that we will firmly work on the peace treaty negotiations based on the various agreements reached between the two countries so far, including the agreement concluded in Singapore in 2018. I would like to build a relationship of trust going forward through repeated talks with President Putin to advance Japan-Russia relations as a whole. More
Related Link
Japanese
Tweet
Archives
The 99th Prime Minister
Open
Close
2021
2020
The 98th Prime Minister
Open
Close
2020
2019
2018
2017
Tag List
View All
Return to the Speeches and Statements by the Prime Minister</t>
        </is>
      </c>
      <c r="K5" s="18" t="inlineStr">
        <is>
          <t>war</t>
        </is>
      </c>
      <c r="L5" s="18" t="inlineStr">
        <is>
          <t>0</t>
        </is>
      </c>
      <c r="M5" s="18" t="inlineStr">
        <is>
          <t>0</t>
        </is>
      </c>
      <c r="N5" s="18" t="inlineStr">
        <is>
          <t>0</t>
        </is>
      </c>
      <c r="O5" s="18" t="inlineStr">
        <is>
          <t>0</t>
        </is>
      </c>
      <c r="P5" s="18" t="inlineStr">
        <is>
          <t>0</t>
        </is>
      </c>
      <c r="Q5" s="18" t="inlineStr">
        <is>
          <t>0</t>
        </is>
      </c>
      <c r="R5" s="18" t="inlineStr">
        <is>
          <t>dce72f6d-86f8-4ba2-8981-c60bd0677bb9</t>
        </is>
      </c>
      <c r="S5" s="18" t="inlineStr"/>
      <c r="T5" s="18" t="inlineStr"/>
      <c r="U5" s="18" t="inlineStr"/>
      <c r="V5" s="18" t="inlineStr">
        <is>
          <t>HISTORICAL_RECOGNITION_GENERAL</t>
        </is>
      </c>
      <c r="W5" s="18" t="inlineStr"/>
      <c r="X5" s="18" t="inlineStr"/>
      <c r="Y5" s="18" t="inlineStr"/>
      <c r="Z5" s="18" t="inlineStr"/>
      <c r="AA5" s="18" t="inlineStr"/>
      <c r="AB5" s="18" t="inlineStr"/>
      <c r="AC5" s="18" t="inlineStr"/>
      <c r="AD5" s="18" t="inlineStr"/>
      <c r="AE5" s="18" t="inlineStr"/>
      <c r="AF5" s="18" t="inlineStr"/>
      <c r="AG5" s="18" t="inlineStr"/>
      <c r="AH5" s="18" t="inlineStr"/>
      <c r="AI5" s="18" t="inlineStr"/>
      <c r="AJ5" s="18" t="inlineStr"/>
      <c r="AK5" s="18" t="inlineStr"/>
      <c r="AL5" s="18" t="inlineStr"/>
      <c r="AM5" s="18" t="inlineStr">
        <is>
          <t>LOW</t>
        </is>
      </c>
      <c r="AN5" s="3" t="inlineStr">
        <is>
          <t>AUTO-DRAFT: keyword signals only; requires contextual coding per codebook.md before use.</t>
        </is>
      </c>
      <c r="AO5" s="18" t="inlineStr">
        <is>
          <t>406e2984-e115-5c8a-924f-c2623c57ec4d</t>
        </is>
      </c>
      <c r="AP5" s="18" t="inlineStr">
        <is>
          <t>1</t>
        </is>
      </c>
      <c r="AQ5" s="18" t="inlineStr">
        <is>
          <t>LOW_CONFIDENCE;MISSING_SPEAKER</t>
        </is>
      </c>
      <c r="AR5" s="18" t="inlineStr">
        <is>
          <t>EXCLUDED</t>
        </is>
      </c>
      <c r="AS5" s="3" t="inlineStr">
        <is>
          <t>2026-09-22 full backlog review: UKRAINE_RUSSIA_OR_UNRELATED_GEOPOLITICS</t>
        </is>
      </c>
    </row>
    <row r="6">
      <c r="A6" s="3" t="inlineStr">
        <is>
          <t>https://japan.kantei.go.jp/100_kishida/statement/202110/_00007.html</t>
        </is>
      </c>
      <c r="B6" s="18" t="inlineStr">
        <is>
          <t>japan</t>
        </is>
      </c>
      <c r="C6" s="18" t="inlineStr">
        <is>
          <t>Prime Minister's Office of Japan (Kantei)</t>
        </is>
      </c>
      <c r="D6" s="3" t="inlineStr">
        <is>
          <t>Press Conference by the Prime Minister regarding the Earthquake centered in Northwestern Chiba Prefecture (Speeches and Statements &lt;br&gt;by the Prime Minister) | Prime Minister's Office of Japan</t>
        </is>
      </c>
      <c r="E6" s="18" t="inlineStr">
        <is>
          <t>PRESS_CONFERENCE</t>
        </is>
      </c>
      <c r="F6" s="18" t="inlineStr">
        <is>
          <t>October 8, 2021</t>
        </is>
      </c>
      <c r="G6" s="18" t="inlineStr">
        <is>
          <t>0</t>
        </is>
      </c>
      <c r="H6" s="3" t="inlineStr"/>
      <c r="I6" s="3" t="inlineStr">
        <is>
          <t>Press Conference by the Prime Minister regarding the Earthquake centered in Northwestern Chiba Prefecture (Speeches and Statements &lt;br&gt;by the Prime Minister) | Prime Minister's Office of Japan
#DisasterResponse
#Quake2021NWChiba
Press Conference by the Prime Minister regarding the Earthquake centered in Northwestern Chiba Prefecture
October 8, 2021
Tweet
[Provisional Translation]
(Regarding the earthquake centered in Northwestern Chiba Prefecture)
There have been no abnormalities reported at nuclear power plants and other related facilities due to the earthquake centered in the northwestern part of Chiba Prefecture. On the other hand, we have received reports that some people have been injured due to a fall or other causes and that there have been many calls for ambulances. We have also been informed that part of the train service has been suspended while several fires have broken out. It was the first time in 10 years that Tokyo's 23 wards have registered an intensity of 5 or higher on the Japanese seismic scale of 0-7 since the Great East Japan Earthquake. We have received reports that the latest earthquake that hit such urban areas has resulted in people having difficulty returning home. For those who have difficulty returning home, we are requesting business establishments to provide as much support as possible. The Government will continue to collect relevant information and make every effort for a quick recovery. Thank you.
More
Related Link
Japanese
Tweet
Archives
The 99th Prime Minister
Open
Close
2021
2020
The 98th Prime Minister
Open
Close
2020
2019
2018
2017
Tag List
View All
Related Pages
Return to the Speeches and Statements by the Prime Minister</t>
        </is>
      </c>
      <c r="J6" s="3" t="inlineStr">
        <is>
          <t>On the other hand, we have received reports that some people have been injured due to a fall or other causes and that there have been many calls for ambulances. We have also been informed that part of the train service has been suspended while several fires have broken out. It was the first time in 10 years that Tokyo's 23 wards have registered an intensity of 5 or higher on the Japanese seismic scale of 0-7 since the Great East Japan Earthquake. We have received reports that the latest earthquake that hit such urban areas has resulted in people having difficulty returning home. For those who have difficulty returning home, we are requesting business establishments to provide as much support as possible.</t>
        </is>
      </c>
      <c r="K6" s="18" t="inlineStr">
        <is>
          <t>war</t>
        </is>
      </c>
      <c r="L6" s="18" t="inlineStr">
        <is>
          <t>0</t>
        </is>
      </c>
      <c r="M6" s="18" t="inlineStr">
        <is>
          <t>0</t>
        </is>
      </c>
      <c r="N6" s="18" t="inlineStr">
        <is>
          <t>0</t>
        </is>
      </c>
      <c r="O6" s="18" t="inlineStr">
        <is>
          <t>0</t>
        </is>
      </c>
      <c r="P6" s="18" t="inlineStr">
        <is>
          <t>0</t>
        </is>
      </c>
      <c r="Q6" s="18" t="inlineStr">
        <is>
          <t>0</t>
        </is>
      </c>
      <c r="R6" s="18" t="inlineStr">
        <is>
          <t>fbe1eab9-1af8-47f7-9a35-d71b5a938937</t>
        </is>
      </c>
      <c r="S6" s="18" t="inlineStr"/>
      <c r="T6" s="18" t="inlineStr"/>
      <c r="U6" s="18" t="inlineStr"/>
      <c r="V6" s="18" t="inlineStr">
        <is>
          <t>HISTORICAL_RECOGNITION_GENERAL</t>
        </is>
      </c>
      <c r="W6" s="18" t="inlineStr"/>
      <c r="X6" s="18" t="inlineStr"/>
      <c r="Y6" s="18" t="inlineStr"/>
      <c r="Z6" s="18" t="inlineStr"/>
      <c r="AA6" s="18" t="inlineStr"/>
      <c r="AB6" s="18" t="inlineStr"/>
      <c r="AC6" s="18" t="inlineStr"/>
      <c r="AD6" s="18" t="inlineStr"/>
      <c r="AE6" s="18" t="inlineStr"/>
      <c r="AF6" s="18" t="inlineStr"/>
      <c r="AG6" s="18" t="inlineStr"/>
      <c r="AH6" s="18" t="inlineStr"/>
      <c r="AI6" s="18" t="inlineStr"/>
      <c r="AJ6" s="18" t="inlineStr"/>
      <c r="AK6" s="18" t="inlineStr"/>
      <c r="AL6" s="18" t="inlineStr"/>
      <c r="AM6" s="18" t="inlineStr">
        <is>
          <t>LOW</t>
        </is>
      </c>
      <c r="AN6" s="3" t="inlineStr">
        <is>
          <t>AUTO-DRAFT: keyword signals only; requires contextual coding per codebook.md before use.</t>
        </is>
      </c>
      <c r="AO6" s="18" t="inlineStr">
        <is>
          <t>950ed5f2-20bc-5059-a7fd-1b2b6f0b181e</t>
        </is>
      </c>
      <c r="AP6" s="18" t="inlineStr">
        <is>
          <t>1</t>
        </is>
      </c>
      <c r="AQ6" s="18" t="inlineStr">
        <is>
          <t>LOW_CONFIDENCE;MISSING_SPEAKER</t>
        </is>
      </c>
      <c r="AR6" s="18" t="inlineStr">
        <is>
          <t>EXCLUDED</t>
        </is>
      </c>
      <c r="AS6" s="3" t="inlineStr">
        <is>
          <t>2026-09-22 full backlog review: NATURAL_DISASTER_OR_ACCIDENT</t>
        </is>
      </c>
    </row>
    <row r="7">
      <c r="A7" s="3" t="inlineStr">
        <is>
          <t>https://japan.kantei.go.jp/100_kishida/statement/202110/_00010.html</t>
        </is>
      </c>
      <c r="B7" s="18" t="inlineStr">
        <is>
          <t>japan</t>
        </is>
      </c>
      <c r="C7" s="18" t="inlineStr">
        <is>
          <t>Prime Minister's Office of Japan (Kantei)</t>
        </is>
      </c>
      <c r="D7" s="3" t="inlineStr">
        <is>
          <t>Press Conference by the Prime Minister regarding His Visit to a Temporary Accommodation Facility for Recuperation in Kanagawa Prefecture (Speeches and Statements &lt;br&gt;by the Prime Minister) | Prime Minister's Office of Japan</t>
        </is>
      </c>
      <c r="E7" s="18" t="inlineStr">
        <is>
          <t>PRESS_CONFERENCE</t>
        </is>
      </c>
      <c r="F7" s="18" t="inlineStr">
        <is>
          <t>October 10, 2021</t>
        </is>
      </c>
      <c r="G7" s="18" t="inlineStr">
        <is>
          <t>0</t>
        </is>
      </c>
      <c r="H7" s="3" t="inlineStr"/>
      <c r="I7" s="3" t="inlineStr">
        <is>
          <t>Press Conference by the Prime Minister regarding His Visit to a Temporary Accommodation Facility for Recuperation in Kanagawa Prefecture (Speeches and Statements &lt;br&gt;by the Prime Minister) | Prime Minister's Office of Japan
Press Conference by the Prime Minister regarding His Visit to a Temporary Accommodation Facility for Recuperation in Kanagawa Prefecture
October 10, 2021
Tweet
[Provisional Translation]
(Regarding his visit to a temporary accommodation facility for recuperation in Kanagawa Prefecture)
Earlier today, I visited a hotel accommodating COVID-19 patients with mild symptoms, where Kanagawa Prefecture Governor KUROIWA Yuji briefed me on the "Kanagawa Model" that has gained a high reputation. I hope that, modelled after this excellent example, the capacity of beds for COVID-19 patients will be ensured throughout the country. I greatly appreciate Governor KUROIWA for his informative and detailed explanation. The hotel also serves as a site for a clinical trial of an orally administered drug for COVID-19, and Dr. TESHIROGI Isao, president and CEO of the pharmaceutical company Shionogi, gave me an explanation of how the clinical trial is conducted. He told me that the clinical trial will be in the final stage from September and that further efforts will be made to initiate an application process as early as the end of this year. Such initiatives for oral drugs will be a major decisive factor in tackling COVID-19. As of September, more than 130,000 COVID-19 patients were recuperating at home across the country. I am keenly aware that this should never happen again. And that is why I believe that this initiative for oral drugs is so significant. We would like to work on efforts to ensure the availability of such oral therapeutic drugs.
More
Related Link
Japanese
Tweet
Archives
The 99th Prime Minister
Open
Close
2021
2020
The 98th Prime Minister
Open
Close
2020
2019
2018
2017
Tag List
View All
Return to the Speeches and Statements by the Prime Minister</t>
        </is>
      </c>
      <c r="J7" s="3" t="inlineStr">
        <is>
          <t>Such initiatives for oral drugs will be a major decisive factor in tackling COVID-19. As of September, more than 130,000 COVID-19 patients were recuperating at home across the country. I am keenly aware that this should never happen again. And that is why I believe that this initiative for oral drugs is so significant. We would like to work on efforts to ensure the availability of such oral therapeutic drugs.</t>
        </is>
      </c>
      <c r="K7" s="18" t="inlineStr">
        <is>
          <t>war</t>
        </is>
      </c>
      <c r="L7" s="18" t="inlineStr">
        <is>
          <t>0</t>
        </is>
      </c>
      <c r="M7" s="18" t="inlineStr">
        <is>
          <t>0</t>
        </is>
      </c>
      <c r="N7" s="18" t="inlineStr">
        <is>
          <t>0</t>
        </is>
      </c>
      <c r="O7" s="18" t="inlineStr">
        <is>
          <t>0</t>
        </is>
      </c>
      <c r="P7" s="18" t="inlineStr">
        <is>
          <t>0</t>
        </is>
      </c>
      <c r="Q7" s="18" t="inlineStr">
        <is>
          <t>0</t>
        </is>
      </c>
      <c r="R7" s="18" t="inlineStr">
        <is>
          <t>d0267695-62eb-46a3-953d-49bb495ac7f1</t>
        </is>
      </c>
      <c r="S7" s="18" t="inlineStr"/>
      <c r="T7" s="18" t="inlineStr"/>
      <c r="U7" s="18" t="inlineStr"/>
      <c r="V7" s="18" t="inlineStr">
        <is>
          <t>HISTORICAL_RECOGNITION_GENERAL</t>
        </is>
      </c>
      <c r="W7" s="18" t="inlineStr"/>
      <c r="X7" s="18" t="inlineStr"/>
      <c r="Y7" s="18" t="inlineStr"/>
      <c r="Z7" s="18" t="inlineStr"/>
      <c r="AA7" s="18" t="inlineStr"/>
      <c r="AB7" s="18" t="inlineStr"/>
      <c r="AC7" s="18" t="inlineStr"/>
      <c r="AD7" s="18" t="inlineStr"/>
      <c r="AE7" s="18" t="inlineStr"/>
      <c r="AF7" s="18" t="inlineStr"/>
      <c r="AG7" s="18" t="inlineStr"/>
      <c r="AH7" s="18" t="inlineStr"/>
      <c r="AI7" s="18" t="inlineStr"/>
      <c r="AJ7" s="18" t="inlineStr"/>
      <c r="AK7" s="18" t="inlineStr"/>
      <c r="AL7" s="18" t="inlineStr"/>
      <c r="AM7" s="18" t="inlineStr">
        <is>
          <t>LOW</t>
        </is>
      </c>
      <c r="AN7" s="3" t="inlineStr">
        <is>
          <t>AUTO-DRAFT: keyword signals only; requires contextual coding per codebook.md before use.</t>
        </is>
      </c>
      <c r="AO7" s="18" t="inlineStr">
        <is>
          <t>1bbc444b-ec3e-5ba1-98f3-ba665c950ade</t>
        </is>
      </c>
      <c r="AP7" s="18" t="inlineStr">
        <is>
          <t>1</t>
        </is>
      </c>
      <c r="AQ7" s="18" t="inlineStr">
        <is>
          <t>LOW_CONFIDENCE;MISSING_SPEAKER</t>
        </is>
      </c>
      <c r="AR7" s="18" t="inlineStr">
        <is>
          <t>EXCLUDED</t>
        </is>
      </c>
      <c r="AS7" s="3" t="inlineStr">
        <is>
          <t>2026-09-22 full backlog review: COVID_OR_PANDEMIC</t>
        </is>
      </c>
    </row>
    <row r="8">
      <c r="A8" s="3" t="inlineStr">
        <is>
          <t>https://japan.kantei.go.jp/100_kishida/statement/202110/_00012.html</t>
        </is>
      </c>
      <c r="B8" s="18" t="inlineStr">
        <is>
          <t>japan</t>
        </is>
      </c>
      <c r="C8" s="18" t="inlineStr">
        <is>
          <t>Prime Minister's Office of Japan (Kantei)</t>
        </is>
      </c>
      <c r="D8" s="3" t="inlineStr">
        <is>
          <t>Press Conference by Prime Minister Kishida (Speeches and Statements &lt;br&gt;by the Prime Minister) | Prime Minister's Office of Japan</t>
        </is>
      </c>
      <c r="E8" s="18" t="inlineStr">
        <is>
          <t>PRESS_CONFERENCE</t>
        </is>
      </c>
      <c r="F8" s="18" t="inlineStr">
        <is>
          <t>October 14, 2021</t>
        </is>
      </c>
      <c r="G8" s="18" t="inlineStr">
        <is>
          <t>0</t>
        </is>
      </c>
      <c r="H8" s="3" t="inlineStr"/>
      <c r="I8" s="3" t="inlineStr">
        <is>
          <t>Press Conference by Prime Minister Kishida (Speeches and Statements &lt;br&gt;by the Prime Minister) | Prime Minister's Office of Japan
Press Conference by Prime Minister Kishida
October 14, 2021
Tweet
[Provisional translation]
[Opening statement]
Today, I dissolved the House of Representatives. As for what lies ahead, public notice is scheduled to be given on the 19th and the general election is slated for the 31st. We will take all possible measures to ensure that no COVID-19 countermeasures are neglected during the election campaign period.
Since immediately after I assumed office as prime minister, the Government has been working together at full speed to put our major policies into concrete form. The term of office for members of the House of Representatives expires on October 21. Through this general election to be held upon dissolution of the House, we must determine the composition of the House of Representatives at the earliest possible time and accelerate our work to put our major policies into concrete form as we also of course take COVID-19 and economic countermeasures. I want the Japanese people to choose who, or which political party, is capable of building a society in which each individual citizen can live a vibrant life full of abundance.
We are engaging in efforts to tackle COVID-19 with a sense of speed. Currently the state of infections is at a steady, low level. By making vaccines, screening, and pharmaceutical treatments widely available, we have succeeded in creating a series of steps for prevention and discovery through to early treatment that the public has been hoping for. Now that the state of infections has reached a low level, it is critically important for us to advance this series of steps further while simultaneously making robust preparations against COVID-19, assuming the worst situation. We are currently preparing, through joint efforts by the national and prefectural governments, to announce our overall image of our measures to combat COVID-19, so that the public can feel at ease. Tomorrow, we will announce our framework, which we will be certain to incorporate into that overall image and carry out.
First of all, we will set into place a medical treatment structure capable of countering a virus roughly twice as infectious as the virus this past summer. Even if by some chance infections spread at a higher rate than that, exhaustive preparations, such as securing hospital beds for urgent needs, will be made under the responsibility of the national government. Towards that end, we will forge ahead with transitioning some beds at public hospitals to be reserved for exclusive use of COVID-19 patients. In addition, we will make the number of so-called “phantom hospital beds” -- beds registered as reserved for COVID-19 patients, but which in fact were not used to accept COVID-19 patients ? easily noticeable and raise the hospital bed occupancy rate during a wave of infections to over 80 percent. We will also reinforce our system of readiness towards patients recuperating at home or in lodging facilities. We will launch the third dose of vaccinations in December and aim to have orally administered pharmaceutical treatments enter into practical application within the calendar year. We will also expand free-of-charge screenings with a view to restoring our daily lives. Furthermore, in order to ensure a stable supply of both vaccines and therapeutic medicines, we will incorporate support for their domestic development and production into our economic measures.
With the battle against COVID-19 approaching the two-year mark, the activities of our business operators and the daily lives of our citizens have suffered. After the election, I am determined to swiftly take comprehensive and bold economic measures. These will include assistance for those facing various challenges as a result of COVID-19. We will provide so-called “push-mode” benefits to non-regular employees, households raising children, and others having a hard time, under which people can receive these benefits even without completing the troublesome applications.
We will provide a subsidy on par with last year’s Sustainability Subsidy (Subsidy Program for Sustaining Businesses) to business operators impacted by COVID-19, regardless of location or business field, in proportion to the size of the business, to enable them to see a way through for continuing their businesses until March. Alongside this, to protect the employment of non-regular employees and others, we will extend until next March the special measures related to Employment Adjustment Subsidies, which have raised the subsidy rate.
One impact of COVID-19 has been a fall in the price of rice. Establishing a special quota of 150,000 tons, we will provide support for the storage and trade of the private sector distribution inventory, thereby stabilizing supply and demand in the near term.
The impacts of COVID-19 are also deepening the problems of child poverty, solitude and isolation, and issues related to single motherhood. The day before yesterday, I visited a Kodomo Shokudo in Tokyo’s Ota Ward, where I had personal and direct discussions with people and listened to the real state of affairs on site. We will expand financial support for non-profit organizations (NPOs) that engage with and assist people facing hardships. We will provide rice from the Government’s stockpile to Kodomo Shokudo free of charge. We will also prepare to launch post-COVID-19 economic and social activities.
In order to revitalize consumption, within our economic measures we will also provide comprehensive support for companies’ initiatives to rebuild their businesses that will reap the benefits of that consumption. Moreover, as for the “Go To Travel” initiative and other measures aimed at sparking consumption, we will proceed with preparations for relaunching the scheme, after conducting a review of systems to ensure greater safety and peace of mind through the use of vaccination certificates and proof of negative test results.
After carrying out all possible measures for tackling COVID-19 and boosting the economy, we must build a new, post-COVID-19 economy and society. Who can carve out a new future after COVID-19? I want you, my fellow citizens, to make that choice.
The Kishida administration aspires to achieve both growth and distribution. As the opposition parties say, growth will not be possible if we merely talk about distribution, as the economic “pie” to be distributed will itself also disappear. We must not make this same mistake twice. I will draw out the vitality of the private sector to the greatest possible extent, and we will bring about vigorous growth by giving rise to industries and companies that will triumph in international competition.
When doing so, if we simply leave everything to the markets or to competition, the fruits of growth will reach only a certain portion of the public. By having the private and public sectors both playing a role, we will advance warm-hearted reforms and realize a virtuous cycle of growth and distribution in which the fruits of growth circulate widely to individual citizens. For that reason, I will establish a Council for New Form of Capitalism Realization in which I will serve as the chair and Minister Yamagiwa will serve as the vice-chair. Leading figures from the entire range of industries will participate and draw up a grand design of a new capitalism. Tomorrow I will decide in concrete detail the members, the framework we will use to examine the issues, and the specific items for the council to take up, and I will inform you of those points.
In addition, in order to cultivate this new era, it is critically important for us to advance digital reforms, regulatory reforms, and administrative reforms integrally, and I will establish a Digital Extraordinary Administrative Advisory Committee to pursue that end. Both of these bodies will propose and then work to materialize daring yet concrete proposals that go beyond the frameworks of our conventional approaches. In the field of science and technology, in order to get rid of the feeling of being caught in an impasse that besets Japan, we will incorporate into our economic countermeasures a concrete shape for a university fund of 10 trillion yen. We will ask our universities to separate the role of research from that of management and have them cultivate environments in which outstanding young researchers are able to devote themselves entirely to their research.
The advance into Japan of a Taiwanese company that practically monopolizes the manufacturing of state-of-the-art semiconductors was announced today. I have high hopes that this will enhance the essentialness and the autonomy of Japan’s semiconductor industry and contribute substantially to our economic security. We will also incorporate into our economic measures support for the large-scale private sector investment at a scale of 1 trillion yen in total by Taiwan Semiconductor Manufacturing Co. (TSMC) and other such investments.
In addition, it is our areas outside our major urban centers that are of the utmost importance. Our new form of capitalism will get underway beginning with our local regions. We will forge ahead with our Vision for a Digital Garden City Nation, which will resolve depopulation, aging populations, and other issues faced by our regions by implementing digital transformation. Towards that end, we will develop digital infrastructure that includes 5G, data centers, and so on, while also supporting the transition to smart technology in industries, such as automated deliveries and automation in agriculture. We will provide comprehensive support for small- and medium-sized enterprises and for the agriculture, forestry, and fishery industries, which bolster regional economies, and we will develop regional transportation infrastructure.
I want the public to make their choice with regard to our distribution strategy as well. The Kishida administration will not leave distribution entirely to the market, nor will the Government entirely finance it. Instead, it will be through the public and private sectors each fulfilling their roles that we will bring affluence to the citizens.
From now, in addition to increasing employment opportunities, we will increase the wages paid to each person. To make this a reality, I have instructed the Government and the ruling coalition to reinforce the tax system in ways that promote wage increases. We will make use of the tax system to provide support for companies that have raised the wages of their employees. When we implement this change, we will also boldly raise the deductions ceiling. Bolstered by these support measures, I will take the lead in asking industrial circles to raise wages.
Insofar as I am asking the private sector to raise wages, the Government too must do the same. At the Tokyo Metropolitan hospital I visited the other day, I heard from the nurses the earnest voices of people working there in the field. I was struck at the sight of people properly carrying out their duties each day despite wavering between worry at becoming infected and their sense of mission. We will raise the incomes of people working on the front lines in nursing, caregiving, childcare, and other fields so that they can work in even a slightly more forward-looking way. Towards that end I will lead discussions and deliver results in concrete terms by the end of the calendar year. We will work to build a sustainable social security system oriented to all generations in which all people mutually support each other, notably by bringing into being universal workers’ insurance that is neutral with regard to ways of working, including non-regular employment and freelancing.
In addition to these, we will incorporate into our economic measures preparation for disasters, which are becoming increasingly serious. Based on our Five-year Acc elerated Measures package, we will deftly work to prevent and reduce disasters, develop infrastructure and enhance and accelerate national resilience.
Finally I will address diplomacy and security. The international situation surrounding Japan is becoming increasingly severe. First, I want the citizens to decide who is able to protect the peace and safety of Japan and the Japanese people and to whom we should entrust this nation’s diplomacy and security as we encounter this severe international situation. We cannot entrust this nation to the various opposition parties, with whom we have differing orientations regarding even our fundamental view of the Constitution and our fundamental view of security such as the roles of the Japan-US Security Arrangements and the Japan Self-Defense Forces (SDF). The most important thing of all is having candid relationships of trust with other leaders. Since immediately after assuming office as prime minister I have held telephone meetings with our Quad partners, starting with U.S. President Biden, then Australian Prime Minister Morrison and Indian Prime Minister Modi, as well as with UK Prime Minister Johnson. With all of these leaders I have confirmed that we will cooperate closely towards realizing a free and open Indo-Pacific. I have moreover held telephone summits with President Xi Jinping of China and President Putin of Russia, during which I have said what must be said regarding the situation surrounding the Senkaku Islands, the outstanding issue of the conclusion of a peace treaty, and other matters. In this way I have taken the first step towards engagement regarding these pending issues. Also, in order to respond to the severe security environment, I have given instructions to revise the National Security Strategy, National Defense Program Guidelines, and Mid-Term Defense Program and we have kicked off discussions among the relevant ministers.
The security environment surrounding Japan is changing dramatically. In light of this, I consider the experience and courage of the leader shouldering the weight of our diplomacy to be critically important in fully protecting the safe and tranquil daily lives of our citizens. I would like the public to entrust this area to me, KISHIDA Fumio. Having served as the Minister for Foreign Affairs for four years and eight months, a post-war record, I have forged deep relations of trust with leaders around the world with whom I can talk on a first-name basis. I am ready to mobilize my experience and strengths to defend the peace and security of this nation to the very end.
If I can receive a popular mandate through this general election to resolutely execute our COVID-19 measures and our economic policies, I will deliver as my very highest priority comprehensive and bold economic measures at a scale of tens of trillions of yen. On August 26, I declared my candidacy in the battle to assume the responsibility of taking the helm of this country as the prime minister. There is not the slightest hesitancy or retreat in my thinking, nor in the policies I have set forth, for delivering economic measures to the citizens and the business operators who have worked to tackle COVID-19 and who have suffered damages as a result of COVID-19, for creating a new form of capitalism in which all citizens can enjoy the fruits of growth equally, for protecting the peace and security of Japan without fail, and for advancing diplomacy and security that contributes to the world. The crucial thing is to firmly set the order of priorities and to implement them steadily, first one and then the next.
This election is the election to choose our future. I ask all the citizens to render their judgment. Our era is now at a fork in the road. How we proceed will decide Japan’s future. Together with you, my fellow citizens, I wish to build and open up an exciting future in which all people of this country, notably the young generation who will carry the next era forward, can take on various challenges through unfettered thinking, and new technologies and innovations are implemented throughout society, and a Japan where people live with their minds at ease and the fruits of growth are returned properly to the people. A new era, together with you, the citizens.
With that, I will end my opening statement.  Thank you for listening.
More
Related Link
Japanese
Tweet
Archives
The 99th Prime Minister
Open
Close
2021
2020
The 98th Prime Minister
Open
Close
2020
2019
2018
2017
Tag List
View All
Return to the Speeches and Statements by the Prime Minister</t>
        </is>
      </c>
      <c r="J8" s="3" t="inlineStr">
        <is>
          <t>Currently the state of infections is at a steady, low level. By making vaccines, screening, and pharmaceutical treatments widely available, we have succeeded in creating a series of steps for prevention and discovery through to early treatment that the public has been hoping for. Now that the state of infections has reached a low level, it is critically important for us to advance this series of steps further while simultaneously making robust preparations against COVID-19, assuming the worst situation. We are currently preparing, through joint efforts by the national and prefectural governments, to announce our overall image of our measures to combat COVID-19, so that the public can feel at ease. Tomorrow, we will announce our framework, which we will be certain to incorporate into that overall image and carry out. First of all, we will set into place a medical treatment structure capable of countering a virus roughly twice as infectious as the virus this past summer. Even if by some chance infections spread at a higher rate than that, exhaustive preparations, such as securing hospital beds for urgent needs, will be made under the responsibility of the national government. Towards that end, we will forge ahead with transitioning some beds at public hospitals to be reserved for exclusive use of COVID-19 patients. In addition, we will make the number of so-called “phantom hospital beds” -- beds registered as reserved for COVID-19 patients, but which in fact were not used to accept COVID-19 patients ? easily noticeable and raise the hospital bed occupancy rate during a wave of infections to over 80 percent. We will also reinforce our system of readiness towards patients recuperating at home or in lodging facilities. We will launch the third dose of vaccinations in December and aim to have orally administered pharmaceutical treatments enter into practical application within the calendar year. We will also expand free-of-charge screenings with a view to restoring our daily lives. Establishing a special quota of 150,000 tons, we will provide support for the storage and trade of the private sector distribution inventory, thereby stabilizing supply and demand in the near term. The impacts of COVID-19 are also deepening the problems of child poverty, solitude and isolation, and issues related to single motherhood. The day before yesterday, I visited a Kodomo Shokudo in Tokyo’s Ota Ward, where I had personal and direct discussions with people and listened to the real state of affairs on site. We will expand financial support for non-profit organizations (NPOs) that engage with and assist people facing hardships. We will provide rice from the Government’s stockpile to Kodomo Shokudo free of charge. We will also prepare to launch post-COVID-19 economic and social activities. In order to revitalize consumption, within our economic measures we will also provide comprehensive support for companies’ initiatives to rebuild their businesses that will reap the benefits of that consumption. Moreover, as for the “Go To Travel” initiative and other measures aimed at sparking consumption, we will proceed with preparations for relaunching the scheme, after conducting a review of systems to ensure greater safety and peace of mind through the use of vaccination certificates and proof of negative test results. After carrying out all possible measures for tackling COVID-19 and boosting the economy, we must build a new, post-COVID-19 economy and society. Who can carve out a new future after COVID-19? I will draw out the vitality of the private sector to the greatest possible extent, and we will bring about vigorous growth by giving rise to industries and companies that will triumph in international competition. When doing so, if we simply leave everything to the markets or to competition, the fruits of growth will reach only a certain portion of the public. By having the private and public sectors both playing a role, we will advance warm-hearted reforms and realize a virtuous cycle of growth and distribution in which the fruits of growth circulate widely to individual citizens. For that reason, I will establish a Council for New Form of Capitalism Realization in which I will serve as the chair and Minister Yamagiwa will serve as the vice-chair. Leading figures from the entire range of industries will participate and draw up a grand design of a new capitalism. In addition, in order to cultivate this new era, it is critically important for us to advance digital reforms, regulatory reforms, and administrative reforms integrally, and I will establish a Digital Extraordinary Administrative Advisory Committee to pursue that end. Both of these bodies will propose and then work to materialize daring yet concrete proposals that go beyond the frameworks of our conventional approaches. In the field of science and technology, in order to get rid of the feeling of being caught in an impasse that besets Japan, we will incorporate into our economic countermeasures a concrete shape for a university fund of 10 trillion yen. We will ask our universities to separate the role of research from that of management and have them cultivate environments in which outstanding young researchers are able to devote themselves entirely to their research. The advance into Japan of a Taiwanese company that practically monopolizes the manufacturing of state-of-the-art semiconductors was announced today. Our new form of capitalism will get underway beginning with our local regions. We will forge ahead with our Vision for a Digital Garden City Nation, which will resolve depopulation, aging populations, and other issues faced by our regions by implementing digital transformation. Towards that end, we will develop digital infrastructure that includes 5G, data centers, and so on, while also supporting the transition to smart technology in industries, such as automated deliveries and automation in agriculture. We will provide comprehensive support for small- and medium-sized enterprises and for the agriculture, forestry, and fishery industries, which bolster regional economies, and we will develop regional transportation infrastructure. I want the public to make their choice with regard to our distribution strategy as well. At the Tokyo Metropolitan hospital I visited the other day, I heard from the nurses the earnest voices of people working there in the field. I was struck at the sight of people properly carrying out their duties each day despite wavering between worry at becoming infected and their sense of mission. We will raise the incomes of people working on the front lines in nursing, caregiving, childcare, and other fields so that they can work in even a slightly more forward-looking way. Towards that end I will lead discussions and deliver results in concrete terms by the end of the calendar year. We will work to build a sustainable social security system oriented to all generations in which all people mutually support each other, notably by bringing into being universal workers’ insurance that is neutral with regard to ways of working, including non-regular employment and freelancing. In addition to these, we will incorporate into our economic measures preparation for disasters, which are becoming increasingly serious. Based on our Five-year Acc elerated Measures package, we will deftly work to prevent and reduce disasters, develop infrastructure and enhance and accelerate national resilience. Finally I will address diplomacy and security. The international situation surrounding Japan is becoming increasingly severe. First, I want the citizens to decide who is able to protect the peace and safety of Japan and the Japanese people and to whom we should entrust this nation’s diplomacy and security as we encounter this severe international situation. We cannot entrust this nation to the various opposition parties, with whom we have differing orientations regarding even our fundamental view of the Constitution and our fundamental view of security such as the roles of the Japan-US Security Arrangements and the Japan Self-Defense Forces (SDF). The most important thing of all is having candid relationships of trust with other leaders. Since immediately after assuming office as prime minister I have held telephone meetings with our Quad partners, starting with U.S. President Biden, then Australian Prime Minister Morrison and Indian Prime Minister Modi, as well as with UK Prime Minister Johnson. With all of these leaders I have confirmed that we will cooperate closely towards realizing a free and open Indo-Pacific. I have moreover held telephone summits with President Xi Jinping of China and President Putin of Russia, during which I have said what must be said regarding the situation surrounding the Senkaku Islands, the outstanding issue of the conclusion of a peace treaty, and other matters. In this way I have taken the first step towards engagement regarding these pending issues. Also, in order to respond to the severe security environment, I have given instructions to revise the National Security Strategy, National Defense Program Guidelines, and Mid-Term Defense Program and we have kicked off discussions among the relevant ministers. The security environment surrounding Japan is changing dramatically. In light of this, I consider the experience and courage of the leader shouldering the weight of our diplomacy to be critically important in fully protecting the safe and tranquil daily lives of our citizens. I would like the public to entrust this area to me, KISHIDA Fumio. Having served as the Minister for Foreign Affairs for four years and eight months, a post-war record, I have forged deep relations of trust with leaders around the world with whom I can talk on a first-name basis. I am ready to mobilize my experience and strengths to defend the peace and security of this nation to the very end. If I can receive a popular mandate through this general election to resolutely execute our COVID-19 measures and our economic policies, I will deliver as my very highest priority comprehensive and bold economic measures at a scale of tens of trillions of yen. On August 26, I declared my candidacy in the battle to assume the responsibility of taking the helm of this country as the prime minister. There is not the slightest hesitancy or retreat in my thinking, nor in the policies I have set forth, for delivering economic measures to the citizens and the business operators who have worked to tackle COVID-19 and who have suffered damages as a result of COVID-19, for creating a new form of capitalism in which all citizens can enjoy the fruits of growth equally, for protecting the peace and security of Japan without fail, and for advancing diplomacy and security that contributes to the world. The crucial thing is to firmly set the order of priorities and to implement them steadily, first one and then the next. Our era is now at a fork in the road. How we proceed will decide Japan’s future. Together with you, my fellow citizens, I wish to build and open up an exciting future in which all people of this country, notably the young generation who will carry the next era forward, can take on various challenges through unfettered thinking, and new technologies and innovations are implemented throughout society, and a Japan where people live with their minds at ease and the fruits of growth are returned properly to the people. A new era, together with you, the citizens. With that, I will end my opening statement.</t>
        </is>
      </c>
      <c r="K8" s="18" t="inlineStr">
        <is>
          <t>fund;reparation;responsibility;war</t>
        </is>
      </c>
      <c r="L8" s="18" t="inlineStr">
        <is>
          <t>0</t>
        </is>
      </c>
      <c r="M8" s="18" t="inlineStr">
        <is>
          <t>0</t>
        </is>
      </c>
      <c r="N8" s="18" t="inlineStr">
        <is>
          <t>0</t>
        </is>
      </c>
      <c r="O8" s="18" t="inlineStr">
        <is>
          <t>1</t>
        </is>
      </c>
      <c r="P8" s="18" t="inlineStr">
        <is>
          <t>0</t>
        </is>
      </c>
      <c r="Q8" s="18" t="inlineStr">
        <is>
          <t>0</t>
        </is>
      </c>
      <c r="R8" s="18" t="inlineStr">
        <is>
          <t>33007294-a9a5-4e75-aa58-f0d9fda7b2dc</t>
        </is>
      </c>
      <c r="S8" s="18" t="inlineStr"/>
      <c r="T8" s="18" t="inlineStr"/>
      <c r="U8" s="18" t="inlineStr"/>
      <c r="V8" s="18" t="inlineStr">
        <is>
          <t>COMPENSATION_REPARATION</t>
        </is>
      </c>
      <c r="W8" s="18" t="inlineStr"/>
      <c r="X8" s="18" t="inlineStr"/>
      <c r="Y8" s="18" t="inlineStr"/>
      <c r="Z8" s="18" t="inlineStr"/>
      <c r="AA8" s="18" t="inlineStr"/>
      <c r="AB8" s="18" t="inlineStr"/>
      <c r="AC8" s="18" t="inlineStr"/>
      <c r="AD8" s="18" t="inlineStr"/>
      <c r="AE8" s="18" t="inlineStr"/>
      <c r="AF8" s="18" t="inlineStr"/>
      <c r="AG8" s="18" t="inlineStr"/>
      <c r="AH8" s="18" t="inlineStr"/>
      <c r="AI8" s="18" t="inlineStr"/>
      <c r="AJ8" s="18" t="inlineStr"/>
      <c r="AK8" s="18" t="inlineStr"/>
      <c r="AL8" s="18" t="inlineStr"/>
      <c r="AM8" s="18" t="inlineStr">
        <is>
          <t>LOW</t>
        </is>
      </c>
      <c r="AN8" s="3" t="inlineStr">
        <is>
          <t>AUTO-DRAFT: keyword signals only; requires contextual coding per codebook.md before use.</t>
        </is>
      </c>
      <c r="AO8" s="18" t="inlineStr">
        <is>
          <t>c11f7bd3-2908-5c9c-b778-d787a4ad26a7</t>
        </is>
      </c>
      <c r="AP8" s="18" t="inlineStr">
        <is>
          <t>1</t>
        </is>
      </c>
      <c r="AQ8" s="18" t="inlineStr">
        <is>
          <t>LOW_CONFIDENCE;MISSING_SPEAKER</t>
        </is>
      </c>
      <c r="AR8" s="18" t="inlineStr">
        <is>
          <t>EXCLUDED</t>
        </is>
      </c>
      <c r="AS8" s="3" t="inlineStr">
        <is>
          <t>2026-09-22 full backlog review: COVID_OR_PANDEMIC</t>
        </is>
      </c>
    </row>
    <row r="9">
      <c r="A9" s="3" t="inlineStr">
        <is>
          <t>https://japan.kantei.go.jp/100_kishida/statement/202110/_00015.html</t>
        </is>
      </c>
      <c r="B9" s="18" t="inlineStr">
        <is>
          <t>japan</t>
        </is>
      </c>
      <c r="C9" s="18" t="inlineStr">
        <is>
          <t>Prime Minister's Office of Japan (Kantei)</t>
        </is>
      </c>
      <c r="D9" s="3" t="inlineStr">
        <is>
          <t>Press Conference by the Prime Minister on a Meeting of the National Security Council and Other Matters (Speeches and Statements &lt;br&gt;by the Prime Minister) | Prime Minister's Office of Japan</t>
        </is>
      </c>
      <c r="E9" s="18" t="inlineStr">
        <is>
          <t>PRESS_CONFERENCE</t>
        </is>
      </c>
      <c r="F9" s="18" t="inlineStr">
        <is>
          <t>October 19, 2021</t>
        </is>
      </c>
      <c r="G9" s="18" t="inlineStr">
        <is>
          <t>0</t>
        </is>
      </c>
      <c r="H9" s="3" t="inlineStr"/>
      <c r="I9" s="3" t="inlineStr">
        <is>
          <t>Press Conference by the Prime Minister on a Meeting of the National Security Council and Other Matters (Speeches and Statements &lt;br&gt;by the Prime Minister) | Prime Minister's Office of Japan
Press Conference by the Prime Minister on a Meeting of the National Security Council and Other Matters
October 19, 2021
Tweet
[Provisional Translation]
（Regarding a meeting of the National Security Council）
The latest missile launch by North Korea violates the relevant UN Security Council Resolutions and Japan strongly condemns this act. In response to this, I held a meeting of the National Security Council a short while ago to gather information on the latest missile launch by North Korea and to discuss how we should respond going forward. In the meeting, I instructed the relevant ministers to ensure the safety and security of the people, including by collecting and analyzing intelligence, ensuring vigilance and monitoring and cooperating on an international level with the United States and other countries.
Details of the latest launch by North Korea are currently under analysis, including a possible use of a submarine-launched ballistic missile (SLBM). North Korea has made remarkable progress in the development of nuclear missile-related technology in recent years, and I believe that this cannot be overlooked for the security of Japan and the region. In view of such circumstances, I have already given instructions to revise the National Security Strategy and other documents, and today I again made sure that all options would be considered, including the possession of so-called enemy-base strike capability. We remain committed to drastically strengthening Japan's defense capability. The Kishida Cabinet will resolutely defend our territory, territorial waters and airspace, as well as the lives and assets of the Japanese people. Thank you.
More
Related Link
Japanese
Tweet
Archives
The 99th Prime Minister
Open
Close
2021
2020
The 98th Prime Minister
Open
Close
2020
2019
2018
2017
Tag List
View All
Return to the Speeches and Statements by the Prime Minister</t>
        </is>
      </c>
      <c r="J9" s="3" t="inlineStr">
        <is>
          <t>Press Conference by the Prime Minister on a Meeting of the National Security Council and Other Matters (Speeches and Statements &lt;br&gt;by the Prime Minister) | Prime Minister's Office of Japan
Press Conference by the Prime Minister on a Meeting of the National Security Council and Other Matters
October 19, 2021
Tweet
[Provisional Translation]
（Regarding a meeting of the National Security Council）
The latest missile launch by North Korea violates the relevant UN Security Council Resolutions and Japan strongly condemns this act. In response to this, I held a meeting of the National Security Council a short while ago to gather information on the latest missile launch by North Korea and to discuss how we should respond going forward. In the meeting, I instructed the relevant ministers to ensure the safety and security of the people, including by collecting and analyzing intelligence, ensuring vigilance and monitoring and cooperating on an international level with the United States and other countries. Details of the latest launch by North Korea are currently under analysis, including a possible use of a submarine-launched ballistic missile (SLBM).</t>
        </is>
      </c>
      <c r="K9" s="18" t="inlineStr">
        <is>
          <t>war</t>
        </is>
      </c>
      <c r="L9" s="18" t="inlineStr">
        <is>
          <t>0</t>
        </is>
      </c>
      <c r="M9" s="18" t="inlineStr">
        <is>
          <t>0</t>
        </is>
      </c>
      <c r="N9" s="18" t="inlineStr">
        <is>
          <t>0</t>
        </is>
      </c>
      <c r="O9" s="18" t="inlineStr">
        <is>
          <t>0</t>
        </is>
      </c>
      <c r="P9" s="18" t="inlineStr">
        <is>
          <t>0</t>
        </is>
      </c>
      <c r="Q9" s="18" t="inlineStr">
        <is>
          <t>0</t>
        </is>
      </c>
      <c r="R9" s="18" t="inlineStr">
        <is>
          <t>28a87f45-5aad-4d5e-bba8-d58589d2e0e7</t>
        </is>
      </c>
      <c r="S9" s="18" t="inlineStr"/>
      <c r="T9" s="18" t="inlineStr"/>
      <c r="U9" s="18" t="inlineStr"/>
      <c r="V9" s="18" t="inlineStr">
        <is>
          <t>HISTORICAL_RECOGNITION_GENERAL</t>
        </is>
      </c>
      <c r="W9" s="18" t="inlineStr"/>
      <c r="X9" s="18" t="inlineStr"/>
      <c r="Y9" s="18" t="inlineStr"/>
      <c r="Z9" s="18" t="inlineStr"/>
      <c r="AA9" s="18" t="inlineStr"/>
      <c r="AB9" s="18" t="inlineStr"/>
      <c r="AC9" s="18" t="inlineStr"/>
      <c r="AD9" s="18" t="inlineStr"/>
      <c r="AE9" s="18" t="inlineStr"/>
      <c r="AF9" s="18" t="inlineStr"/>
      <c r="AG9" s="18" t="inlineStr"/>
      <c r="AH9" s="18" t="inlineStr"/>
      <c r="AI9" s="18" t="inlineStr"/>
      <c r="AJ9" s="18" t="inlineStr"/>
      <c r="AK9" s="18" t="inlineStr"/>
      <c r="AL9" s="18" t="inlineStr"/>
      <c r="AM9" s="18" t="inlineStr">
        <is>
          <t>LOW</t>
        </is>
      </c>
      <c r="AN9" s="3" t="inlineStr">
        <is>
          <t>AUTO-DRAFT: keyword signals only; requires contextual coding per codebook.md before use.</t>
        </is>
      </c>
      <c r="AO9" s="18" t="inlineStr">
        <is>
          <t>cf0ec6c8-88bd-5ade-b6ec-16df1627ea2a</t>
        </is>
      </c>
      <c r="AP9" s="18" t="inlineStr">
        <is>
          <t>1</t>
        </is>
      </c>
      <c r="AQ9" s="18" t="inlineStr">
        <is>
          <t>LOW_CONFIDENCE;MISSING_SPEAKER</t>
        </is>
      </c>
      <c r="AR9" s="18" t="inlineStr">
        <is>
          <t>EXCLUDED</t>
        </is>
      </c>
      <c r="AS9" s="3" t="inlineStr">
        <is>
          <t>2026-09-22 full backlog review: NORTH_KOREA_SECURITY_UNRELATED</t>
        </is>
      </c>
    </row>
    <row r="10">
      <c r="A10" s="3" t="inlineStr">
        <is>
          <t>https://japan.kantei.go.jp/tag/0088.html</t>
        </is>
      </c>
      <c r="B10" s="18" t="inlineStr">
        <is>
          <t>japan</t>
        </is>
      </c>
      <c r="C10" s="18" t="inlineStr">
        <is>
          <t>Prime Minister's Office of Japan (Kantei)</t>
        </is>
      </c>
      <c r="D10" s="3" t="inlineStr">
        <is>
          <t>#DisasterResponse List of articles | Prime Minister's Office of Japan</t>
        </is>
      </c>
      <c r="E10" s="18" t="inlineStr">
        <is>
          <t>PRESS_CONFERENCE</t>
        </is>
      </c>
      <c r="F10" s="18" t="inlineStr">
        <is>
          <t>December 3, 2024</t>
        </is>
      </c>
      <c r="G10" s="18" t="inlineStr">
        <is>
          <t>0</t>
        </is>
      </c>
      <c r="H10" s="3" t="inlineStr"/>
      <c r="I10" s="3" t="inlineStr">
        <is>
          <t>#DisasterResponse List of articles | Prime Minister's Office of Japan
#DisasterResponse
List of articles
To those affected by the 2024 Noto Peninsula Earthquake — Information to assist disaster victims
December 3, 2024
#DisasterResponse
#Quake2024NotoPeninsula
Tweet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Press Conference by Prime Minister Kishida regarding His Visit to the United States of America and Other Matters
September 23, 2024
#DiplomacySecurity
#FreeOpenIndoPacific
#NuclearDisarmament
#Nonproliferation
#Ukraine
#DisasterResponse
#Quake2024NotoPeninsula
Tweet
Additional Instructions by the Prime Minister in Response to the Heavy Rainfall since September 20, 2024
September 22, 2024
#DisastersAndResilience
#DisasterResponse
Tweet
Instructions by the Prime Minister in Response to the Heavy Rainfall since September 20, 2024 (12:26)
September 21, 2024
#DisastersAndResilience
#DisasterResponse
Tweet
Press Conference by Prime Minister Kishida on His Visit to Ishikawa Prefecture to Confirm the Situation of the Area Affected by the 2024 Noto Peninsula Earthquake
September 19, 2024
#DisasterResponse
#Quake2024NotoPeninsula
Tweet
Visit to Ishikawa Prefecture to Confirm the Extent of the Damage Caused by the 2024 Noto Peninsula Earthquake
September 19, 2024
#DisasterResponse
#Quake2024NotoPeninsula
Tweet
Award Ceremony to Present the Prime Minister’s Commendations to Contributors for Disaster Prevention
September 13, 2024
#DisasterResponse
#DisastersAndResilience
Tweet
10th Meeting of the Headquarters for Supporting Recovery and Reconstruction from the 2024 Noto Peninsula Earthquake
September 10, 2024
#DisasterResponse
#Quake2024NotoPeninsula
Tweet
Ministerial Meeting on Nuclear Energy
September 6, 2024
#DisasterResponse
#DisastersAndResilience
#NewFormCapitalism
#GrowthStrategy
#GreenTransformation
Tweet
Meeting of the Headquarters for Water Cycle Policy
August 30, 2024
#DisasterResponse
#DisastersAndResilience
#ClimateChange
#GrowthStrategy
#GreenTransformation
#NewFormCapitalism
Tweet
Ministerial Meeting on Typhoon No.10 (Shanshan)
August 29, 2024
#DisasterResponse
Tweet
Courtesy Call from the Governor of Aichi Prefecture and Others
August 28, 2024
#DisasterResponse
#DisastersAndResilience
Tweet
Instructions by the Prime Minister regarding Typhoon No. 10 (Shanshan) (08:00)
August 28, 2024
#DisasterResponse
Tweet
Liaison Meeting of the Government and Ruling Parties
August 27, 2024
#NewFormCapitalism
#GrowthStrategy
#DistribStrategy
#DiplomacySecurity
#EconMeasures
#WageIncrease
#DisasterResponse
#Quake2024NotoPeninsula
Tweet
Ninth Meeting of the Headquarters for Supporting Recovery and Reconstruction from the 2024 Noto Peninsula Earthquake
August 26, 2024
#DisasterResponse
#Quake2024NotoPeninsula
Tweet
August 24, 2024
#ALPSTreatedWater
#DiplomacySecurity
#DisasterResponse
#GreatEastJapanQuake
#Reconstruction
Tweet
Visit to Fukushima Prefecture
August 24, 2024
#ALPSTreatedWater
#DisasterResponse
#GreatEastJapanQuake
#Reconstruction
Tweet
Instructions by the Prime Minister Regarding the Earthquake Centered in Miyazaki Prefecture (09:40)
August 15, 2024
#DisasterResponse
Tweet
Instructions by the Prime Minister Regarding Typhoon No.5 (Severe Tropical Storm Maria) (11:34)
August 12, 2024
#DisasterResponse
Tweet
Press Conference by the Prime Minister regarding the Earthquake Centered in Hyuga-nada, Miyazaki Prefecture, and the Nankai Trough Earthquake Emergency Information
August 9, 2024
#DisasterResponse
Tweet
Press Conference by Prime Minister Kishida on His Attendance at the 2024 Peace Memorial Ceremony in Nagasaki and Other Matters
August 9, 2024
#DiplomacySecurity
#NuclearDisarmament
#Nonproliferation
#DisasterResponse
Tweet
Press Conference by the Prime Minister regarding the Earthquake Centered in Hyuga-nada, Miyazaki Prefecture, and the Nankai Trough Earthquake Emergency Information
August 8, 2024
#DisasterResponse
Tweet
Instructions by the Prime Minister Regarding the Earthquake Centered in Hyuga-nada (Miyazaki Prefecture) (16:50)
August 8, 2024
#DisasterResponse
Tweet
Instructions by the Prime Minister in Response to the Heavy Rainfall since July 25, 2024 (00:58)
July 26, 2024
#DisastersAndResilience
#DisasterResponse
Tweet
Meeting with Chairpersons of Prefectural Assemblies
July 25, 2024
#DisasterResponse
#Quake2024NotoPeninsula
#NewFormCapitalism
#GrowthStrategy
#SciTechInnovation
#ChildSupport
Tweet
Visit to Aichi Prefecture
July 8, 2024
#DisasterResponse
#DisastersAndResilience
#NewFormCapitalism
#GrowthStrategy
#DigitalGardenCityNation
Tweet
Liaison Meeting of the Government and Ruling Parties
July 3, 2024
#EconMeasures
#PriceMeasures
#NewFormCapitalism
#ChildSupport
#DisasterResponse
#Quake2024NotoPeninsula
#DiplomacySecurity
Tweet
Press Conference by Prime Minister Kishida on His Visit to Ishikawa Prefecture to Confirm the Situation of the Area Affected by the 2024 Noto Peninsula Earthquake
July 1, 2024
#DisasterResponse
#Quake2024NotoPeninsula
Tweet
Visit to Ishikawa Prefecture to Confirm the Extent of the Damage Caused by the 2024 Noto Peninsula Earthquake
July 1, 2024
#DisasterResponse
#Quake2024NotoPeninsula
Tweet
Central Disaster Management Council
June 28, 2024
#DisasterResponse
#DisastersAndResilience
Tweet
Eighth Meeting of the Headquarters for Supporting Recovery and Reconstruction from the 2024 Noto Peninsula Earthquake
June 28, 2024
#DisasterResponse
#Quake2024NotoPeninsula
Tweet
Press Conference by Prime Minster Kishida
June 21, 2024
#Quake2024NotoPeninsula
#DisasterResponse
#EconMeasures
#WageIncrease
#PriceMeasures
#NewFormCapitalism
#GrowthStrategy
#GreenTransformation
#DiplomacySecurity
#AbductionsByNK
Tweet
Seventh Meeting of the Headquarters for Supporting Recovery and Reconstruction from the 2024 Noto Peninsula Earthquake
June 10, 2024
#DisasterResponse
#Quake2024NotoPeninsula
Tweet
Liaison Meeting of the Government and Ruling Parties
June 4, 2024
#EconMeasures
#WageIncrease
#DisasterResponse
#Quake2024NotoPeninsula
#DiplomacySecurity
Tweet
Sixth Meeting of the Headquarters for Supporting Recovery and Reconstruction from the 2024 Noto Peninsula Earthquake
May 31, 2024
#DisasterResponse
#Quake2024NotoPeninsula
Tweet
Proposal from the Liberal Democratic Party’s Response Headquarters for the 2024 Noto Peninsula Earthquake
May 30, 2024
#DisasterResponse
#Quake2024NotoPeninsula
Tweet
Liaison Meeting of the Government and Ruling Parties
May 13, 2024
#DiplomacySecurity
#DisasterResponse
#Quake2024NotoPeninsula
#EconMeasures
#WageIncrease
#AbductionsByNK
Tweet
Japan Resilience Award Ceremony
April 23, 2024
#DisasterResponse
#DisastersAndResilience
Tweet
Fifth Meeting of the Headquarters for Supporting Recovery and Reconstruction from the 2024 Noto Peninsula Earthquake
April 23, 2024
#DisasterResponse
#Quake2024NotoPeninsula
Tweet
Instructions by the Prime Minister Regarding the Earthquake Centered in Ehime and Kochi Prefectures (23:16)
April 17, 2024
#DisasterResponse
Tweet
Handing Over of Requests from the Governor of Ishikawa Prefecture and Others
April 17, 2024
#DisasterResponse
#Quake2024NotoPeninsula
Tweet
Liaison Meeting of the Government and Ruling Parties
April 5, 2024
#DisasterResponse
#Quake2024NotoPeninsula
#EconMeasures
#WageIncrease
#DiplomacySecurity
Tweet
Meeting of the Headquarters for Water Cycle Policy
April 2, 2024
#DisasterResponse
#DisastersAndResilience
Tweet
Press Conference by Prime Minster Kishida
March 28, 2024
#EconMeasures
#WageIncrease
#PriceMeasures
#NewFormCapitalism
#GrowthStrategy
#DigitalAdminFiscalReform
#DisasterResponse
#DiplomacySecurity
#DistribStrategy
Tweet
Fourth Meeting of the Headquarters for Supporting Recovery and Reconstruction from the 2024 Noto Peninsula Earthquake
March 22, 2024
#DisasterResponse
#Quake2024NotoPeninsula
Tweet
Joint Meeting of the Reconstruction Promotion Council and Ministerial Council on the Fukushima Institute for Research, Education and Innovation (F-REI)
March 19, 2024
#DisasterResponse
#GreatEastJapanQuake
#Reconstruction
Tweet
Press Conference by Prime Minister Kishida on His Visit to Fukushima Prefecture and Other Matters
March 11, 2024
#DisasterResponse
#GreatEastJapanQuake
#Reconstruction
#ALPSTreatedWater
#Quake2024NotoPeninsula
#EconMeasures
#WageIncrease
Tweet
Address by Prime Minister KISHIDA Fumio to the 2024 Memorial Ceremony for the Great East Japan Earthquake
March 11, 2024
#DisasterResponse
#GreatEastJapanQuake
#Reconstruction
Tweet
Visit to Fukushima Prefecture
March 11, 2024
#DisasterResponse
#GreatEastJapanQuake
#Reconstruction
Tweet
Opening Ceremony for Ishikawa Prefecture’s Antenna Shop “Yaesu Ishikawa Terrace”
March 9, 2024
#DisasterResponse
#Quake2024NotoPeninsula
Tweet
Liaison Meeting of the Government and Ruling Parties
March 8, 2024
#DisasterResponse
#Quake2024NotoPeninsula
#GreatEastJapanQuake
#DiplomacySecurity
#Ukraine
Tweet
12th Proposal from the Headquarters for Accelerating Reconstruction after the Great East Japan Earthquake of the Ruling Parties
March 6, 2024
#DisasterResponse
#Reconstruction
#GreatEastJapanQuake
Tweet
To My Fellow Citizens
March 1, 2024
#DisasterResponse
#GreatEastJapanQuake
Tweet
Third Meeting of the Headquarters for Supporting Recovery and Reconstruction from the 2024 Noto Peninsula Earthquake
March 1, 2024
#DisasterResponse
#Quake2024NotoPeninsula
Tweet
Press Conference by the Prime Minister on His Visit to Ishikawa Prefecture to Confirm the Extent of the Damage Caused by the 2024 Noto Peninsula Earthquake and Other Matters
February 24, 2024
#DisasterResponse
#Quake2024NotoPeninsula
Tweet
Visit to Ishikawa Prefecture to Confirm the Extent of the Damage Caused by the 2024 Noto Peninsula Earthquake
February 24, 2024
#DisasterResponse
#Quake2024NotoPeninsula
Tweet
Second Meeting of the Headquarters for Supporting Recovery and Reconstruction from the 2024 Noto Peninsula Earthquake
February 16, 2024
#DisasterResponse
#Quake2024NotoPeninsula
Tweet
Liaison Meeting of the Government and Ruling Parties
February 9, 2024
#DisasterResponse
#Quake2024NotoPeninsula
#DiplomacySecurity
#G7
Tweet
Headquarters for Supporting Recovery and Reconstruction from the 2024 Noto Peninsula Earthquake
February 1, 2024
#DisasterResponse
#Quake2024NotoPeninsula
Tweet
Policy Speech by Prime Minister Kishida to the 213th Session of the Diet
January 30, 2024
#DisasterResponse
#Quake2024NotoPeninsula
#EconMeasures
#WageIncrease
#NewFormCapitalism
#GrowthStrategy
#GreenTransformation
#ChildSupport
#DigitalAdminFiscalReform
#DiplomacySecurity
Tweet
Press Conference by the Prime Minister on the Package of Measures to Support the Daily Lives and the Livelihoods of the Disaster Victims and Other Matters
January 25, 2024
#DisasterResponse
#Quake2024NotoPeninsula
Tweet
15th Meeting of the Emergency Headquarters for the 2024 Noto Peninsula Earthquake
January 25, 2024
#DisasterResponse
#Quake2024NotoPeninsula
Tweet
Emergency Proposal from the Liberal Democratic Party’s Response Headquarters for the 2024 Noto Peninsula Earthquake
January 23, 2024
#DisasterResponse
#Quake2024NotoPeninsula
Tweet
14th Meeting of the Emergency Headquarters for the 2024 Noto Peninsula Earthquake
January 23, 2024
#DisasterResponse
#Quake2024NotoPeninsula
Tweet
13th Meeting of the Emergency Headquarters for the 2024 Noto Peninsula Earthquake
January 19, 2024
#DisasterResponse
#Quake2024NotoPeninsula
Tweet
12th Meeting of the Emergency Headquarters for the 2024 Noto Peninsula Earthquake
January 18, 2024
#DisasterResponse
#Quake2024NotoPeninsula
Tweet
Liaison Meeting of the Government and Ruling Parties
January 17, 2024
#DisasterResponse
#Quake2024NotoPeninsula
#EconMeasures
#WageIncrease
#DiplomacySecurity
Tweet
11th Meeting of the Emergency Headquarters for the 2024 Noto Peninsula Earthquake
January 16, 2024
#DisasterResponse
#Quake2024NotoPeninsula
Tweet
Small Group Talk to Support Small and Medium-sized Enterprises That Are Taking on the Challenge of Disaster Response, Wage Hikes and Investments, etc.
January 15, 2024
#DisasterResponse
#EconMeasures
#WageIncrease
Tweet
Press Conference by the Prime Minister on His Visit to Ishikawa Prefecture to Confirm the Extent of the Damage Caused by the 2024 Noto Peninsula Earthquake and Other Matters
January 14, 2024
#DisasterResponse
#Quake2024NotoPeninsula
Tweet
Visit to Ishikawa Prefecture to Confirm the Extent of the Damage Caused by the 2024 Noto Peninsula Earthquake
January 14, 2024
#DisasterResponse
#Quake2024NotoPeninsula
Tweet
10th Meeting of the Emergency Headquarters for the 2024 Noto Peninsula Earthquake
January 12, 2024
#DisasterResponse
#Quake2024NotoPeninsula
Tweet
Press Conference by the Prime Minister on the 2024 Noto Peninsula Earthquake
January 11, 2024
#DisasterResponse
#Quake2024NotoPeninsula
Tweet
Ninth Meeting of the Emergency Headquarters for the 2024 Noto Peninsula Earthquake
January 11, 2024
#DisasterResponse
#Quake2024NotoPeninsula
Tweet
Eighth Meeting of the Emergency Headquarters for the 2024 Noto Peninsula Earthquake
January 9, 2024
#DisasterResponse
#Quake2024NotoPeninsula
Tweet
Seventh Meeting of the Emergency Headquarters for the 2024 Noto Peninsula Earthquake
January 8, 2024
#DisasterResponse
#Quake2024NotoPeninsula
Tweet
Sixth Meeting of the Emergency Headquarters for the 2024 Noto Peninsula Earthquake
January 7, 2024
#DisasterResponse
#Quake2024NotoPeninsula
Tweet
Fifth Meeting of the Emergency Headquarters for the 2024 Noto Peninsula Earthquake
January 6, 2024
#DisasterResponse
#Quake2024NotoPeninsula
Tweet
Press Conference by the Prime Minister on the 2024 Noto Peninsula Earthquake (2)
January 5, 2024
#DisasterResponse
#Quake2024NotoPeninsula
Tweet
Jiji Press New Year Party
January 5, 2024
#WageIncrease
#NewFormCapitalism
#GrowthStrategy
#DistribStrategy
#DisasterResponse
Tweet
2024 New Year Party by RENGO
January 5, 2024
#WageIncrease
#DisasterResponse
#NewFormCapitalism
#GrowthStrategy
#DistribStrategy
Tweet
2024 New Year Party Jointly Hosted by the Three Economic Associations
January 5, 2024
#WageIncrease
#NewFormCapitalism
#GrowthStrategy
#DistribStrategy
#DisasterResponse
Tweet
Press Conference by the Prime Minister on the 2024 Noto Peninsula Earthquake
January 5, 2024
#DisasterResponse
#Quake2024NotoPeninsula
Tweet
Fourth Meeting of the Emergency Headquarters for the 2024 Noto Peninsula Earthquake
January 5, 2024
#DisasterResponse
#Quake2024NotoPeninsula
Tweet
Press Conference by Prime Minister Kishida
January 4, 2024
#EconMeasures
#PriceMeasures
#WageIncrease
#NewFormCapitalism
#DistribStrategy
#ChildSupport
#DiplomacySecurity
#DisasterResponse
#Quake2024NotoPeninsula
Tweet
Third Meeting of the Emergency Headquarters for the 2024 Noto Peninsula Earthquake
January 4, 2024
#DisasterResponse
#Quake2024NotoPeninsula
Tweet
Press Conference by the Prime Minister on the 2024 Noto Peninsula Earthquake
January 3, 2024
#DisasterResponse
#Quake2024NotoPeninsula
Tweet
Second Meeting of the Emergency Headquarters for the 2024 Noto Peninsula Earthquake
January 3, 2024
#DisasterResponse
#Quake2024NotoPeninsula
Tweet
Instructions by the Prime Minister Regarding the Collision of JCG JA722A and JAL JL516 (18:05)
January 2, 2024
#DisasterResponse
Tweet
Press Conference by the Prime Minister on the 2024 Noto Peninsula Earthquake
January 2, 2024
#DisasterResponse
#Quake2024NotoPeninsula
Tweet
Meeting of the Emergency Headquarters for the 2024 Noto Peninsula Earthquake
January 2, 2024
#DisasterResponse
#Quake2024NotoPeninsula
Tweet
Press Conference by the Prime Minister on the 2024 Noto Peninsula Earthquake
January 1, 2024
#DisasterResponse
#Quake2024NotoPeninsula
Tweet
Instructions by the Prime Minister Regarding the Earthquake Centered in Ishikawa Prefecture (16:15)
January 1, 2024
#DisasterResponse
#Quake2024NotoPeninsula
Tweet
National Council for the Promotion of Disaster Prevention
December 20, 2023
#DisasterResponse
#DisastersAndResilience
Tweet
Comprehensive Nuclear Emergency Response Exercise
October 28, 2023
#DisasterResponse
#DisastersAndResilience
Tweet
Policy Speech by Prime Minister Kishida to the 212th Session of the Diet
October 23, 2023
#EconMeasures
#NewFormCapitalism
#GrowthStrategy
#DistribStrategy
#DigitalAdminFiscalReform
#ChildSupport
#DisasterResponse
#DisastersAndResilience
#DiplomacySecurity
#AbductionsByNK
Tweet
National Resilience Promotion Headquarters
October 19, 2023
#DisasterResponse
#DisastersAndResilience
#EconMeasures
Tweet
Meeting of the Reconstruction Promotion Council
September 29, 2023
#DisasterResponse
#GreatEastJapanQuake
#Reconstruction
#ALPSTreatedWater
Tweet
Meeting of the Council on Economic and Fiscal Policy
September 26, 2023
#EconMeasures
#PriceMeasures
#NewFormCapitalism
#DistribStrategy
#InvestInPeople
#GrowthStrategy
#DisasterResponse
#DisastersAndResilience
Tweet
Award Ceremony to Present the Prime Minister’s Commendations to Contributors for Disaster Prevention
September 15, 2023
#DisasterResponse
#DisastersAndResilience
Tweet
Memorial Service for Firefighters Who Lost Their Lives on Duty
September 14, 2023
#DisasterResponse
#DisastersAndResilience
Tweet
FY2023 Comprehensive Disaster Management Drills
September 1, 2023
#DisasterResponse
#DisastersAndResilience
Tweet
Video Message by Prime Minister KISHIDA Fumio to Support the Sanriku and Joban Regions through Food
August 30, 2023
#DisasterResponse
#Reconstruction
#GreatEastJapanQuake
#ALPSTreatedWater
Tweet
Press Conference by the Prime Minister on the release of ALPS (Advanced Liquid Processing System) Treated Water into the sea
August 21, 2023
#ALPSTreatedWater
#DisasterResponse
#GreatEastJapanQuake
#Reconstruction
Tweet
Press Conference by Prime Minister Kishida Regarding the discharge of ALPS (Advanced Liquid Processing System) Treated Water into the sea
August 21, 2023
#ALPSTreatedWater
#DisasterResponse
#GreatEastJapanQuake
#Reconstruction
Tweet
Press Conference by Prime Minister Kishida Regarding His Visit to Fukushima Prefecture and Other Matters
August 20, 2023
#DisasterResponse
#GreatEastJapanQuake
#Reconstruction
#ALPSTreatedWater
Tweet
Visit to Fukushima Prefecture
August 20, 2023
#DisasterResponse
#GreatEastJapanQuake
#Reconstruction
#ALPSTreatedWater
Tweet
Press Conference by the Prime Minister on His Visit to Toyama Prefecture and Other Matters
August 10, 2023
#DisasterResponse
#NewFormCapitalism
#GrowthStrategy
#GenderEquality
#DigitalGardenCityNation
Tweet
Visit to Toyama Prefecture
August 10, 2023
#DisasterResponse
#NewFormCapitalism
#GrowthStrategy
#GenderEquality
#DigitalGardenCityNation
Tweet
Instructions by the Prime Minister regarding Typhoon No. 6 (August 4, 2023)
August 4, 2023
#DisastersAndResilience
#DisasterResponse
Tweet
Liaison Meeting of the Government and Ruling Parties
August 1, 2023
#NewFormCapitalism
#DistribStrategy
#GrowthStrategy
#DiplomacySecurity
#DisasterResponse
#ChildSupport
#DigitalGardenCityNation
#DisastersAndResilience
Tweet
National Resilience Promotion Headquarters
July 28, 2023
#DisasterResponse
#DisastersAndResilience
Tweet
Exchange of Views Online with the Governor of Akita Prefecture and the Mayor of Akita City Regarding the Damage Due to the Heavy Rainfall
July 27, 2023
#DisasterResponse
#DisastersAndResilience
Tweet
Visit to Fukuoka Prefecture
July 27, 2023
#DisasterResponse
#NewFormCapitalism
#GrowthStrategy
Tweet
Press Conference by the Prime Minister regarding His Visit to the Middle East and Other Matters
July 18, 2023
#DiplomacySecurity
#NewFormCapitalism
#GrowthStrategy
#DisasterResponse
#DisastersAndResilience
#ALPSTreatedWater
#Ukraine
Tweet
Instructions by the Prime Minister regarding the Heavy Rainfall Caused by the Seasonal Rain Front (July 14, 2023)
July 14, 2023
#DisastersAndResilience
#DisasterResponse
Tweet
Liaison Meeting of the Government and Ruling Parties
July 11, 2023
#DisasterResponse
#DisastersAndResilience
#DiplomacySecurity
Tweet
Central Disaster Management Council
May 30, 2023
#DisasterResponse
#DisastersAndResilience
Tweet
National Resilience Promotion Headquarters
April 7, 2023
#DisasterResponse
#DisastersAndResilience
Tweet
Press Conference by Prime Minister Kishida on His Visit to Fukushima Prefecture and Other Matters
March 11, 2023
#DisasterResponse
#GreatEastJapanQuake
#Reconstruction
#ALPSTreatedWater
#NewFormCapitalism
#DistribStrategy
#ChildSupport
#DiplomacySecurity
Tweet
Visit to Fukushima Prefecture
March 11, 2023
#DisasterResponse
#GreatEastJapanQuake
#Reconstruction
#NewFormCapitalism
#DistribStrategy
#ChildSupport
Tweet
Address by Prime Minister KISHIDA Fumio to the 2023 Memorial Ceremony for the Great East Japan Earthquake
March 11, 2023
#DisasterResponse
#GreatEastJapanQuake
#Reconstruction
Tweet
To My Fellow Citizens
February 24, 2023
#DisasterResponse
#GreatEastJapanQuake
Tweet
Policy Speech by Prime Minister KISHIDA Fumio to the 211th Session of the Diet
January 23, 2023
#DiplomacySecurity
#NewFormCapitalism
#GrowthStrategy
#DistribStrategy
#InvestInPeople
#ChildSupport
#DisasterResponse
#COVID19
Tweet
Policy Speech by Prime Minister Kishida to the 211th Session of the Diet
January 23, 2023
#DiplomacySecurity
#NewFormCapitalism
#GrowthStrategy
#DistribStrategy
#InvestInPeople
#ChildSupport
#DisasterResponse
#COVID19
Tweet
Ministerial Meeting on the Heavy Snow During the Upcoming New Year Holidays
December 28, 2022
#DisasterResponse
Tweet
Meeting of the Reconstruction Promotion Council
December 27, 2022
#DisasterResponse
#GreatEastJapanQuake
#Reconstruction
Tweet
Ministerial Meeting on the Heavy Snow
December 22, 2022
#DisasterResponse
Tweet
National Council for the Promotion of Disaster Prevention
December 14, 2022
#DisasterResponse
#DisastersAndResilience
Tweet
Comprehensive Nuclear Emergency Response Exercise
November 5, 2022
#DisasterResponse
#DisastersAndResilience
Tweet
National Resilience Promotion Headquarters
October 25, 2022
#DisasterResponse
#DisastersAndResilience
Tweet
Video Message by Prime Minister KISHIDA Fumio at the High School Students Summit on “World Tsunami Awareness Day”
October 19, 2022
#DisasterResponse
#DisastersAndResilience
Tweet
Central Disaster Management Council
September 30, 2022
#DisasterResponse
#DisastersAndResilience
Tweet
The Second Meeting of Relevant Ministers on Typhoon No. 14
September 19, 2022
#DisasterResponse
Tweet
Meeting of Relevant Ministers on Typhoon No. 14
September 18, 2022
#DisasterResponse
Tweet
Meeting of the Reconstruction Promotion Council
September 16, 2022
#DisasterResponse
#GreatEastJapanQuake
#Reconstruction
Tweet
Memorial Service for Firefighters Who Lost Their Lives on Duty
September 15, 2022
#DisasterResponse
#DisastersAndResilience
Tweet
Award Ceremony to Present the Prime Minister’s Commendations to Contributors for Disaster Prevention
September 13, 2022
#DisasterResponse
#DisastersAndResilience
Tweet
Visit to Niigata Prefecture
September 4, 2022
#DisasterResponse
#EconMeasures
#PriceMeasures
Tweet
FY2022 Comprehensive Disaster Management Drills
September 1, 2022
#DisasterResponse
#DisastersAndResilience
Tweet
April 23, 2022
#DiplomacySecurity
#NewFormCapitalism
#GrowthStrategy
#ClimateChange
#DisasterResponse
#DisastersAndResilience
#JPNTUVsummit
#JPNLAOsummit
Tweet
March 22, 2022
#DisasterResponse
#Quake2022FukushimaCoast
#DiplomacySecurity
#Ukraine
Tweet
March 17, 2022
#DisasterResponse
#Quake2022FukushimaCoast
Tweet
October 8, 2021
#DisasterResponse
#Quake2021NWChiba
Tweet
October 8, 2021
#DisasterResponse
#Quake2021NWChiba
Tweet
October 7, 2021
#DisasterResponse
#Quake2021NWChiba
Tweet
More
Archived articles (101-)
Tag List
View All
Return to the Tag List</t>
        </is>
      </c>
      <c r="J10" s="3" t="inlineStr">
        <is>
          <t>#DisasterResponse List of articles | Prime Minister's Office of Japan
#DisasterResponse
List of articles
To those affected by the 2024 Noto Peninsula Earthquake — Information to assist disaster victims
December 3, 2024
#DisasterResponse
#Quake2024NotoPeninsula
Tweet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Press Conference by Prime Minister Kishida regarding His Visit to the United States of America and Other Matters
September 23, 2024
#DiplomacySecurity
#FreeOpenIndoPacific
#NuclearDisarmament
#Nonproliferation
#Ukraine
#DisasterResponse
#Quake2024NotoPeninsula
Tweet
Additional Instructions by the Prime Minister in Response to the Heavy Rainfall since September 20, 2024
September 22, 2024
#DisastersAndResilience
#DisasterResponse
Tweet
Instructions by the Prime Minister in Response to the Heavy Rainfall since September 20, 2024 (12:26)
September 21, 2024
#DisastersAndResilience
#DisasterResponse
Tweet
Press Conference by Prime Minister Kishida on His Visit to Ishikawa Prefecture to Confirm the Situation of the Area Affected by the 2024 Noto Peninsula Earthquake
September 19, 2024
#DisasterResponse
#Quake2024NotoPeninsula
Tweet
Visit to Ishikawa Prefecture to Confirm the Extent of the Damage Caused by the 2024 Noto Peninsula Earthquake
September 19, 2024
#DisasterResponse
#Quake2024NotoPeninsula
Tweet
Award Ceremony to Present the Prime Minister’s Commendations to Contributors for Disaster Prevention
September 13, 2024
#DisasterResponse
#DisastersAndResilience
Tweet
10th Meeting of the Headquarters for Supporting Recovery and Reconstruction from the 2024 Noto Peninsula Earthquake
September 10, 2024
#DisasterResponse
#Quake2024NotoPeninsula
Tweet
Ministerial Meeting on Nuclear Energy
September 6, 2024
#DisasterResponse
#DisastersAndResilience
#NewFormCapitalism
#GrowthStrategy
#GreenTransformation
Tweet
Meeting of the Headquarters for Water Cycle Policy
August 30, 2024
#DisasterResponse
#DisastersAndResilience
#ClimateChange
#GrowthStrategy
#GreenTransformation
#NewFormCapitalism
Tweet
Ministerial Meeting on Typhoon No.10 (Shanshan)
August 29, 2024
#DisasterResponse
Tweet
Courtesy Call from the Governor of Aichi Prefecture and Others
August 28, 2024
#DisasterResponse
#DisastersAndResilience
Tweet
Instructions by the Prime Minister regarding Typhoon No. 10 (Shanshan) (08:00)
August 28, 2024
#DisasterResponse
Tweet
Liaison Meeting of the Government and Ruling Parties
August 27, 2024
#NewFormCapitalism
#GrowthStrategy
#DistribStrategy
#DiplomacySecurity
#EconMeasures
#WageIncrease
#DisasterResponse
#Quake2024NotoPeninsula
Tweet
Ninth Meeting of the Headquarters for Supporting Recovery and Reconstruction from the 2024 Noto Peninsula Earthquake
August 26, 2024
#DisasterResponse
#Quake2024NotoPeninsula
Tweet
August 24, 2024
#ALPSTreatedWater
#DiplomacySecurity
#DisasterResponse
#GreatEastJapanQuake
#Reconstruction
Tweet
Visit to Fukushima Prefecture
August 24, 2024
#ALPSTreatedWater
#DisasterResponse
#GreatEastJapanQuake
#Reconstruction
Tweet
Instructions by the Prime Minister Regarding the Earthquake Centered in Miyazaki Prefecture (09:40)
August 15, 2024
#DisasterResponse
Tweet
Instructions by the Prime Minister Regarding Typhoon No.5 (Severe Tropical Storm Maria) (11:34)
August 12, 2024
#DisasterResponse
Tweet
Press Conference by the Prime Minister regarding the Earthquake Centered in Hyuga-nada, Miyazaki Prefecture, and the Nankai Trough Earthquake Emergency Information
August 9, 2024
#DisasterResponse
Tweet
Press Conference by Prime Minister Kishida on His Attendance at the 2024 Peace Memorial Ceremony in Nagasaki and Other Matters
August 9, 2024
#DiplomacySecurity
#NuclearDisarmament
#Nonproliferation
#DisasterResponse
Tweet
Press Conference by the Prime Minister regarding the Earthquake Centered in Hyuga-nada, Miyazaki Prefecture, and the Nankai Trough Earthquake Emergency Information
August 8, 2024
#DisasterResponse
Tweet
Instructions by the Prime Minister Regarding the Earthquake Centered in Hyuga-nada (Miyazaki Prefecture) (16:50)
August 8, 2024
#DisasterResponse
Tweet
Instructions by the Prime Minister in Response to the Heavy Rainfall since July 25, 2024 (00:58)
July 26, 2024
#DisastersAndResilience
#DisasterResponse
Tweet
Meeting with Chairpersons of Prefectural Assemblies
July 25, 2024
#DisasterResponse
#Quake2024NotoPeninsula
#NewFormCapitalism
#GrowthStrategy
#SciTechInnovation
#ChildSupport
Tweet
Visit to Aichi Prefecture
July 8, 2024
#DisasterResponse
#DisastersAndResilience
#NewFormCapitalism
#GrowthStrategy
#DigitalGardenCityNation
Tweet
Liaison Meeting of the Government and Ruling Parties
July 3, 2024
#EconMeasures
#PriceMeasures
#NewFormCapitalism
#ChildSupport
#DisasterResponse
#Quake2024NotoPeninsula
#DiplomacySecurity
Tweet
Press Conference by Prime Minister Kishida on His Visit to Ishikawa Prefecture to Confirm the Situation of the Area Affected by the 2024 Noto Peninsula Earthquake
July 1, 2024
#DisasterResponse
#Quake2024NotoPeninsula
Tweet
Visit to Ishikawa Prefecture to Confirm the Extent of the Damage Caused by the 2024 Noto Peninsula Earthquake
July 1, 2024
#DisasterResponse
#Quake2024NotoPeninsula
Tweet
Central Disaster Management Council
June 28, 2024
#DisasterResponse
#DisastersAndResilience
Tweet
Eighth Meeting of the Headquarters for Supporting Recovery and Reconstruction from the 2024 Noto Peninsula Earthquake
June 28, 2024
#DisasterResponse
#Quake2024NotoPeninsula
Tweet
Press Conference by Prime Minster Kishida
June 21, 2024
#Quake2024NotoPeninsula
#DisasterResponse
#EconMeasures
#WageIncrease
#PriceMeasures
#NewFormCapitalism
#GrowthStrategy
#GreenTransformation
#DiplomacySecurity
#AbductionsByNK
Tweet
Seventh Meeting of the Headquarters for Supporting Recovery and Reconstruction from the 2024 Noto Peninsula Earthquake
June 10, 2024
#DisasterResponse
#Quake2024NotoPeninsula
Tweet
Liaison Meeting of the Government and Ruling Parties
June 4, 2024
#EconMeasures
#WageIncrease
#DisasterResponse
#Quake2024NotoPeninsula
#DiplomacySecurity
Tweet
Sixth Meeting of the Headquarters for Supporting Recovery and Reconstruction from the 2024 Noto Peninsula Earthquake
May 31, 2024
#DisasterResponse
#Quake2024NotoPeninsula
Tweet
Proposal from the Liberal Democratic Party’s Response Headquarters for the 2024 Noto Peninsula Earthquake
May 30, 2024
#DisasterResponse
#Quake2024NotoPeninsula
Tweet
Liaison Meeting of the Government and Ruling Parties
May 13, 2024
#DiplomacySecurity
#DisasterResponse
#Quake2024NotoPeninsula
#EconMeasures
#WageIncrease
#AbductionsByNK
Tweet
Japan Resilience Award Ceremony
April 23, 2024
#DisasterResponse
#DisastersAndResilience
Tweet
Fifth Meeting of the Headquarters for Supporting Recovery and Reconstruction from the 2024 Noto Peninsula Earthquake
April 23, 2024
#DisasterResponse
#Quake2024NotoPeninsula
Tweet
Instructions by the Prime Minister Regarding the Earthquake Centered in Ehime and Kochi Prefectures (23:16)
April 17, 2024
#DisasterResponse
Tweet
Handing Over of Requests from the Governor of Ishikawa Prefecture and Others
April 17, 2024
#DisasterResponse
#Quake2024NotoPeninsula
Tweet
Liaison Meeting of the Government and Ruling Parties
April 5, 2024
#DisasterResponse
#Quake2024NotoPeninsula
#EconMeasures
#WageIncrease
#DiplomacySecurity
Tweet
Meeting of the Headquarters for Water Cycle Policy
April 2, 2024
#DisasterResponse
#DisastersAndResilience
Tweet
Press Conference by Prime Minster Kishida
March 28, 2024
#EconMeasures
#WageIncrease
#PriceMeasures
#NewFormCapitalism
#GrowthStrategy
#DigitalAdminFiscalReform
#DisasterResponse
#DiplomacySecurity
#DistribStrategy
Tweet
Fourth Meeting of the Headquarters for Supporting Recovery and Reconstruction from the 2024 Noto Peninsula Earthquake
March 22, 2024
#DisasterResponse
#Quake2024NotoPeninsula
Tweet
Joint Meeting of the Reconstruction Promotion Council and Ministerial Council on the Fukushima Institute for Research, Education and Innovation (F-REI)
March 19, 2024
#DisasterResponse
#GreatEastJapanQuake
#Reconstruction
Tweet
Press Conference by Prime Minister Kishida on His Visit to Fukushima Prefecture and Other Matters
March 11, 2024
#DisasterResponse
#GreatEastJapanQuake
#Reconstruction
#ALPSTreatedWater
#Quake2024NotoPeninsula
#EconMeasures
#WageIncrease
Tweet
Address by Prime Minister KISHIDA Fumio to the 2024 Memorial Ceremony for the Great East Japan Earthquake
March 11, 2024
#DisasterResponse
#GreatEastJapanQuake
#Reconstruction
Tweet
Visit to Fukushima Prefecture
March 11, 2024
#DisasterResponse
#GreatEastJapanQuake
#Reconstruction
Tweet
Opening Ceremony for Ishikawa Prefecture’s Antenna Shop “Yaesu Ishikawa Terrace”
March 9, 2024
#DisasterResponse
#Quake2024NotoPeninsula
Tweet
Liaison Meeting of the Government and Ruling Parties
March 8, 2024
#DisasterResponse
#Quake2024NotoPeninsula
#GreatEastJapanQuake
#DiplomacySecurity
#Ukraine
Tweet
12th Proposal from the Headquarters for Accelerating Reconstruction after the Great East Japan Earthquake of the Ruling Parties
March 6, 2024
#DisasterResponse
#Reconstruction
#GreatEastJapanQuake
Tweet
To My Fellow Citizens
March 1, 2024
#DisasterResponse
#GreatEastJapanQuake
Tweet
Third Meeting of the Headquarters for Supporting Recovery and Reconstruction from the 2024 Noto Peninsula Earthquake
March 1, 2024
#DisasterResponse
#Quake2024NotoPeninsula
Tweet
Press Conference by the Prime Minister on His Visit to Ishikawa Prefecture to Confirm the Extent of the Damage Caused by the 2024 Noto Peninsula Earthquake and Other Matters
February 24, 2024
#DisasterResponse
#Quake2024NotoPeninsula
Tweet
Visit to Ishikawa Prefecture to Confirm the Extent of the Damage Caused by the 2024 Noto Peninsula Earthquake
February 24, 2024
#DisasterResponse
#Quake2024NotoPeninsula
Tweet
Second Meeting of the Headquarters for Supporting Recovery and Reconstruction from the 2024 Noto Peninsula Earthquake
February 16, 2024
#DisasterResponse
#Quake2024NotoPeninsula
Tweet
Liaison Meeting of the Government and Ruling Parties
February 9, 2024
#DisasterResponse
#Quake2024NotoPeninsula
#DiplomacySecurity
#G7
Tweet
Headquarters for Supporting Recovery and Reconstruction from the 2024 Noto Peninsula Earthquake
February 1, 2024
#DisasterResponse
#Quake2024NotoPeninsula
Tweet
Policy Speech by Prime Minister Kishida to the 213th Session of the Diet
January 30, 2024
#DisasterResponse
#Quake2024NotoPeninsula
#EconMeasures
#WageIncrease
#NewFormCapitalism
#GrowthStrategy
#GreenTransformation
#ChildSupport
#DigitalAdminFiscalReform
#DiplomacySecurity
Tweet
Press Conference by the Prime Minister on the Package of Measures to Support the Daily Lives and the Livelihoods of the Disaster Victims and Other Matters
January 25, 2024
#DisasterResponse
#Quake2024NotoPeninsula
Tweet
15th Meeting of the Emergency Headquarters for the 2024 Noto Peninsula Earthquake
January 25, 2024
#DisasterResponse
#Quake2024NotoPeninsula
Tweet
Emergency Proposal from the Liberal Democratic Party’s Response Headquarters for the 2024 Noto Peninsula Earthquake
January 23, 2024
#DisasterResponse
#Quake2024NotoPeninsula
Tweet
14th Meeting of the Emergency Headquarters for the 2024 Noto Peninsula Earthquake
January 23, 2024
#DisasterResponse
#Quake2024NotoPeninsula
Tweet
13th Meeting of the Emergency Headquarters for the 2024 Noto Peninsula Earthquake
January 19, 2024
#DisasterResponse
#Quake2024NotoPeninsula
Tweet
12th Meeting of the Emergency Headquarters for the 2024 Noto Peninsula Earthquake
January 18, 2024
#DisasterResponse
#Quake2024NotoPeninsula
Tweet
Liaison Meeting of the Government and Ruling Parties
January 17, 2024
#DisasterResponse
#Quake2024NotoPeninsula
#EconMeasures
#WageIncrease
#DiplomacySecurity
Tweet
11th Meeting of the Emergency Headquarters for the 2024 Noto Peninsula Earthquake
January 16, 2024
#DisasterResponse
#Quake2024NotoPeninsula
Tweet
Small Group Talk to Support Small and Medium-sized Enterprises That Are Taking on the Challenge of Disaster Response, Wage Hikes and Investments, etc. January 15, 2024
#DisasterResponse
#EconMeasures
#WageIncrease
Tweet
Press Conference by the Prime Minister on His Visit to Ishikawa Prefecture to Confirm the Extent of the Damage Caused by the 2024 Noto Peninsula Earthquake and Other Matters
January 14, 2024
#DisasterResponse
#Quake2024NotoPeninsula
Tweet
Visit to Ishikawa Prefecture to Confirm the Extent of the Damage Caused by the 2024 Noto Peninsula Earthquake
January 14, 2024
#DisasterResponse
#Quake2024NotoPeninsula
Tweet
10th Meeting of the Emergency Headquarters for the 2024 Noto Peninsula Earthquake
January 12, 2024
#DisasterResponse
#Quake2024NotoPeninsula
Tweet
Press Conference by the Prime Minister on the 2024 Noto Peninsula Earthquake
January 11, 2024
#DisasterResponse
#Quake2024NotoPeninsula
Tweet
Ninth Meeting of the Emergency Headquarters for the 2024 Noto Peninsula Earthquake
January 11, 2024
#DisasterResponse
#Quake2024NotoPeninsula
Tweet
Eighth Meeting of the Emergency Headquarters for the 2024 Noto Peninsula Earthquake
January 9, 2024
#DisasterResponse
#Quake2024NotoPeninsula
Tweet
Seventh Meeting of the Emergency Headquarters for the 2024 Noto Peninsula Earthquake
January 8, 2024
#DisasterResponse
#Quake2024NotoPeninsula
Tweet
Sixth Meeting of the Emergency Headquarters for the 2024 Noto Peninsula Earthquake
January 7, 2024
#DisasterResponse
#Quake2024NotoPeninsula
Tweet
Fifth Meeting of the Emergency Headquarters for the 2024 Noto Peninsula Earthquake
January 6, 2024
#DisasterResponse
#Quake2024NotoPeninsula
Tweet
Press Conference by the Prime Minister on the 2024 Noto Peninsula Earthquake (2)
January 5, 2024
#DisasterResponse
#Quake2024NotoPeninsula
Tweet
Jiji Press New Year Party
January 5, 2024
#WageIncrease
#NewFormCapitalism
#GrowthStrategy
#DistribStrategy
#DisasterResponse
Tweet
2024 New Year Party by RENGO
January 5, 2024
#WageIncrease
#DisasterResponse
#NewFormCapitalism
#GrowthStrategy
#DistribStrategy
Tweet
2024 New Year Party Jointly Hosted by the Three Economic Associations
January 5, 2024
#WageIncrease
#NewFormCapitalism
#GrowthStrategy
#DistribStrategy
#DisasterResponse
Tweet
Press Conference by the Prime Minister on the 2024 Noto Peninsula Earthquake
January 5, 2024
#DisasterResponse
#Quake2024NotoPeninsula
Tweet
Fourth Meeting of the Emergency Headquarters for the 2024 Noto Peninsula Earthquake
January 5, 2024
#DisasterResponse
#Quake2024NotoPeninsula
Tweet
Press Conference by Prime Minister Kishida
January 4, 2024
#EconMeasures
#PriceMeasures
#WageIncrease
#NewFormCapitalism
#DistribStrategy
#ChildSupport
#DiplomacySecurity
#DisasterResponse
#Quake2024NotoPeninsula
Tweet
Third Meeting of the Emergency Headquarters for the 2024 Noto Peninsula Earthquake
January 4, 2024
#DisasterResponse
#Quake2024NotoPeninsula
Tweet
Press Conference by the Prime Minister on the 2024 Noto Peninsula Earthquake
January 3, 2024
#DisasterResponse
#Quake2024NotoPeninsula
Tweet
Second Meeting of the Emergency Headquarters for the 2024 Noto Peninsula Earthquake
January 3, 2024
#DisasterResponse
#Quake2024NotoPeninsula
Tweet
Instructions by the Prime Minister Regarding the Collision of JCG JA722A and JAL JL516 (18:05)
January 2, 2024
#DisasterResponse
Tweet
Press Conference by the Prime Minister on the 2024 Noto Peninsula Earthquake
January 2, 2024
#DisasterResponse
#Quake2024NotoPeninsula
Tweet
Meeting of the Emergency Headquarters for the 2024 Noto Peninsula Earthquake
January 2, 2024
#DisasterResponse
#Quake2024NotoPeninsula
Tweet
Press Conference by the Prime Minister on the 2024 Noto Peninsula Earthquake
January 1, 2024
#DisasterResponse
#Quake2024NotoPeninsula
Tweet
Instructions by the Prime Minister Regarding the Earthquake Centered in Ishikawa Prefecture (16:15)
January 1, 2024
#DisasterResponse
#Quake2024NotoPeninsula
Tweet
National Council for the Promotion of Disaster Prevention
December 20, 2023
#DisasterResponse
#DisastersAndResilience
Tweet
Comprehensive Nuclear Emergency Response Exercise
October 28, 2023
#DisasterResponse
#DisastersAndResilience
Tweet
Policy Speech by Prime Minister Kishida to the 212th Session of the Diet
October 23, 2023
#EconMeasures
#NewFormCapitalism
#GrowthStrategy
#DistribStrategy
#DigitalAdminFiscalReform
#ChildSupport
#DisasterResponse
#DisastersAndResilience
#DiplomacySecurity
#AbductionsByNK
Tweet
National Resilience Promotion Headquarters
October 19, 2023
#DisasterResponse
#DisastersAndResilience
#EconMeasures
Tweet
Meeting of the Reconstruction Promotion Council
September 29, 2023
#DisasterResponse
#GreatEastJapanQuake
#Reconstruction
#ALPSTreatedWater
Tweet
Meeting of the Council on Economic and Fiscal Policy
September 26, 2023
#EconMeasures
#PriceMeasures
#NewFormCapitalism
#DistribStrategy
#InvestInPeople
#GrowthStrategy
#DisasterResponse
#DisastersAndResilience
Tweet
Award Ceremony to Present the Prime Minister’s Commendations to Contributors for Disaster Prevention
September 15, 2023
#DisasterResponse
#DisastersAndResilience
Tweet
Memorial Service for Firefighters Who Lost Their Lives on Duty
September 14, 2023
#DisasterResponse
#DisastersAndResilience
Tweet
FY2023 Comprehensive Disaster Management Drills
September 1, 2023
#DisasterResponse
#DisastersAndResilience
Tweet
Video Message by Prime Minister KISHIDA Fumio to Support the Sanriku and Joban Regions through Food
August 30, 2023
#DisasterResponse
#Reconstruction
#GreatEastJapanQuake
#ALPSTreatedWater
Tweet
Press Conference by the Prime Minister on the release of ALPS (Advanced Liquid Processing System) Treated Water into the sea
August 21, 2023
#ALPSTreatedWater
#DisasterResponse
#GreatEastJapanQuake
#Reconstruction
Tweet
Press Conference by Prime Minister Kishida Regarding the discharge of ALPS (Advanced Liquid Processing System) Treated Water into the sea
August 21, 2023
#ALPSTreatedWater
#DisasterResponse
#GreatEastJapanQuake
#Reconstruction
Tweet
Press Conference by Prime Minister Kishida Regarding His Visit to Fukushima Prefecture and Other Matters
August 20, 2023
#DisasterResponse
#GreatEastJapanQuake
#Reconstruction
#ALPSTreatedWater
Tweet
Visit to Fukushima Prefecture
August 20, 2023
#DisasterResponse
#GreatEastJapanQuake
#Reconstruction
#ALPSTreatedWater
Tweet
Press Conference by the Prime Minister on His Visit to Toyama Prefecture and Other Matters
August 10, 2023
#DisasterResponse
#NewFormCapitalism
#GrowthStrategy
#GenderEquality
#DigitalGardenCityNation
Tweet
Visit to Toyama Prefecture
August 10, 2023
#DisasterResponse
#NewFormCapitalism
#GrowthStrategy
#GenderEquality
#DigitalGardenCityNation
Tweet
Instructions by the Prime Minister regarding Typhoon No. 6 (August 4, 2023)
August 4, 2023
#DisastersAndResilience
#DisasterResponse
Tweet
Liaison Meeting of the Government and Ruling Parties
August 1, 2023
#NewFormCapitalism
#DistribStrategy
#GrowthStrategy
#DiplomacySecurity
#DisasterResponse
#ChildSupport
#DigitalGardenCityNation
#DisastersAndResilience
Tweet
National Resilience Promotion Headquarters
July 28, 2023
#DisasterResponse
#DisastersAndResilience
Tweet
Exchange of Views Online with the Governor of Akita Prefecture and the Mayor of Akita City Regarding the Damage Due to the Heavy Rainfall
July 27, 2023
#DisasterResponse
#DisastersAndResilience
Tweet
Visit to Fukuoka Prefecture
July 27, 2023
#DisasterResponse
#NewFormCapitalism
#GrowthStrategy
Tweet
Press Conference by the Prime Minister regarding His Visit to the Middle East and Other Matters
July 18, 2023
#DiplomacySecurity
#NewFormCapitalism
#GrowthStrategy
#DisasterResponse
#DisastersAndResilience
#ALPSTreatedWater
#Ukraine
Tweet
Instructions by the Prime Minister regarding the Heavy Rainfall Caused by the Seasonal Rain Front (July 14, 2023)
July 14, 2023
#DisastersAndResilience
#DisasterResponse
Tweet
Liaison Meeting of the Government and Ruling Parties
July 11, 2023
#DisasterResponse
#DisastersAndResilience
#DiplomacySecurity
Tweet
Central Disaster Management Council
May 30, 2023
#DisasterResponse
#DisastersAndResilience
Tweet
National Resilience Promotion Headquarters
April 7, 2023
#DisasterResponse
#DisastersAndResilience
Tweet
Press Conference by Prime Minister Kishida on His Visit to Fukushima Prefecture and Other Matters
March 11, 2023
#DisasterResponse
#GreatEastJapanQuake
#Reconstruction
#ALPSTreatedWater
#NewFormCapitalism
#DistribStrategy
#ChildSupport
#DiplomacySecurity
Tweet
Visit to Fukushima Prefecture
March 11, 2023
#DisasterResponse
#GreatEastJapanQuake
#Reconstruction
#NewFormCapitalism
#DistribStrategy
#ChildSupport
Tweet
Address by Prime Minister KISHIDA Fumio to the 2023 Memorial Ceremony for the Great East Japan Earthquake
March 11, 2023
#DisasterResponse
#GreatEastJapanQuake
#Reconstruction
Tweet
To My Fellow Citizens
February 24, 2023
#DisasterResponse
#GreatEastJapanQuake
Tweet
Policy Speech by Prime Minister KISHIDA Fumio to the 211th Session of the Diet
January 23, 2023
#DiplomacySecurity
#NewFormCapitalism
#GrowthStrategy
#DistribStrategy
#InvestInPeople
#ChildSupport
#DisasterResponse
#COVID19
Tweet
Policy Speech by Prime Minister Kishida to the 211th Session of the Diet
January 23, 2023
#DiplomacySecurity
#NewFormCapitalism
#GrowthStrategy
#DistribStrategy
#InvestInPeople
#ChildSupport
#DisasterResponse
#COVID19
Tweet
Ministerial Meeting on the Heavy Snow During the Upcoming New Year Holidays
December 28, 2022
#DisasterResponse
Tweet
Meeting of the Reconstruction Promotion Council
December 27, 2022
#DisasterResponse
#GreatEastJapanQuake
#Reconstruction
Tweet
Ministerial Meeting on the Heavy Snow
December 22, 2022
#DisasterResponse
Tweet
National Council for the Promotion of Disaster Prevention
December 14, 2022
#DisasterResponse
#DisastersAndResilience
Tweet
Comprehensive Nuclear Emergency Response Exercise
November 5, 2022
#DisasterResponse
#DisastersAndResilience
Tweet
National Resilience Promotion Headquarters
October 25, 2022
#DisasterResponse
#DisastersAndResilience
Tweet
Video Message by Prime Minister KISHIDA Fumio at the High School Students Summit on “World Tsunami Awareness Day”
October 19, 2022
#DisasterResponse
#DisastersAndResilience
Tweet
Central Disaster Management Council
September 30, 2022
#DisasterResponse
#DisastersAndResilience
Tweet
The Second Meeting of Relevant Ministers on Typhoon No. 14
September 19, 2022
#DisasterResponse
Tweet
Meeting of Relevant Ministers on Typhoon No. 14
September 18, 2022
#DisasterResponse
Tweet
Meeting of the Reconstruction Promotion Council
September 16, 2022
#DisasterResponse
#GreatEastJapanQuake
#Reconstruction
Tweet
Memorial Service for Firefighters Who Lost Their Lives on Duty
September 15, 2022
#DisasterResponse
#DisastersAndResilience
Tweet
Award Ceremony to Present the Prime Minister’s Commendations to Contributors for Disaster Prevention
September 13, 2022
#DisasterResponse
#DisastersAndResilience
Tweet
Visit to Niigata Prefecture
September 4, 2022
#DisasterResponse
#EconMeasures
#PriceMeasures
Tweet
FY2022 Comprehensive Disaster Management Drills
September 1, 2022
#DisasterResponse
#DisastersAndResilience
Tweet
April 23, 2022
#DiplomacySecurity
#NewFormCapitalism
#GrowthStrategy
#ClimateChange
#DisasterResponse
#DisastersAndResilience
#JPNTUVsummit
#JPNLAOsummit
Tweet
March 22, 2022
#DisasterResponse
#Quake2022FukushimaCoast
#DiplomacySecurity
#Ukraine
Tweet
March 17, 2022
#DisasterResponse
#Quake2022FukushimaCoast
Tweet
October 8, 2021
#DisasterResponse
#Quake2021NWChiba
Tweet
October 8, 2021
#DisasterResponse
#Quake2021NWChiba
Tweet
October 7, 2021
#DisasterResponse
#Quake2021NWChiba
Tweet
More
Archived articles (101-)
Tag List
View All
Return to the Tag List</t>
        </is>
      </c>
      <c r="K10" s="18" t="inlineStr">
        <is>
          <t>war</t>
        </is>
      </c>
      <c r="L10" s="18" t="inlineStr">
        <is>
          <t>0</t>
        </is>
      </c>
      <c r="M10" s="18" t="inlineStr">
        <is>
          <t>0</t>
        </is>
      </c>
      <c r="N10" s="18" t="inlineStr">
        <is>
          <t>0</t>
        </is>
      </c>
      <c r="O10" s="18" t="inlineStr">
        <is>
          <t>0</t>
        </is>
      </c>
      <c r="P10" s="18" t="inlineStr">
        <is>
          <t>0</t>
        </is>
      </c>
      <c r="Q10" s="18" t="inlineStr">
        <is>
          <t>0</t>
        </is>
      </c>
      <c r="R10" s="18" t="inlineStr">
        <is>
          <t>873888a7-8a1f-4f85-95e0-bcfb45d3ae43</t>
        </is>
      </c>
      <c r="S10" s="18" t="inlineStr"/>
      <c r="T10" s="18" t="inlineStr"/>
      <c r="U10" s="18" t="inlineStr"/>
      <c r="V10" s="18" t="inlineStr">
        <is>
          <t>HISTORICAL_RECOGNITION_GENERAL</t>
        </is>
      </c>
      <c r="W10" s="18" t="inlineStr"/>
      <c r="X10" s="18" t="inlineStr"/>
      <c r="Y10" s="18" t="inlineStr"/>
      <c r="Z10" s="18" t="inlineStr"/>
      <c r="AA10" s="18" t="inlineStr"/>
      <c r="AB10" s="18" t="inlineStr"/>
      <c r="AC10" s="18" t="inlineStr"/>
      <c r="AD10" s="18" t="inlineStr"/>
      <c r="AE10" s="18" t="inlineStr"/>
      <c r="AF10" s="18" t="inlineStr"/>
      <c r="AG10" s="18" t="inlineStr"/>
      <c r="AH10" s="18" t="inlineStr"/>
      <c r="AI10" s="18" t="inlineStr"/>
      <c r="AJ10" s="18" t="inlineStr"/>
      <c r="AK10" s="18" t="inlineStr"/>
      <c r="AL10" s="18" t="inlineStr"/>
      <c r="AM10" s="18" t="inlineStr">
        <is>
          <t>LOW</t>
        </is>
      </c>
      <c r="AN10" s="3" t="inlineStr">
        <is>
          <t>AUTO-DRAFT: keyword signals only; requires contextual coding per codebook.md before use.</t>
        </is>
      </c>
      <c r="AO10" s="18" t="inlineStr">
        <is>
          <t>968bb452-e395-5799-a751-50f930132851</t>
        </is>
      </c>
      <c r="AP10" s="18" t="inlineStr">
        <is>
          <t>1</t>
        </is>
      </c>
      <c r="AQ10" s="18" t="inlineStr">
        <is>
          <t>LOW_CONFIDENCE;MISSING_SPEAKER</t>
        </is>
      </c>
      <c r="AR10" s="18" t="inlineStr">
        <is>
          <t>EXCLUDED</t>
        </is>
      </c>
      <c r="AS10" s="3" t="inlineStr">
        <is>
          <t>2026-09-22 full backlog review: NATURAL_DISASTER_OR_ACCIDENT</t>
        </is>
      </c>
    </row>
    <row r="11">
      <c r="A11" s="3" t="inlineStr">
        <is>
          <t>https://japan.kantei.go.jp/100_kishida/statement/202111/_00001.html</t>
        </is>
      </c>
      <c r="B11" s="18" t="inlineStr">
        <is>
          <t>japan</t>
        </is>
      </c>
      <c r="C11" s="18" t="inlineStr">
        <is>
          <t>Prime Minister's Office of Japan (Kantei)</t>
        </is>
      </c>
      <c r="D11" s="3" t="inlineStr">
        <is>
          <t>Press Conference by the Prime Minister regarding His Attendance at the World Leaders Summit at COP 26 (Speeches and Statements &lt;br&gt;by the Prime Minister) | Prime Minister's Office of Japan</t>
        </is>
      </c>
      <c r="E11" s="18" t="inlineStr">
        <is>
          <t>PRESS_CONFERENCE</t>
        </is>
      </c>
      <c r="F11" s="18" t="inlineStr">
        <is>
          <t>November 2, 2021</t>
        </is>
      </c>
      <c r="G11" s="18" t="inlineStr">
        <is>
          <t>0</t>
        </is>
      </c>
      <c r="H11" s="3" t="inlineStr"/>
      <c r="I11" s="3" t="inlineStr">
        <is>
          <t>Press Conference by the Prime Minister regarding His Attendance at the World Leaders Summit at COP 26 (Speeches and Statements &lt;br&gt;by the Prime Minister) | Prime Minister's Office of Japan
#DiplomacySecurity
#COP
#ClimateChange
Press Conference by the Prime Minister regarding His Attendance at the World Leaders Summit at COP 26
November 2, 2021
Tweet
[Provisional Translation]
I will now head to the United Kingdom to attend COP26 (the 26th session of the Conference of the Parties to the United Nations Framework Convention on Climate Change). COP26 will be an important opportunity as a venue for discussions on climate change policy. There I will send out to the international community the messages that Japan will press forward with our efforts to realize carbon neutrality by 2050, and that we are strong in our determination to demonstrate leadership towards Asia as a whole transitioning to zero emissions. Moreover, I will make the most of this opportunity to engage in summit diplomacy through such meetings as those with Prime Minister Boris Johnson of the United Kingdom and Prime Minister Pham Minh Chinh of Vietnam.
More
Related Link
Japanese
Tweet
Archives
The 99th Prime Minister
Open
Close
2021
2020
The 98th Prime Minister
Open
Close
2020
2019
2018
2017
Tag List
View All
Related Pages
Return to the Speeches and Statements by the Prime Minister</t>
        </is>
      </c>
      <c r="J11" s="3" t="inlineStr">
        <is>
          <t>Press Conference by the Prime Minister regarding His Attendance at the World Leaders Summit at COP 26 (Speeches and Statements &lt;br&gt;by the Prime Minister) | Prime Minister's Office of Japan
#DiplomacySecurity
#COP
#ClimateChange
Press Conference by the Prime Minister regarding His Attendance at the World Leaders Summit at COP 26
November 2, 2021
Tweet
[Provisional Translation]
I will now head to the United Kingdom to attend COP26 (the 26th session of the Conference of the Parties to the United Nations Framework Convention on Climate Change). COP26 will be an important opportunity as a venue for discussions on climate change policy. There I will send out to the international community the messages that Japan will press forward with our efforts to realize carbon neutrality by 2050, and that we are strong in our determination to demonstrate leadership towards Asia as a whole transitioning to zero emissions. Moreover, I will make the most of this opportunity to engage in summit diplomacy through such meetings as those with Prime Minister Boris Johnson of the United Kingdom and Prime Minister Pham Minh Chinh of Vietnam. More
Related Link
Japanese
Tweet
Archives
The 99th Prime Minister
Open
Close
2021
2020
The 98th Prime Minister
Open
Close
2020
2019
2018
2017
Tag List
View All
Related Pages
Return to the Speeches and Statements by the Prime Minister</t>
        </is>
      </c>
      <c r="K11" s="18" t="inlineStr">
        <is>
          <t>war</t>
        </is>
      </c>
      <c r="L11" s="18" t="inlineStr">
        <is>
          <t>0</t>
        </is>
      </c>
      <c r="M11" s="18" t="inlineStr">
        <is>
          <t>0</t>
        </is>
      </c>
      <c r="N11" s="18" t="inlineStr">
        <is>
          <t>0</t>
        </is>
      </c>
      <c r="O11" s="18" t="inlineStr">
        <is>
          <t>0</t>
        </is>
      </c>
      <c r="P11" s="18" t="inlineStr">
        <is>
          <t>0</t>
        </is>
      </c>
      <c r="Q11" s="18" t="inlineStr">
        <is>
          <t>0</t>
        </is>
      </c>
      <c r="R11" s="18" t="inlineStr">
        <is>
          <t>6f45ddd4-f72a-48ea-aff5-dca7b21a5076</t>
        </is>
      </c>
      <c r="S11" s="18" t="inlineStr"/>
      <c r="T11" s="18" t="inlineStr"/>
      <c r="U11" s="18" t="inlineStr"/>
      <c r="V11" s="18" t="inlineStr">
        <is>
          <t>HISTORICAL_RECOGNITION_GENERAL</t>
        </is>
      </c>
      <c r="W11" s="18" t="inlineStr"/>
      <c r="X11" s="18" t="inlineStr"/>
      <c r="Y11" s="18" t="inlineStr"/>
      <c r="Z11" s="18" t="inlineStr"/>
      <c r="AA11" s="18" t="inlineStr"/>
      <c r="AB11" s="18" t="inlineStr"/>
      <c r="AC11" s="18" t="inlineStr"/>
      <c r="AD11" s="18" t="inlineStr"/>
      <c r="AE11" s="18" t="inlineStr"/>
      <c r="AF11" s="18" t="inlineStr"/>
      <c r="AG11" s="18" t="inlineStr"/>
      <c r="AH11" s="18" t="inlineStr"/>
      <c r="AI11" s="18" t="inlineStr"/>
      <c r="AJ11" s="18" t="inlineStr"/>
      <c r="AK11" s="18" t="inlineStr"/>
      <c r="AL11" s="18" t="inlineStr"/>
      <c r="AM11" s="18" t="inlineStr">
        <is>
          <t>LOW</t>
        </is>
      </c>
      <c r="AN11" s="3" t="inlineStr">
        <is>
          <t>AUTO-DRAFT: keyword signals only; requires contextual coding per codebook.md before use.</t>
        </is>
      </c>
      <c r="AO11" s="18" t="inlineStr">
        <is>
          <t>24383f71-7e88-5fb5-a55b-f35be7e64ef5</t>
        </is>
      </c>
      <c r="AP11" s="18" t="inlineStr">
        <is>
          <t>1</t>
        </is>
      </c>
      <c r="AQ11" s="18" t="inlineStr">
        <is>
          <t>LOW_CONFIDENCE;MISSING_SPEAKER</t>
        </is>
      </c>
      <c r="AR11" s="18" t="inlineStr">
        <is>
          <t>EXCLUDED</t>
        </is>
      </c>
      <c r="AS11" s="3" t="inlineStr">
        <is>
          <t>2026-09-22 full backlog review: GENERIC_DIPLOMATIC_MESSAGE_OR_SPEECH</t>
        </is>
      </c>
    </row>
    <row r="12">
      <c r="A12" s="3" t="inlineStr">
        <is>
          <t>https://japan.kantei.go.jp/100_kishida/statement/202111/_00002.html</t>
        </is>
      </c>
      <c r="B12" s="18" t="inlineStr">
        <is>
          <t>japan</t>
        </is>
      </c>
      <c r="C12" s="18" t="inlineStr">
        <is>
          <t>Prime Minister's Office of Japan (Kantei)</t>
        </is>
      </c>
      <c r="D12" s="3" t="inlineStr">
        <is>
          <t>COP26 World Leaders Summit Statement by Prime Minister KISHIDA Fumio (Speeches and Statements &lt;br&gt;by the Prime Minister) | Prime Minister's Office of Japan</t>
        </is>
      </c>
      <c r="E12" s="18" t="inlineStr">
        <is>
          <t>SPEECH</t>
        </is>
      </c>
      <c r="F12" s="18" t="inlineStr">
        <is>
          <t>November 2, 2021</t>
        </is>
      </c>
      <c r="G12" s="18" t="inlineStr">
        <is>
          <t>0</t>
        </is>
      </c>
      <c r="H12" s="3" t="inlineStr"/>
      <c r="I12" s="3" t="inlineStr">
        <is>
          <t>COP26 World Leaders Summit Statement by Prime Minister KISHIDA Fumio (Speeches and Statements &lt;br&gt;by the Prime Minister) | Prime Minister's Office of Japan
#DiplomacySecurity
#COP
#ClimateChange
COP26 World Leaders Summit Statement by Prime Minister KISHIDA Fumio
November 2, 2021
Tweet
[Provisional Translation]
At the outset, let me start by commending my friend, Boris, for his leadership in hosting the COP 26.
I have come all the way to Glasgow to convey my own determination that Japan will be working in full force to take on climate change, a common challenge of humankind.
Six years have passed since the adoption of the Paris Agreement. At that time, under the leadership of then President Laurent Fabius, we had renewed our resolve. We must not forget that very moment. “Fumio, I really want to give this to you.” To this day, I have been keeping and cherishing the gavel that my friend Laurent presented to me as a testament to my own resolution to confront the climate issue seriously.
To achieve our goal, this coming decade will be critical. Together, with high ambitions, let us do all we can going forward!
“Net-zero by 2050”; Japan will realize this goal under our newly adopted Long-term Strategy.
I assure that Japan aims to reduce its greenhouse gas emissions by 46% in the fiscal year 2030 from its fiscal year 2013 levels, and that Japan will continue strenuous efforts in its challenge to meet the lofty goal of cutting its emissions by 50%.
Mr. President,
To bring about a decarbonized society, Japan will introduce renewable energy as much as possible, and lead the way in the clean energy transition, with a particular focus on Asia.
Since solar power plays a major role in the transition to renewables in Asia, to help stabilize electrical frequency in the region, converting existing thermal power generations into zero-emission power generation is a necessary path. To this end, Japan, through the Asia Energy Transition Initiative, will develop leading projects worth 100 million USD to transform fossil-fuel-fired thermal power into zero-emission thermal power such as ammonia and hydrogen. Developed countries are collectively committed to the 100 billion USD per year goal of climate finance. However, we have not yet achieved this target. In order to lead the initiative in fulfilling this financial gap, today, I am pleased to announce our additional contribution. Japan announced last June our contribution to provide support worth 60 billion USD, both in public and private finance, in the next five years. On top of that, Japan will provide up to 10 billion USD in the coming five years, which would include our contribution to the launch of Innovative Financial Facility for Climate as we partner with the Asian Development Bank and others to support the decarbonization of Asia and beyond.
Together with Boris, Japan will call on other developed countries to join us in our collective efforts.
Capitalizing on these initiatives, Japan will press onward to undertake efforts toward net-zero emissions in Asia, the engine of global economic growth.
With an aim to realizing a future where vehicles, the world’s essentials, will become zero emission, Japan will take advantage of all the available options of technologies.
By utilizing our own 2 trillion yen Green Innovation Fund, Japan will develop next-generation batteries and motors, hydrogen, and synthetic fuels, which all hold the key to the spread of electric vehicles.
While spreading the fruits of these innovations across Asia, Japan will spearhead global efforts.
Furthermore, Japan will be participating in the Global Methane Pledge. As we are moving forward in the transition to decarbonization, the ongoing issue of rising energy prices also calls for our joint discussions among leaders to meet the challenge.
For adaptation to climate change, Japan will double our assistance to approximately 14.8 billion USD such as in the area of disaster risk reduction. Concerning global forestry conservation, I hereby announce that Japan will provide financial assistance worth approximately 240 million USD, utilizing advanced technologies and working in collaboration with the international organizations.
No one must be left behind as we confront the issue of climate change. Japan will dedicate all its strength to undertake actions and contribute to the future of humankind.
Thank you.
More
Related Link
Japanese
Tweet
Archives
The 99th Prime Minister
Open
Close
2021
2020
The 98th Prime Minister
Open
Close
2020
2019
2018
2017
Tag List
View All
Related Pages
Return to the Speeches and Statements by the Prime Minister</t>
        </is>
      </c>
      <c r="J12" s="3" t="inlineStr">
        <is>
          <t>“Fumio, I really want to give this to you.” To this day, I have been keeping and cherishing the gavel that my friend Laurent presented to me as a testament to my own resolution to confront the climate issue seriously. To achieve our goal, this coming decade will be critical. Together, with high ambitions, let us do all we can going forward! “Net-zero by 2050”; Japan will realize this goal under our newly adopted Long-term Strategy. I assure that Japan aims to reduce its greenhouse gas emissions by 46% in the fiscal year 2030 from its fiscal year 2013 levels, and that Japan will continue strenuous efforts in its challenge to meet the lofty goal of cutting its emissions by 50%. On top of that, Japan will provide up to 10 billion USD in the coming five years, which would include our contribution to the launch of Innovative Financial Facility for Climate as we partner with the Asian Development Bank and others to support the decarbonization of Asia and beyond. Together with Boris, Japan will call on other developed countries to join us in our collective efforts. Capitalizing on these initiatives, Japan will press onward to undertake efforts toward net-zero emissions in Asia, the engine of global economic growth. With an aim to realizing a future where vehicles, the world’s essentials, will become zero emission, Japan will take advantage of all the available options of technologies. By utilizing our own 2 trillion yen Green Innovation Fund, Japan will develop next-generation batteries and motors, hydrogen, and synthetic fuels, which all hold the key to the spread of electric vehicles. While spreading the fruits of these innovations across Asia, Japan will spearhead global efforts. Furthermore, Japan will be participating in the Global Methane Pledge. As we are moving forward in the transition to decarbonization, the ongoing issue of rising energy prices also calls for our joint discussions among leaders to meet the challenge. For adaptation to climate change, Japan will double our assistance to approximately 14.8 billion USD such as in the area of disaster risk reduction. Concerning global forestry conservation, I hereby announce that Japan will provide financial assistance worth approximately 240 million USD, utilizing advanced technologies and working in collaboration with the international organizations.</t>
        </is>
      </c>
      <c r="K12" s="18" t="inlineStr">
        <is>
          <t>fund;war</t>
        </is>
      </c>
      <c r="L12" s="18" t="inlineStr">
        <is>
          <t>0</t>
        </is>
      </c>
      <c r="M12" s="18" t="inlineStr">
        <is>
          <t>0</t>
        </is>
      </c>
      <c r="N12" s="18" t="inlineStr">
        <is>
          <t>0</t>
        </is>
      </c>
      <c r="O12" s="18" t="inlineStr">
        <is>
          <t>1</t>
        </is>
      </c>
      <c r="P12" s="18" t="inlineStr">
        <is>
          <t>0</t>
        </is>
      </c>
      <c r="Q12" s="18" t="inlineStr">
        <is>
          <t>0</t>
        </is>
      </c>
      <c r="R12" s="18" t="inlineStr">
        <is>
          <t>1470788b-7627-44b5-a8e6-2eb93cd16ba8</t>
        </is>
      </c>
      <c r="S12" s="18" t="inlineStr"/>
      <c r="T12" s="18" t="inlineStr"/>
      <c r="U12" s="18" t="inlineStr"/>
      <c r="V12" s="18" t="inlineStr">
        <is>
          <t>HISTORICAL_RECOGNITION_GENERAL</t>
        </is>
      </c>
      <c r="W12" s="18" t="inlineStr"/>
      <c r="X12" s="18" t="inlineStr"/>
      <c r="Y12" s="18" t="inlineStr"/>
      <c r="Z12" s="18" t="inlineStr"/>
      <c r="AA12" s="18" t="inlineStr"/>
      <c r="AB12" s="18" t="inlineStr"/>
      <c r="AC12" s="18" t="inlineStr"/>
      <c r="AD12" s="18" t="inlineStr"/>
      <c r="AE12" s="18" t="inlineStr"/>
      <c r="AF12" s="18" t="inlineStr"/>
      <c r="AG12" s="18" t="inlineStr"/>
      <c r="AH12" s="18" t="inlineStr"/>
      <c r="AI12" s="18" t="inlineStr"/>
      <c r="AJ12" s="18" t="inlineStr"/>
      <c r="AK12" s="18" t="inlineStr"/>
      <c r="AL12" s="18" t="inlineStr"/>
      <c r="AM12" s="18" t="inlineStr">
        <is>
          <t>LOW</t>
        </is>
      </c>
      <c r="AN12" s="3" t="inlineStr">
        <is>
          <t>AUTO-DRAFT: keyword signals only; requires contextual coding per codebook.md before use.</t>
        </is>
      </c>
      <c r="AO12" s="18" t="inlineStr">
        <is>
          <t>bdca70d1-657f-5791-87a5-e81b8f7ee772</t>
        </is>
      </c>
      <c r="AP12" s="18" t="inlineStr">
        <is>
          <t>1</t>
        </is>
      </c>
      <c r="AQ12" s="18" t="inlineStr">
        <is>
          <t>LOW_CONFIDENCE;MISSING_SPEAKER</t>
        </is>
      </c>
      <c r="AR12" s="18" t="inlineStr">
        <is>
          <t>EXCLUDED</t>
        </is>
      </c>
      <c r="AS12" s="3" t="inlineStr">
        <is>
          <t>2026-09-22 full backlog review: GENERIC_DIPLOMATIC_MESSAGE_OR_SPEECH</t>
        </is>
      </c>
    </row>
    <row r="13">
      <c r="A13" s="3" t="inlineStr">
        <is>
          <t>https://japan.kantei.go.jp/100_kishida/statement/202111/_00003.html</t>
        </is>
      </c>
      <c r="B13" s="18" t="inlineStr">
        <is>
          <t>japan</t>
        </is>
      </c>
      <c r="C13" s="18" t="inlineStr">
        <is>
          <t>Prime Minister's Office of Japan (Kantei)</t>
        </is>
      </c>
      <c r="D13" s="3" t="inlineStr">
        <is>
          <t>Press Conference by the Prime Minister regarding His Attendance at the COP26 World Leaders Summit (Speeches and Statements &lt;br&gt;by the Prime Minister) | Prime Minister's Office of Japan</t>
        </is>
      </c>
      <c r="E13" s="18" t="inlineStr">
        <is>
          <t>PRESS_CONFERENCE</t>
        </is>
      </c>
      <c r="F13" s="18" t="inlineStr">
        <is>
          <t>November 3, 2021</t>
        </is>
      </c>
      <c r="G13" s="18" t="inlineStr">
        <is>
          <t>0</t>
        </is>
      </c>
      <c r="H13" s="3" t="inlineStr"/>
      <c r="I13" s="3" t="inlineStr">
        <is>
          <t>Press Conference by the Prime Minister regarding His Attendance at the COP26 World Leaders Summit (Speeches and Statements &lt;br&gt;by the Prime Minister) | Prime Minister's Office of Japan
#DiplomacySecurity
#COP
#ClimateChange
Press Conference by the Prime Minister regarding His Attendance at the COP26 World Leaders Summit
November 3, 2021
Tweet
[Provisional Translation]
(Regarding the COP26 World Leaders Summit and the discussion with U.S. President Joe Biden)
Despite a very demanding schedule in recent days, I attended the COP summit meeting that was held for the first time in six years, where I had the pleasure of reuniting with many old friends, including Prime Minister Johnson of the United Kingdom and John F. Kerry, U.S. Special Presidential Envoy for Climate. In the summit meeting, I conveyed to the international community Japan's strong determination to achieve carbon neutrality by 2050 as well as our new initiative for Asian and global decarbonization. This was met with high acclaim from U.S. President Biden, UK Prime Minister Johnson, UN Secretary-General Guterres, and the leaders of many other countries, and I solidly demonstrated Japan's presence on the global stage. On the sidelines of the conference, I had highly fruitful exchanges of views with Prime Minister Johnson, whom I have known for years, as well as Prime Minister Chinh of Vietnam, UN Secretary-General Guterres and Prime Minister Morrison of Australia, with whom I had already established a good relationship by video conference. I also had the opportunity to meet with Prime Minister Modi of India, as well as the leaders of Sri Lanka, Mongolia, Kyrgyzstan and Kuwait. I consider my face-to-face summit-level diplomacy to have gotten off to a very positive start. As for your question about the conversation I had with President Biden, we had frank and candid discussions and confirmed that we will cooperate closely towards reinforcing the Japan-U.S. Alliance and realizing a free and open Indo-Pacific. We also agreed to meet again at the earliest possible time and set up an opportunity for more in-depth discussions.
More
Related Link
Japanese
Tweet
Archives
The 99th Prime Minister
Open
Close
2021
2020
The 98th Prime Minister
Open
Close
2020
2019
2018
2017
Tag List
View All
Related Pages
Return to the Speeches and Statements by the Prime Minister</t>
        </is>
      </c>
      <c r="J13" s="3" t="inlineStr">
        <is>
          <t>I also had the opportunity to meet with Prime Minister Modi of India, as well as the leaders of Sri Lanka, Mongolia, Kyrgyzstan and Kuwait. I consider my face-to-face summit-level diplomacy to have gotten off to a very positive start. As for your question about the conversation I had with President Biden, we had frank and candid discussions and confirmed that we will cooperate closely towards reinforcing the Japan-U.S. Alliance and realizing a free and open Indo-Pacific. We also agreed to meet again at the earliest possible time and set up an opportunity for more in-depth discussions.</t>
        </is>
      </c>
      <c r="K13" s="18" t="inlineStr">
        <is>
          <t>war</t>
        </is>
      </c>
      <c r="L13" s="18" t="inlineStr">
        <is>
          <t>0</t>
        </is>
      </c>
      <c r="M13" s="18" t="inlineStr">
        <is>
          <t>0</t>
        </is>
      </c>
      <c r="N13" s="18" t="inlineStr">
        <is>
          <t>0</t>
        </is>
      </c>
      <c r="O13" s="18" t="inlineStr">
        <is>
          <t>0</t>
        </is>
      </c>
      <c r="P13" s="18" t="inlineStr">
        <is>
          <t>0</t>
        </is>
      </c>
      <c r="Q13" s="18" t="inlineStr">
        <is>
          <t>0</t>
        </is>
      </c>
      <c r="R13" s="18" t="inlineStr">
        <is>
          <t>c3053959-2ec7-4d7a-b41d-c42c24adf0b2</t>
        </is>
      </c>
      <c r="S13" s="18" t="inlineStr"/>
      <c r="T13" s="18" t="inlineStr"/>
      <c r="U13" s="18" t="inlineStr"/>
      <c r="V13" s="18" t="inlineStr">
        <is>
          <t>HISTORICAL_RECOGNITION_GENERAL</t>
        </is>
      </c>
      <c r="W13" s="18" t="inlineStr"/>
      <c r="X13" s="18" t="inlineStr"/>
      <c r="Y13" s="18" t="inlineStr"/>
      <c r="Z13" s="18" t="inlineStr"/>
      <c r="AA13" s="18" t="inlineStr"/>
      <c r="AB13" s="18" t="inlineStr"/>
      <c r="AC13" s="18" t="inlineStr"/>
      <c r="AD13" s="18" t="inlineStr"/>
      <c r="AE13" s="18" t="inlineStr"/>
      <c r="AF13" s="18" t="inlineStr"/>
      <c r="AG13" s="18" t="inlineStr"/>
      <c r="AH13" s="18" t="inlineStr"/>
      <c r="AI13" s="18" t="inlineStr"/>
      <c r="AJ13" s="18" t="inlineStr"/>
      <c r="AK13" s="18" t="inlineStr"/>
      <c r="AL13" s="18" t="inlineStr"/>
      <c r="AM13" s="18" t="inlineStr">
        <is>
          <t>LOW</t>
        </is>
      </c>
      <c r="AN13" s="3" t="inlineStr">
        <is>
          <t>AUTO-DRAFT: keyword signals only; requires contextual coding per codebook.md before use.</t>
        </is>
      </c>
      <c r="AO13" s="18" t="inlineStr">
        <is>
          <t>d14071ea-5ebe-51ac-92cf-2a3bfa501858</t>
        </is>
      </c>
      <c r="AP13" s="18" t="inlineStr">
        <is>
          <t>1</t>
        </is>
      </c>
      <c r="AQ13" s="18" t="inlineStr">
        <is>
          <t>LOW_CONFIDENCE;MISSING_SPEAKER</t>
        </is>
      </c>
      <c r="AR13" s="18" t="inlineStr">
        <is>
          <t>EXCLUDED</t>
        </is>
      </c>
      <c r="AS13" s="3" t="inlineStr">
        <is>
          <t>2026-09-22 full backlog review: GENERIC_DIPLOMATIC_MESSAGE_OR_SPEECH</t>
        </is>
      </c>
    </row>
    <row r="14">
      <c r="A14" s="3" t="inlineStr">
        <is>
          <t>https://japan.kantei.go.jp/tag/0010.html</t>
        </is>
      </c>
      <c r="B14" s="18" t="inlineStr">
        <is>
          <t>japan</t>
        </is>
      </c>
      <c r="C14" s="18" t="inlineStr">
        <is>
          <t>Prime Minister's Office of Japan (Kantei)</t>
        </is>
      </c>
      <c r="D14" s="3" t="inlineStr">
        <is>
          <t>#ClimateChange List of articles | Prime Minister's Office of Japan</t>
        </is>
      </c>
      <c r="E14" s="18" t="inlineStr">
        <is>
          <t>SPEECH</t>
        </is>
      </c>
      <c r="F14" s="18" t="inlineStr">
        <is>
          <t>September 28, 2024</t>
        </is>
      </c>
      <c r="G14" s="18" t="inlineStr">
        <is>
          <t>0</t>
        </is>
      </c>
      <c r="H14" s="3" t="inlineStr"/>
      <c r="I14" s="3" t="inlineStr">
        <is>
          <t>#ClimateChange List of articles | Prime Minister's Office of Japan
#ClimateChange
List of articles
Address by Prime Minister KISHIDA Fumio  at the Seventy-Ninth Session of the United Nations General Assembly
September 28, 2024
#UnitedNations
#DiplomacySecurity
#Ukraine
#FreeOpenIndoPacific
#NuclearDisarmament
#Nonproliferation
#NKmissile
#NewFormCapitalism
#GrowthStrategy
#ClimateChange
Tweet
Meeting of the Headquarters for Water Cycle Policy
August 30, 2024
#DisasterResponse
#DisastersAndResilience
#ClimateChange
#GrowthStrategy
#GreenTransformation
#NewFormCapitalism
Tweet
Proposal from Keidanren on the Promotion of the AZEC Concept
August 5, 2024
#NewFormCapitalism
#GrowthStrategy
#GreenTransformation
#ClimateChange
#DiplomacySecurity
Tweet
Speech by Prime Minister Kishida at the Keidanren Summer Forum 2024
July 19, 2024
#DiplomacySecurity
#PALM
#ClimateChange
#NewFormCapitalism
#GrowthStrategy
#SciTechInnovation
#Ukraine
#EconMeasures
#WageIncrease
Tweet
Asia Business Summit
July 5, 2024
#Ukraine
#NewFormCapitalism
#GrowthStrategy
#GreenTransformation
#SciTechInnovation
#ASEAN
#COP
#ClimateChange
#Expo2025
Tweet
Inter-ministerial Meeting for the Promotion of the Azia Zero Emission Community (AZEC)
June 19, 2024
#DiplomacySecurity
#ClimateChange
Tweet
G7 Summit in Apulia and Bilateral Summit Meetings: First Day
June 13, 2024
#DiplomacySecurity
#G7
#ClimateChange
#Ukraine
#JPNUKRsummit
Tweet
Speech by Prime Minister KISHIDA Fumio on Japan’s Foreign Policy towards Latin America and the Caribbean “Paving a Pathway to ‘Human Dignity’ with Latin America and the Caribbean”
May 4, 2024
#DiplomacySecurity
#NewFormCapitalism
#GrowthStrategy
#SciTechInnovation
#ClimateChange
Tweet
Speech by Prime Minister KISHIDA Fumio at the Inclusive Forum on Carbon Mitigation Approaches (IFCMA) Ministerial Dialogue
May 2, 2024
#DiplomacySecurity
#NewFormCapitalism
#GrowthStrategy
#GreenTransformation
#ClimateChange
Tweet
Year-end Economist’s Party
December 18, 2023
#NewFormCapitalism
#EconMeasures
#GrowthStrategy
#GreenTransformation
#DigitalAdminFiscalReform
#DistribStrategy
#DiplomacySecurity
#ClimateChange
Tweet
Lunch Reception for the ASEAN Leaders Co-hosted by Keidanren and the JCCI
December 18, 2023
#DiplomacySecurity
#ASEAN
#ClimateChange
#NKmissile
#NewFormCapitalism
#GrowthStrategy
#GreenTransformation
Tweet
Asia Zero Emission Community (AZEC) Leaders’ Meeting
December 18, 2023
#DiplomacySecurity
#NKmissile
#AbductionsByNK
#ClimateChange
#NewFormCapitalism
#GrowthStrategy
#GreenTransformation
#ASEAN
Tweet
Liaison Meeting of the Government and Ruling Parties
December 6, 2023
#EconMeasures
#DiplomacySecurity
#GrowthStrategy
#ClimateChange
Tweet
Prime Minister Kishida's Attendance at the 28th Conference of the Parties to the UN Framework Convention on Climate Change (COP28) : Second Day
December 2, 2023
#DiplomacySecurity
#COP
#ClimateChange
#JPNJORsummit
#JPNITAsummit
Tweet
Speech by Prime Minister Kishida at COP28: Action to Zero led by Japan and UAE
December 2, 2023
#NewFormCapitalism
#GrowthStrategy
#GreenTransformation
#DiplomacySecurity
#ClimateChange
#COP
Tweet
Press Conference by the Prime Minister regarding His Attendance at the 28th Conference of the Parties to the United Nations Framework Convention on Climate Change (COP28)
December 2, 2023
#DiplomacySecurity
#ClimateChange
#COP
#G7
Tweet
Prime Minister Kishida's Attendance at the 28th Conference of the Parties to the UN Framework Convention on Climate Change (COP28): First Day
December 1, 2023
#DiplomacySecurity
#COP
#ClimateChange
#JPNISRsummit
#JPNQATsummit
#JPNTURsummit
Tweet
Press Conference by the Prime Minister regarding His Attendance at the 28th Conference of the Parties to the United Nations Framework Convention on Climate Change (COP28)
November 30, 2023
#DiplomacySecurity
#COP
#ClimateChange
Tweet
Courtesy Call from GFANZ Co-Chair Mark Carney
November 29, 2023
#NewFormCapitalism
#GrowthStrategy
#ClimateChange
#GreenTransformation
Tweet
GX Implementation Council
November 28, 2023
#NewFormCapitalism
#GrowthStrategy
#GreenTransformation
#DiplomacySecurity
#ClimateChange
#COP
Tweet
PRI in Person 2023
October 3, 2023
#NewFormCapitalism
#GrowthStrategy
#ClimateChange
#GreenTransformation
#DistribStrategy
#InvestInPeople
Tweet
October 3, 2023
#NewFormCapitalism
#GrowthStrategy
#ClimateChange
#GreenTransformation
#DistribStrategy
#InvestInPeople
Tweet
Press Conference by Prime Minister Kishida Regarding His Attendance at the Seventy-Eighth Session of the United Nations General Assembly and Other matters
September 20, 2023
#UnitedNations
#DiplomacySecurity
#ClimateChange
#Ukraine
#NuclearDisarmament
#Nonproliferation
#NewFormCapitalism
#InvestInPeople
#EconMeasures
Tweet
Address by Prime Minister Kishida at the Seventy-Eighth Session of the United Nations General Assembly
September 19, 2023
#UnitedNations
#DiplomacySecurity
#Ukraine
#NuclearDisarmament
#Nonproliferation
#FreeOpenIndoPacific
#ClimateChange
#AbductionsByNK
Tweet
Annual General Assembly of the Japanese Institute of Certified Public Accountants
July 26, 2023
#NewFormCapitalism
#GrowthStrategy
#ClimateChange
#InvestInPeople
#GenderEquality
Tweet
Reinventing Infrastructure of Wisdom and Action (ReIWA)
July 22, 2023
#Ukraine
#NewFormCapitalism
#GrowthStrategy
#DistribStrategy
#InvestInPeople
#DiplomacySecurity
#G7
#ChildSupport
#ClimateChange
#DigitalGardenCityNation
Tweet
Press Conference by Prime Minister Kishida on the Japan-Saudi Arabia Summit Meeting and Other Matters
July 16, 2023
#DiplomacySecurity
#NewFormCapitalism
#GrowthStrategy
#ClimateChange
#JPNSAUsummit
Tweet
Joint Press Conference by the Leaders of Japan and the European Union
July 13, 2023
#DiplomacySecurity
#EU
#NewFormCapitalism
#GrowthStrategy
#SciTechInnovation
#ClimateChange
#Ukraine
#NKmissile
Tweet
Video Message by Prime Minister KISHIDA Fumio at the GFANZ Japan Chapter Inaugural Event
June 9, 2023
#NewFormCapitalism
#GrowthStrategy
#ClimateChange
#GreenTransformation
Tweet
Video Message by Prime Minister KISHIDA Fumio at the Major Economies Forum on Energy and Climate Leaders Meeting
April 20, 2023
#DiplomacySecurity
#ClimateChange
Tweet
Courtesy Call from U.S. Special Presidential Envoy for Climate
April 17, 2023
#DiplomacySecurity
#ClimateChange
Tweet
GX Implementation Council
November 29, 2022
#NewFormCapitalism
#GrowthStrategy
#ClimateChange
#GreenTransformation
Tweet
Global Environmental Action (GEA) International Conference 2022
October 27, 2022
#DiplomacySecurity
#ClimateChange
Tweet
GX Implementation Council
October 26, 2022
#NewFormCapitalism
#GrowthStrategy
#ClimateChange
#GreenTransformation
Tweet
Speech by Prime Minister KISHIDA Fumio at the New York Stock Exchange
September 22, 2022
#DiplomacySecurity
#NewFormCapitalism
#GrowthStrategy
#SciTechInnovation
#ClimateChange
#DistribStrategy
#InvestInPeople
Tweet
Prime Minister Kishida’s Remarks at the New York Stock Exchange (NYSE)
September 22, 2022
#DiplomacySecurity
#NewFormCapitalism
#GrowthStrategy
#SciTechInnovation
#ClimateChange
#DistribStrategy
#InvestInPeople
Tweet
Press Conference by Prime Minster Kishida on His Visit to the United States
September 22, 2022
#DiplomacySecurity
#UnitedNations
#NewFormCapitalism
#COVID19
#ClimateChange
Tweet
June 27, 2022
#DiplomacySecurity
#G7
#Ukraine
#ClimateChange
#JPNCANsummit
#JPNUSAsummit
#JPNSENsummit
#JPNZAFsummit
#EU
Tweet
April 23, 2022
#DiplomacySecurity
#NewFormCapitalism
#GrowthStrategy
#ClimateChange
#DisasterResponse
#DisastersAndResilience
#JPNTUVsummit
#JPNLAOsummit
Tweet
November 3, 2021
#DiplomacySecurity
#COP
#ClimateChange
Tweet
November 2, 2021
#DiplomacySecurity
#COP
#ClimateChange
Tweet
November 2, 2021
#DiplomacySecurity
#COP
#ClimateChange
Tweet
November 2, 2021
#DiplomacySecurity
#COP
#ClimateChange
#UnitedNations
#JPNGBRsummit
#JPNAUSsummit
#JPNVNMsummit
Tweet
November 2, 2021
#DiplomacySecurity
#COP
#ClimateChange
Tweet
More
Tag List
View All
Return to the Tag List</t>
        </is>
      </c>
      <c r="J14" s="3" t="inlineStr">
        <is>
          <t>#ClimateChange List of articles | Prime Minister's Office of Japan
#ClimateChange
List of articles
Address by Prime Minister KISHIDA Fumio  at the Seventy-Ninth Session of the United Nations General Assembly
September 28, 2024
#UnitedNations
#DiplomacySecurity
#Ukraine
#FreeOpenIndoPacific
#NuclearDisarmament
#Nonproliferation
#NKmissile
#NewFormCapitalism
#GrowthStrategy
#ClimateChange
Tweet
Meeting of the Headquarters for Water Cycle Policy
August 30, 2024
#DisasterResponse
#DisastersAndResilience
#ClimateChange
#GrowthStrategy
#GreenTransformation
#NewFormCapitalism
Tweet
Proposal from Keidanren on the Promotion of the AZEC Concept
August 5, 2024
#NewFormCapitalism
#GrowthStrategy
#GreenTransformation
#ClimateChange
#DiplomacySecurity
Tweet
Speech by Prime Minister Kishida at the Keidanren Summer Forum 2024
July 19, 2024
#DiplomacySecurity
#PALM
#ClimateChange
#NewFormCapitalism
#GrowthStrategy
#SciTechInnovation
#Ukraine
#EconMeasures
#WageIncrease
Tweet
Asia Business Summit
July 5, 2024
#Ukraine
#NewFormCapitalism
#GrowthStrategy
#GreenTransformation
#SciTechInnovation
#ASEAN
#COP
#ClimateChange
#Expo2025
Tweet
Inter-ministerial Meeting for the Promotion of the Azia Zero Emission Community (AZEC)
June 19, 2024
#DiplomacySecurity
#ClimateChange
Tweet
G7 Summit in Apulia and Bilateral Summit Meetings: First Day
June 13, 2024
#DiplomacySecurity
#G7
#ClimateChange
#Ukraine
#JPNUKRsummit
Tweet
Speech by Prime Minister KISHIDA Fumio on Japan’s Foreign Policy towards Latin America and the Caribbean “Paving a Pathway to ‘Human Dignity’ with Latin America and the Caribbean”
May 4, 2024
#DiplomacySecurity
#NewFormCapitalism
#GrowthStrategy
#SciTechInnovation
#ClimateChange
Tweet
Speech by Prime Minister KISHIDA Fumio at the Inclusive Forum on Carbon Mitigation Approaches (IFCMA) Ministerial Dialogue
May 2, 2024
#DiplomacySecurity
#NewFormCapitalism
#GrowthStrategy
#GreenTransformation
#ClimateChange
Tweet
Year-end Economist’s Party
December 18, 2023
#NewFormCapitalism
#EconMeasures
#GrowthStrategy
#GreenTransformation
#DigitalAdminFiscalReform
#DistribStrategy
#DiplomacySecurity
#ClimateChange
Tweet
Lunch Reception for the ASEAN Leaders Co-hosted by Keidanren and the JCCI
December 18, 2023
#DiplomacySecurity
#ASEAN
#ClimateChange
#NKmissile
#NewFormCapitalism
#GrowthStrategy
#GreenTransformation
Tweet
Asia Zero Emission Community (AZEC) Leaders’ Meeting
December 18, 2023
#DiplomacySecurity
#NKmissile
#AbductionsByNK
#ClimateChange
#NewFormCapitalism
#GrowthStrategy
#GreenTransformation
#ASEAN
Tweet
Liaison Meeting of the Government and Ruling Parties
December 6, 2023
#EconMeasures
#DiplomacySecurity
#GrowthStrategy
#ClimateChange
Tweet
Prime Minister Kishida's Attendance at the 28th Conference of the Parties to the UN Framework Convention on Climate Change (COP28) : Second Day
December 2, 2023
#DiplomacySecurity
#COP
#ClimateChange
#JPNJORsummit
#JPNITAsummit
Tweet
Speech by Prime Minister Kishida at COP28: Action to Zero led by Japan and UAE
December 2, 2023
#NewFormCapitalism
#GrowthStrategy
#GreenTransformation
#DiplomacySecurity
#ClimateChange
#COP
Tweet
Press Conference by the Prime Minister regarding His Attendance at the 28th Conference of the Parties to the United Nations Framework Convention on Climate Change (COP28)
December 2, 2023
#DiplomacySecurity
#ClimateChange
#COP
#G7
Tweet
Prime Minister Kishida's Attendance at the 28th Conference of the Parties to the UN Framework Convention on Climate Change (COP28): First Day
December 1, 2023
#DiplomacySecurity
#COP
#ClimateChange
#JPNISRsummit
#JPNQATsummit
#JPNTURsummit
Tweet
Press Conference by the Prime Minister regarding His Attendance at the 28th Conference of the Parties to the United Nations Framework Convention on Climate Change (COP28)
November 30, 2023
#DiplomacySecurity
#COP
#ClimateChange
Tweet
Courtesy Call from GFANZ Co-Chair Mark Carney
November 29, 2023
#NewFormCapitalism
#GrowthStrategy
#ClimateChange
#GreenTransformation
Tweet
GX Implementation Council
November 28, 2023
#NewFormCapitalism
#GrowthStrategy
#GreenTransformation
#DiplomacySecurity
#ClimateChange
#COP
Tweet
PRI in Person 2023
October 3, 2023
#NewFormCapitalism
#GrowthStrategy
#ClimateChange
#GreenTransformation
#DistribStrategy
#InvestInPeople
Tweet
October 3, 2023
#NewFormCapitalism
#GrowthStrategy
#ClimateChange
#GreenTransformation
#DistribStrategy
#InvestInPeople
Tweet
Press Conference by Prime Minister Kishida Regarding His Attendance at the Seventy-Eighth Session of the United Nations General Assembly and Other matters
September 20, 2023
#UnitedNations
#DiplomacySecurity
#ClimateChange
#Ukraine
#NuclearDisarmament
#Nonproliferation
#NewFormCapitalism
#InvestInPeople
#EconMeasures
Tweet
Address by Prime Minister Kishida at the Seventy-Eighth Session of the United Nations General Assembly
September 19, 2023
#UnitedNations
#DiplomacySecurity
#Ukraine
#NuclearDisarmament
#Nonproliferation
#FreeOpenIndoPacific
#ClimateChange
#AbductionsByNK
Tweet
Annual General Assembly of the Japanese Institute of Certified Public Accountants
July 26, 2023
#NewFormCapitalism
#GrowthStrategy
#ClimateChange
#InvestInPeople
#GenderEquality
Tweet
Reinventing Infrastructure of Wisdom and Action (ReIWA)
July 22, 2023
#Ukraine
#NewFormCapitalism
#GrowthStrategy
#DistribStrategy
#InvestInPeople
#DiplomacySecurity
#G7
#ChildSupport
#ClimateChange
#DigitalGardenCityNation
Tweet
Press Conference by Prime Minister Kishida on the Japan-Saudi Arabia Summit Meeting and Other Matters
July 16, 2023
#DiplomacySecurity
#NewFormCapitalism
#GrowthStrategy
#ClimateChange
#JPNSAUsummit
Tweet
Joint Press Conference by the Leaders of Japan and the European Union
July 13, 2023
#DiplomacySecurity
#EU
#NewFormCapitalism
#GrowthStrategy
#SciTechInnovation
#ClimateChange
#Ukraine
#NKmissile
Tweet
Video Message by Prime Minister KISHIDA Fumio at the GFANZ Japan Chapter Inaugural Event
June 9, 2023
#NewFormCapitalism
#GrowthStrategy
#ClimateChange
#GreenTransformation
Tweet
Video Message by Prime Minister KISHIDA Fumio at the Major Economies Forum on Energy and Climate Leaders Meeting
April 20, 2023
#DiplomacySecurity
#ClimateChange
Tweet
Courtesy Call from U.S. Special Presidential Envoy for Climate
April 17, 2023
#DiplomacySecurity
#ClimateChange
Tweet
GX Implementation Council
November 29, 2022
#NewFormCapitalism
#GrowthStrategy
#ClimateChange
#GreenTransformation
Tweet
Global Environmental Action (GEA) International Conference 2022
October 27, 2022
#DiplomacySecurity
#ClimateChange
Tweet
GX Implementation Council
October 26, 2022
#NewFormCapitalism
#GrowthStrategy
#ClimateChange
#GreenTransformation
Tweet
Speech by Prime Minister KISHIDA Fumio at the New York Stock Exchange
September 22, 2022
#DiplomacySecurity
#NewFormCapitalism
#GrowthStrategy
#SciTechInnovation
#ClimateChange
#DistribStrategy
#InvestInPeople
Tweet
Prime Minister Kishida’s Remarks at the New York Stock Exchange (NYSE)
September 22, 2022
#DiplomacySecurity
#NewFormCapitalism
#GrowthStrategy
#SciTechInnovation
#ClimateChange
#DistribStrategy
#InvestInPeople
Tweet
Press Conference by Prime Minster Kishida on His Visit to the United States
September 22, 2022
#DiplomacySecurity
#UnitedNations
#NewFormCapitalism
#COVID19
#ClimateChange
Tweet
June 27, 2022
#DiplomacySecurity
#G7
#Ukraine
#ClimateChange
#JPNCANsummit
#JPNUSAsummit
#JPNSENsummit
#JPNZAFsummit
#EU
Tweet
April 23, 2022
#DiplomacySecurity
#NewFormCapitalism
#GrowthStrategy
#ClimateChange
#DisasterResponse
#DisastersAndResilience
#JPNTUVsummit
#JPNLAOsummit
Tweet
November 3, 2021
#DiplomacySecurity
#COP
#ClimateChange
Tweet
November 2, 2021
#DiplomacySecurity
#COP
#ClimateChange
Tweet
November 2, 2021
#DiplomacySecurity
#COP
#ClimateChange
Tweet
November 2, 2021
#DiplomacySecurity
#COP
#ClimateChange
#UnitedNations
#JPNGBRsummit
#JPNAUSsummit
#JPNVNMsummit
Tweet
November 2, 2021
#DiplomacySecurity
#COP
#ClimateChange
Tweet
More
Tag List
View All
Return to the Tag List</t>
        </is>
      </c>
      <c r="K14" s="18" t="inlineStr">
        <is>
          <t>war</t>
        </is>
      </c>
      <c r="L14" s="18" t="inlineStr">
        <is>
          <t>0</t>
        </is>
      </c>
      <c r="M14" s="18" t="inlineStr">
        <is>
          <t>0</t>
        </is>
      </c>
      <c r="N14" s="18" t="inlineStr">
        <is>
          <t>0</t>
        </is>
      </c>
      <c r="O14" s="18" t="inlineStr">
        <is>
          <t>0</t>
        </is>
      </c>
      <c r="P14" s="18" t="inlineStr">
        <is>
          <t>0</t>
        </is>
      </c>
      <c r="Q14" s="18" t="inlineStr">
        <is>
          <t>0</t>
        </is>
      </c>
      <c r="R14" s="18" t="inlineStr">
        <is>
          <t>97603b0b-6e96-41e9-ad3b-3348486ee8e3</t>
        </is>
      </c>
      <c r="S14" s="18" t="inlineStr"/>
      <c r="T14" s="18" t="inlineStr"/>
      <c r="U14" s="18" t="inlineStr"/>
      <c r="V14" s="18" t="inlineStr">
        <is>
          <t>HISTORICAL_RECOGNITION_GENERAL</t>
        </is>
      </c>
      <c r="W14" s="18" t="inlineStr"/>
      <c r="X14" s="18" t="inlineStr"/>
      <c r="Y14" s="18" t="inlineStr"/>
      <c r="Z14" s="18" t="inlineStr"/>
      <c r="AA14" s="18" t="inlineStr"/>
      <c r="AB14" s="18" t="inlineStr"/>
      <c r="AC14" s="18" t="inlineStr"/>
      <c r="AD14" s="18" t="inlineStr"/>
      <c r="AE14" s="18" t="inlineStr"/>
      <c r="AF14" s="18" t="inlineStr"/>
      <c r="AG14" s="18" t="inlineStr"/>
      <c r="AH14" s="18" t="inlineStr"/>
      <c r="AI14" s="18" t="inlineStr"/>
      <c r="AJ14" s="18" t="inlineStr"/>
      <c r="AK14" s="18" t="inlineStr"/>
      <c r="AL14" s="18" t="inlineStr"/>
      <c r="AM14" s="18" t="inlineStr">
        <is>
          <t>LOW</t>
        </is>
      </c>
      <c r="AN14" s="3" t="inlineStr">
        <is>
          <t>AUTO-DRAFT: keyword signals only; requires contextual coding per codebook.md before use.</t>
        </is>
      </c>
      <c r="AO14" s="18" t="inlineStr">
        <is>
          <t>c1113e8c-ce0b-5476-8f41-e4b94f264767</t>
        </is>
      </c>
      <c r="AP14" s="18" t="inlineStr">
        <is>
          <t>1</t>
        </is>
      </c>
      <c r="AQ14" s="18" t="inlineStr">
        <is>
          <t>LOW_CONFIDENCE;MISSING_SPEAKER</t>
        </is>
      </c>
      <c r="AR14" s="18" t="inlineStr">
        <is>
          <t>EXCLUDED</t>
        </is>
      </c>
      <c r="AS14" s="3" t="inlineStr">
        <is>
          <t>2026-09-22 full backlog review: UKRAINE_RUSSIA_OR_UNRELATED_GEOPOLITICS</t>
        </is>
      </c>
    </row>
    <row r="15">
      <c r="A15" s="3" t="inlineStr">
        <is>
          <t>https://japan.kantei.go.jp/tag/0019.html</t>
        </is>
      </c>
      <c r="B15" s="18" t="inlineStr">
        <is>
          <t>japan</t>
        </is>
      </c>
      <c r="C15" s="18" t="inlineStr">
        <is>
          <t>Prime Minister's Office of Japan (Kantei)</t>
        </is>
      </c>
      <c r="D15" s="3" t="inlineStr">
        <is>
          <t>#DiplomacySecurity List of articles | Prime Minister's Office of Japan</t>
        </is>
      </c>
      <c r="E15" s="18" t="inlineStr">
        <is>
          <t>SPEECH</t>
        </is>
      </c>
      <c r="F15" s="18" t="inlineStr">
        <is>
          <t>October 31, 2024</t>
        </is>
      </c>
      <c r="G15" s="18" t="inlineStr">
        <is>
          <t>0</t>
        </is>
      </c>
      <c r="H15" s="3" t="inlineStr"/>
      <c r="I15" s="3" t="inlineStr">
        <is>
          <t>#DiplomacySecurity List of articles | Prime Minister's Office of Japan
#DiplomacySecurity
List of articles
Instructions by the Prime Minister in Response to the Missile Launch by North Korea (07:14)
October 31, 2024
#NKmissile
#DiplomacySecurity
Tweet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Courtesy Call from the Honorable Rahm Emanuel, Ambassador Extraordinary and Plenipotentiary of the United States of America to Japan
September 30, 2024
#DiplomacySecurity
Tweet
Address by Prime Minister KISHIDA Fumio  at the Seventy-Ninth Session of the United Nations General Assembly
September 28, 2024
#UnitedNations
#DiplomacySecurity
#Ukraine
#FreeOpenIndoPacific
#NuclearDisarmament
#Nonproliferation
#NKmissile
#NewFormCapitalism
#GrowthStrategy
#ClimateChange
Tweet
Congratulatory Letter from Prime Minister Kishida to President Dissanayake of Sri Lanka
September 25, 2024
#DiplomacySecurity
Tweet
Video Message from Prime Minister Kishida regarding the HeForShe Summit 2024
September 25, 2024
#NewFormCapitalism
#GenderEquality
#DiplomacySecurity
Tweet
Prime Minister Kishida's Speech at the U.S.-Japan Tourism Event
September 23, 2024
#DiplomacySecurity
#WorldHeritage
#Quake2024NotoPeninsula
#Expo2025
Tweet
Instructions by the Prime Minister in Response to the Intrusions by a Russian military aircraft into Japan's territorial airspace (16:50)
September 23, 2024
#DiplomacySecurity
Tweet
Address by Prime Minister KISHIDA Fumio at the High-Level Launch Meeting of the Friends of a Fissile Material Cut-off Treaty (FMCT)
September 23, 2024
#DiplomacySecurity
#UnitedNations
#NuclearDisarmament
#Nonproliferation
Tweet
Prime Minister Kishida attends the High-Level Launch Meeting of the Friends of a Fissile Material Cut-off Treaty (FMCT) (Summary)
September 23, 2024
#DiplomacySecurity
#NuclearDisarmament
#Nonproliferation
Tweet
Meeting between Prime Minister Kishida and NATO Secretary General Stoltenberg (Summary)
September 23, 2024
#DiplomacySecurity
#NATO
Tweet
Visit to the United States: Third Day (2)
September 23, 2024
#DiplomacySecurity
#JPNUKRsummit
#NuclearDisarmament
#Nonproliferation
#Expo2025
#Quake2024NotoPeninsula
Tweet
Japan-Ukraine Summit Meeting (Summary)
September 23, 2024
#DiplomacySecurity
#JPNUKRsummit
Tweet
Press Conference by Prime Minister Kishida regarding His Visit to the United States of America and Other Matters
September 23, 2024
#DiplomacySecurity
#FreeOpenIndoPacific
#NuclearDisarmament
#Nonproliferation
#Ukraine
#DisasterResponse
#Quake2024NotoPeninsula
Tweet
Working Lunch between Prime Minister Kishida and President von der Leyen of the European Commission (Summary)
September 23, 2024
#DiplomacySecurity
#EU
Tweet
Visit to the United States: Third Day (1)
September 23, 2024
#DiplomacySecurity
Tweet
Visit to the United States: Second Day
September 22, 2024
#DiplomacySecurity
#UnitedNations
#EU
#JPNPLWsummit
#JPNMNGsummit
#JPNCANsummit
Tweet
Prime Minister Kishida’s meeting with H.E. Mr. António Manuel de Oliveira Guterres, Secretary-General of the United Nations (Summary)
September 22, 2024
#DiplomacySecurity
Tweet
Japan-Canada Summit Meeting (Summary)
September 22, 2024
#DiplomacySecurity
#JPNCANsummit
Tweet
Japan-Mongolia Summit Meeting (Summary)
September 22, 2024
#DiplomacySecurity
#JPNMNGsummit
Tweet
Address by Prime Minister KISHIDA Fumio at the Summit of the Future
September 22, 2024
#DiplomacySecurity
#UnitedNations
#NuclearDisarmament
#Nonproliferation
Tweet
Address by Prime Minister Kishida at the Summit of the Future (Summary)
September 22, 2024
#UnitedNations
#DiplomacySecurity
#NuclearDisarmament
#Nonproliferation
Tweet
Japan-Palau Summit Meeting (Summary)
September 22, 2024
#DiplomacySecurity
#JPNPLWsummit
Tweet
Meeting between Prime Minister Kishida and European Council President Michel (Summary)
September 22, 2024
#DiplomacySecurity
#EU
Tweet
Japan-Australia-India-U.S. (Quad) Leaders’ Working Dinner (Summary)
September 21, 2024
#DiplomacySecurity
#QUAD
#FreeOpenIndoPacific
Tweet
Address by Prime Minister Kishida at the “Quad Cancer Moonshot” launch event on the sidelines of the Japan-Australia-India-U.S. (QUAD) Leaders’ Meeting
September 21, 2024
#DiplomacySecurity
#QUAD
Tweet
Prime Minister Kishida's attendance at the “Quad Cancer Moonshot” launch event on the sidelines of the Japan-Australia-India-U.S. (QUAD) Leaders’ Meeting (Summary)
September 21, 2024
#DiplomacySecurity
#QUAD
Tweet
Visit to the United States: First Day (2)
September 21, 2024
#DiplomacySecurity
#JPNINDsummit
#QUAD
Tweet
Japan-Australia-India-U.S. (Quad) Leaders’ Meeting (Summary)
September 21, 2024
#DiplomacySecurity
#QUAD
#FreeOpenIndoPacific
Tweet
Japan-India Summit Meeting (Summary)
September 21, 2024
#DiplomacySecurity
#QUAD
#JPNINDsummit
Tweet
Japan-Australia Summit Meeting (Summary)
September 21, 2024
#DiplomacySecurity
#QUAD
#JPNAUSsummit
Tweet
Visit to the United States: First Day (1)
September 21, 2024
#DiplomacySecurity
#JPNUSAsummit
#JPNAUSsummit
#QUAD
Tweet
Japan-U.S. Summit Meeting (Summary)
September 21, 2024
#DiplomacySecurity
#QUAD
#JPNUSAsummit
Tweet
Press Conference by Prime Minister Kishida regarding His Meeting with the Governor of Nagasaki Prefecture and the Mayor of Nagasaki City, His Upcoming Visit to the United States of America, and Other Matters
September 21, 2024
#DiplomacySecurity
#UnitedNations
#QUAD
#FreeOpenIndoPacific
#NuclearDisarmament
#Nonproliferation
Tweet
Visit to Philadelphia, the United States of America by Mrs. KISHIDA Yuko, the Spouse of the Prime Minister of Japan (September 21, 2024) (Summary)
September 21, 2024
#DiplomacySecurity
Tweet
Instructions by the Prime Minister in Response to the Missile Launch by North Korea (06:57)
September 18, 2024
#NKmissile
#DiplomacySecurity
Tweet
Video Message by Prime Minister KISHIDA Fumio at the Forth Summit of the Crimea Platform
September 12, 2024
#DiplomacySecurity
#Ukraine
Tweet
Courtesy Call from the Students of the Ninth Maritime Safety and Security Policy Program
September 12, 2024
#DiplomacySecurity
#FreeOpenIndoPacific
Tweet
Instructions by the Prime Minister in Response to the Missile Launch by North Korea (07:15)
September 12, 2024
#NKmissile
#DiplomacySecurity
Tweet
Press Conference by Prime Minister Kishida regarding the Japan-Republic of Korea Summit
September 6, 2024
#DiplomacySecurity
#JPNKORsummit
Tweet
Japan-ROK Summit Meeting (Summary)
September 6, 2024
#DiplomacySecurity
#JPNKORsummit
Tweet
Visit to the Republic of Korea
September 6, 2024
#DiplomacySecurity
#JPNKORsummit
Tweet
Press Conference by Prime Minister Kishida regarding His Upcoming Visit to the Republic of Korea
September 6, 2024
#DiplomacySecurity
#JPNKORsummit
Tweet
Japan-Viet Nam Summit Video Teleconference Meeting
September 3, 2024
#DiplomacySecurity
#JPNVNMsummit
Tweet
Japan-Viet Nam Summit Video Teleconference Meeting (Summary)
September 3, 2024
#DiplomacySecurity
#JPNVNMsummit
Tweet
Japan-Jordan Summit Telephone Meeting (Summary)
September 2, 2024
#DiplomacySecurity
#JPNJORsummit
Tweet
Courtesy call from Participants of the 32nd Japan-Korea Forum
August 30, 2024
#DiplomacySecurity
Tweet
Courtesy call from the Delegation Led by U.S. Senator William Hagerty
August 30, 2024
#DiplomacySecurity
Tweet
Courtesy call from the Delegation Led by U.S. Senator William Hagerty (Summary)
August 30, 2024
#DiplomacySecurity
Tweet
Courtesy Call from the Delegation Led by U.S. Congressman John Moolenaar
August 28, 2024
#DiplomacySecurity
Tweet
Courtesy Call from the Delegation Led by U.S. Congressman John Moolenaar (Summary)
August 28, 2024
#DiplomacySecurity
Tweet
Liaison Meeting of the Government and Ruling Parties
August 27, 2024
#NewFormCapitalism
#GrowthStrategy
#DistribStrategy
#DiplomacySecurity
#EconMeasures
#WageIncrease
#DisasterResponse
#Quake2024NotoPeninsula
Tweet
Video message from Prime Minister Kishida at the Opening Ceremony of the Japan Visit Programme (Study Tour to Hiroshima and Nagasaki) of the “Youth Leader Fund for a World without Nuclear Weapons”
August 26, 2024
#DiplomacySecurity
#NuclearDisarmament
#Nonproliferation
Tweet
August 24, 2024
#ALPSTreatedWater
#DiplomacySecurity
#DisasterResponse
#GreatEastJapanQuake
#Reconstruction
Tweet
Courtesy call from Minister of Foreign Affairs of Egypt
August 23, 2024
#DiplomacySecurity
Tweet
Courtesy call from Minister of Foreign Affairs of Egypt (Summary)
August 23, 2024
#DiplomacySecurity
Tweet
Congratulatory Message from Prime Minister KISHIDA to H.E. Mr. Kristen Michal, Prime Minister of the Republic of Estonia
August 22, 2024
#DiplomacySecurity
Tweet
Congratulatory Message from Prime Minister Kishida to Prime Minister of Thailand Paetongtarn
August 19, 2024
#DiplomacySecurity
Tweet
Joint Leaders’ Statement on the Anniversary of the Trilateral Leaders’ Summit at Camp David
August 18, 2024
#DiplomacySecurity
#JPNUSAKORsummit
Tweet
Japan-Mongolia Summit Telephone Talk (Summary)
August 13, 2024
#DiplomacySecurity
#JPNMNGsummit
Tweet
Japan-Kyrgyz Summit Meeting (Summary)
August 13, 2024
#DiplomacySecurity
#JPNKGZsummit
Tweet
Vietnam Festival in Sapporo 2024 Video Message by Prime Minister Kishida
August 13, 2024
#DiplomacySecurity
Tweet
Japan-Turkmenistan Summit Telephone Talk (Summary)
August 12, 2024
#DiplomacySecurity
#JPNTKMsummit
Tweet
Japan-Tajikistan Summit Telephone Talk (Summary)
August 12, 2024
#DiplomacySecurity
#JPNTJKsummit
Tweet
Japan-Uzbekistan Summit Telephone Talk (Summary)
August 9, 2024
#DiplomacySecurity
#JPNUZBsummit
Tweet
Japan-Kazakhstan Summit Telephone Talk (Summary)
August 9, 2024
#DiplomacySecurity
#JPNKAZsummit
Tweet
Press Conference by Prime Minister Kishida on His Attendance at the 2024 Peace Memorial Ceremony in Nagasaki and Other Matters
August 9, 2024
#DiplomacySecurity
#NuclearDisarmament
#Nonproliferation
#DisasterResponse
Tweet
Address by Prime Minister KISHIDA Fumio at the Nagasaki Peace Memorial Ceremony
August 9, 2024
#DiplomacySecurity
#NuclearDisarmament
#Nonproliferation
Tweet
Nagasaki Peace Memorial Ceremony and Other Events
August 9, 2024
#DiplomacySecurity
#NuclearDisarmament
#Nonproliferation
Tweet
Japan-Laos Summit Telephone Talk (Summary)
August 8, 2024
#DiplomacySecurity
#JPNLAOsummit
Tweet
Japan-Switzerland Summit Meeting
August 7, 2024
#DiplomacySecurity
#JPNCHEsummit
Tweet
Press Conference by the Prime Minister regarding His Attendance at the 2024 Peace Memorial Ceremony in Hiroshima and Other Matters
August 6, 2024
#DiplomacySecurity
#NuclearDisarmament
#Nonproliferation
Tweet
Address by Prime Minister KISHIDA Fumio at the Hiroshima Peace Memorial Ceremony
August 6, 2024
#DiplomacySecurity
#NuclearDisarmament
#Nonproliferation
Tweet
Hiroshima Peace Memorial Ceremony and Other Events
August 6, 2024
#DiplomacySecurity
#NuclearDisarmament
#Nonproliferation
Tweet
Congratulatory Message from Prime Minister Kishida to General Secretary of the Communist Party of the Socialist Republic of Viet Nam
August 5, 2024
#DiplomacySecurity
Tweet
Proposal from Keidanren on the Promotion of the AZEC Concept
August 5, 2024
#NewFormCapitalism
#GrowthStrategy
#GreenTransformation
#ClimateChange
#DiplomacySecurity
Tweet
Opening Plenary of the APEC Business Advisory Council (ABAC) Meeting
August 2, 2024
#DiplomacySecurity
#APEC
Tweet
Courtesy Call from a Delegation Led by Dr. QIU Yong, Secretary of the CPC Tsinghua University Committee
August 1, 2024
#DiplomacySecurity
Tweet
Courtesy Call from Young Descendants of Former Inhabitants of the Northern Territories of Japan
July 30, 2024
#DiplomacySecurity
#NorthernTerritories
Tweet
Courtesy Call on Prime Minister Kishida by Australian Foreign Minister, Indian External Affairs Minister and US Secretary of State
July 29, 2024
#DiplomacySecurity
#QUAD
Tweet
Courtesy Call on Prime Minister Kishida by Australian Foreign Minister, Indian External Affairs Minister and US Secretary of State (Summary)
July 29, 2024
#DiplomacySecurity
#QUAD
Tweet
Courtesy Call on Prime Minister Kishida by U.S. Secretary of State Antony Blinken and U.S. Secretary of Defense Lloyd Austin
July 29, 2024
#DiplomacySecurity
Tweet
Courtesy Call on Prime Minister Kishida by U.S. Secretary of State Antony Blinken and U.S. Secretary of Defense Lloyd Austin (Summary)
July 29, 2024
#DiplomacySecurity
Tweet
Courtesy Call from South Korean Ambassador to Japan
July 25, 2024
#DiplomacySecurity
Tweet
Prime Minister Kishida’s Telephone Talk with President-elect Pezeshkian of Iran (Summary)
July 22, 2024
#DiplomacySecurity
Tweet
Speech by Prime Minister Kishida at the Keidanren Summer Forum 2024
July 19, 2024
#DiplomacySecurity
#PALM
#ClimateChange
#NewFormCapitalism
#GrowthStrategy
#SciTechInnovation
#Ukraine
#EconMeasures
#WageIncrease
Tweet
Congratulatory letter by Prime Minister Kishida to President of the Islamic Republic of Mauritania
July 18, 2024
#DiplomacySecurity
Tweet
Japan – Nauru Summit Meeting (Summary)
July 18, 2024
#DiplomacySecurity
#PALM
#JPNNRUsummit
Tweet
Japan – Federate States of Micronesia Summit Meeting (Summary)
July 18, 2024
#DiplomacySecurity
#PALM
#JPNFSMsummit
Tweet
Courtesy Call on Prime Minister Kishida by President Brotherson of French Polynesia (Summary)
July 18, 2024
#DiplomacySecurity
#PALM
Tweet
Partners’ Program for the 10th Pacific Islands Leaders Meeting (PALM10) (Summary)
July 18, 2024
#DiplomacySecurity
Tweet
Courtesy call on Prime Minister Kishida by Senator the Hon Penny Wong, Minister for Foreign Affairs of the Commonwealth of Australia (Summary)
July 18, 2024
#DiplomacySecurity
#PALM
Tweet
Courtesy call on Prime Minister Kishida by Rt Hon Winston Peters, Deputy Prime Minister and Minister of Foreign Affairs of New Zealand (Summary)
July 18, 2024
#DiplomacySecurity
#PALM
Tweet
The Tenth Pacific Islands Leaders Meeting (PALM10)(Summary)
July 18, 2024
#DiplomacySecurity
#PALM
Tweet
The Tenth Pacific Islands Leaders Meeting (PALM10)
July 18, 2024
#DiplomacySecurity
#PALM
Tweet
Bilateral Summit Meetings with Participating Countries in the 10th Pacific Island Leaders Meeting (PALM 10) – Third Day
July 18, 2024
#DiplomacySecurity
#PALM
#JPNFSMsummit
#JPNNRUsummit
Tweet
The 10th Pacific Islands Leaders Meeting Banquet Hosted by Prime Minister Kishida and Mrs. Kishida
July 17, 2024
#DiplomacySecurity
#PALM
Tweet
Video Message by Prime Minister Kishida on a Certified PALM10 Commemorative Project
July 17, 2024
#DiplomacySecurity
#PALM
Tweet
Japan – Solomon Islands Summit Meeting (Summary)
July 17, 2024
#DiplomacySecurity
#PALM
#JPNSLBsummit
Tweet
Japan – Tonga Summit Meeting (Summary)
July 17, 2024
#DiplomacySecurity
#PALM
#JPNTONsummit
Tweet
Japan – Cook Islands Summit Meeting (Working Lunch) (Summary)
July 17, 2024
#DiplomacySecurity
#PALM
#JPNCOKsummit
Tweet
Japan – Samoa Summit Meeting (Summary)
July 17, 2024
#DiplomacySecurity
#PALM
#JPNWSMsummit
Tweet
Japan – Fiji Summit Meeting (Summary)
July 17, 2024
#DiplomacySecurity
#PALM
#JPNFJIsummit
Tweet
Japan – Marshall Islands Summit Meeting (Summary)
July 17, 2024
#DiplomacySecurity
#PALM
#JPNMHLsummit
Tweet
Japan – Palau Summit Meeting (Summary)
July 17, 2024
#DiplomacySecurity
#PALM
#JPNPLWsummit
Tweet
Bilateral Summit Meetings with Participating Countries in the 10th Pacific Island Leaders Meeting (PALM 10) – Second Day
July 17, 2024
#DiplomacySecurity
#PALM
#JPNPLWsummit
#JPNMHLsummit
#JPNFJIsummit
#JPNWSMsummit
#JPNCOKsummit
#JPNTONsummit
#JPNSLBsummit
Tweet
Japan – Papua New Guinea Summit Meeting (Summary)
July 16, 2024
#DiplomacySecurity
#PALM
#JPNPNGsummit
Tweet
Courtesy Call on Prime Minister Kishida by Secretary General Waqa of Pacific Islands Forum (Summary)
July 16, 2024
#DiplomacySecurity
#PALM
Tweet
Japan – Niue Summit Meeting (Summary)
July 16, 2024
#DiplomacySecurity
#PALM
#JPNNIUsummit
Tweet
Japan – Vanuatu Summit Meeting (Summary)
July 16, 2024
#DiplomacySecurity
#PALM
#JPNVUTsummit
Tweet
Bilateral Summit Meetings with Participating Countries in the 10th Pacific Island Leaders Meeting (PALM 10) – First Day
July 16, 2024
#DiplomacySecurity
#PALM
#JPNTUVsummit
#JPNVUTsummit
#JPNNIUsummit
#JPNPNGsummit
Tweet
Japan – Tuvalu Summit Meeting (Summary)
July 16, 2024
#DiplomacySecurity
#PALM
#JPNTUVsummit
Tweet
Contributed Article "Striding forward together" by Prime Minister KISHIDA Fumio to The Japan Times on the Occasion of the Tenth Pacific Islands Leaders Meeting (PALM10)
July 15, 2024
#DiplomacySecurity
#PALM
Tweet
Visit to Germany
July 12, 2024
#DiplomacySecurity
#JPNDEUsummit
Tweet
Joint Press Conference by the Leaders of Japan and Germany
July 12, 2024
#DiplomacySecurity
#JPNDEUsummit
#FreeOpenIndoPacific
#NewFormCapitalism
#GrowthStrategy
#SciTechInnovation
Tweet
Japan-Germany Summit Meeting (Summary)
July 12, 2024
#DiplomacySecurity
#JPNDEUsummit
Tweet
Courtesy call by Prime Minister Kishida on President Steinmeier of the Federal Republic of Germany (Summary)
July 12, 2024
#DiplomacySecurity
Tweet
Contributed Article by Prime Minister Kishida to the German Newspaper Handelsblatt on the Occasion of His Visit to Germany
July 12, 2024
#DiplomacySecurity
#NewFormCapitalism
#GrowthStrategy
#EconomicSecurity
#Expo2025
Tweet
Press Conference by Prime Minister Kishida regarding His Attendance at the NATO Summit and Other Matters
July 11, 2024
#DiplomacySecurity
#NATO
#FreeOpenIndoPacific
Tweet
Prime Minister Kishida’s attendance at the ceremony of issuing the Ukraine Compact (Summary)
July 11, 2024
#DiplomacySecurity
#Ukraine
Tweet
Japan-UK Summit Meeting (Summary)
July 11, 2024
#DiplomacySecurity
#JPNGBRsummit
Tweet
Japan-Finland Summit Meeting (Summary)
July 11, 2024
#DiplomacySecurity
#JPNFINsummit
Tweet
Japan- Netherlands Summit Meeting (Summary)
July 11, 2024
#DiplomacySecurity
#JPNNLDsummit
Tweet
Prime Minister Kishida Attends the NATO Summit (Summary)
July 11, 2024
#DiplomacySecurity
#NATO
Tweet
Informal Talks between Prime Minister Kishida and President Biden (Summary)
July 11, 2024
#DiplomacySecurity
Tweet
Informal Talks among Japan-Australia-New Zealand-ROK (IP4) Leaders and the president of the United States (Summary)
July 11, 2024
#DiplomacySecurity
Tweet
Japan-Australia-New Zealand-ROK + Ukraine Leaders’ Meeting (Summary)
July 11, 2024
#DiplomacySecurity
#Ukraine
Tweet
Japan-Australia-New Zealand-ROK Leaders’ Meeting (Summary)
July 11, 2024
#DiplomacySecurity
Tweet
Joint Press Occasion and Meeting between Prime Minister Kishida and NATO Secretary General Stoltenberg (Summary)
July 11, 2024
#DiplomacySecurity
#NATO
Tweet
NATO Summit and Bilateral Summit Meetings: Second Day
July 11, 2024
#DiplomacySecurity
#NATO
#JPNNLDsummit
#JPNFINsummit
#JPNGBRsummit
Tweet
Prime Minister Kishida attends a dinner hosted by U.S. President Biden and Dr. Biden
July 10, 2024
#DiplomacySecurity
Tweet
Japan-Sweden Summit Meeting (Summary)
July 10, 2024
#DiplomacySecurity
#JPNSWEsummit
Tweet
Japan-ROK Summit Meeting (Summary)
July 10, 2024
#DiplomacySecurity
#JPNKORsummit
Tweet
NATO Summit and Bilateral Summit Meetings: First Day
July 10, 2024
#DiplomacySecurity
#NATO
#JPNKORsummit
#JPNSWEsummit
Tweet
Press Conference by Prime Minister Kishida regarding His Upcoming Attendance at the NATO Summit and Visit to Germany
July 10, 2024
#DiplomacySecurity
#NATO
#FreeOpenIndoPacific
Tweet
Congratulatory Letter from Prime Minister Kishida to President-Elect of Iran Pezeshkian
July 6, 2024
#DiplomacySecurity
Tweet
Japan-UK Summit Telephone Talk (Summary)
July 6, 2024
#DiplomacySecurity
#JPNGBRsummit
Tweet
Courtesy Call from Dr. Sultan Al Jaber, Minister of Industry and Advanced Technology and Special Envoy to Japan of the United Arab Emirates (Summary)
July 5, 2024
#DiplomacySecurity
Tweet
Courtesy Call from Dr. Sultan Al Jaber, Minister of Industry and Advanced Technology and Special Envoy to Japan of the United Arab Emirates
July 5, 2024
#DiplomacySecurity
Tweet
Congratulatory Message from Prime Minister KISHIDA to Prime Minister of the UK Starmer
July 5, 2024
#DiplomacySecurity
Tweet
Liaison Meeting of the Government and Ruling Parties
July 3, 2024
#EconMeasures
#PriceMeasures
#NewFormCapitalism
#ChildSupport
#DisasterResponse
#Quake2024NotoPeninsula
#DiplomacySecurity
Tweet
Congratulatory Message from Prime Minister KISHIDA to H.E. Dr. Gitanas Nausėda, President-elect of the Republic of Lithuania
June 27, 2024
#DiplomacySecurity
Tweet
Instructions by the Prime Minister in Response to the Missile Launch by North Korea (05:33)
June 26, 2024
#NKmissile
#DiplomacySecurity
Tweet
Courtesy Call from the Secretary General of the Bureau International des Expositions
June 24, 2024
#DiplomacySecurity
#Expo2025
Tweet
Press Conference by Prime Minster Kishida
June 21, 2024
#Quake2024NotoPeninsula
#DisasterResponse
#EconMeasures
#WageIncrease
#PriceMeasures
#NewFormCapitalism
#GrowthStrategy
#GreenTransformation
#DiplomacySecurity
#AbductionsByNK
Tweet
Japan-New Zealand Summit Meeting (Summary)
June 19, 2024
#DiplomacySecurity
#JPNNZLsummit
Tweet
Japan-New Zealand Summit Meeting
June 19, 2024
#DiplomacySecurity
#JPNNZLsummit
Tweet
Inter-ministerial Meeting for the Promotion of the Azia Zero Emission Community (AZEC)
June 19, 2024
#DiplomacySecurity
#ClimateChange
Tweet
Congratulatory Message by Prime Minister Kishida to President Ramaphosa of the Republic of South Africa
June 18, 2024
#DiplomacySecurity
Tweet
Speech by Prime Minister Kishida at the Opening Plenary Session of the Summit on Peace in Ukraine
June 15, 2024
#DiplomacySecurity
#Ukraine
Tweet
Prime Minister Kishida's Attendance at the Summit on Peace in Ukraine
June 15, 2024
#DiplomacySecurity
#Ukraine
Tweet
Summit on Peace in Ukraine (Summary)
June 15, 2024
#DiplomacySecurity
#Ukraine
Tweet
Press Conference by Prime Minister Kishida Regarding His Attendance at the G7 Apulia Summit
June 15, 2024
#DiplomacySecurity
#G7
#Ukraine
#FreeOpenIndoPacific
#NewFormCapitalism
#GrowthStrategy
#EconomicSecurity
Tweet
G7 Summit in Apulia and Bilateral Summit Meetings: Second Day
June 14, 2024
#DiplomacySecurity
#G7
#FreeOpenIndoPacific
#NewFormCapitalism
#GrowthStrategy
#EconomicSecurity
#SciTechInnovation
#JPNCANsummit
#JPNINDsummit
Tweet
Japan-India Summit Meeting (Summary)
June 14, 2024
#DiplomacySecurity
#G7
#JPNINDsummit
Tweet
Japan-Canada Summit Meeting (Summary)
June 14, 2024
#DiplomacySecurity
#G7
#JPNCANsummit
Tweet
G7 Apulia Summit Session 6  “Artificial Intelligence and Energy / Africa and Mediterranean” (Summary)
June 14, 2024
#DiplomacySecurity
#G7
Tweet
Conversation between Prime Minister Kishida and President Milei (Summary)
June 14, 2024
#DiplomacySecurity
#G7
Tweet
Japan-Italy Prime Ministers’ Informal Talks (Summary)
June 14, 2024
#DiplomacySecurity
#G7
Tweet
G7 Apulia Summit Session 5  (Working Lunch) “Indo-Pacific and Economic Security” (Summary)
June 14, 2024
#DiplomacySecurity
#G7
Tweet
Japan-U.S. Informal Talks (Summary)
June 14, 2024
#DiplomacySecurity
#G7
Tweet
Informal Talks between Prime Minister Kishida and President von der Leyen of the European Commission (Summary)
June 14, 2024
#DiplomacySecurity
#G7
#EU
Tweet
Japan-UK Prime Ministers' Informal Talks (Summary)
June 14, 2024
#DiplomacySecurity
#G7
Tweet
G7 Apulia Summit Session 4 “Migration” (Summary)
June 14, 2024
#DiplomacySecurity
#G7
Tweet
G7 Summit in Apulia and Bilateral Summit Meetings: First Day
June 13, 2024
#DiplomacySecurity
#G7
#ClimateChange
#Ukraine
#JPNUKRsummit
Tweet
G7 Apulia Summit Side Event on PGII (Summary)
June 13, 2024
#DiplomacySecurity
#G7
Tweet
Japan-Ukraine Summit Meeting (Summary)
June 13, 2024
#DiplomacySecurity
#G7
#JPNUKRsummit
Tweet
Signing of the Accord on Support for Ukraine and Cooperation between the Government of Japan and Ukraine (Summary)
June 13, 2024
#DiplomacySecurity
#G7
#JPNUKRsummit
Tweet
G7 Apulia Summit Session 3 “Ukraine” (Summary)
June 13, 2024
#DiplomacySecurity
#G7
Tweet
G7 Apulia Summit Session 2 (Working Lunch) “Middle East” (Summary)
June 13, 2024
#DiplomacySecurity
#G7
Tweet
G7 Apulia Summit Session 1 “Africa, Climate Change and Development” (Summary)
June 13, 2024
#DiplomacySecurity
#G7
Tweet
Contributed Article by Prime Minister Kishida to the Italian Newspaper Il Corriere Della Sera on the Occasion of the G7 Apulia Summit
June 13, 2024
#DiplomacySecurity
#G7
#Ukraine
#FreeOpenIndoPacific
Tweet
Press Conference by Prime Minister Kishida Regarding His Attendance at the Upcoming G7 Apulia Summit and the Summit on Peace in Ukraine
June 12, 2024
#DiplomacySecurity
#G7
#Ukraine
Tweet
Video Message by Prime Minister Kishida at Japan-Ukraine Public-Private Roundtable
June 12, 2024
#DiplomacySecurity
#Ukraine
Tweet
Meeting to Promote Cooperation with Global South Countries
June 11, 2024
#DiplomacySecurity
#NewFormCapitalism
#GrowthStrategy
#EconomicSecurity
#GreenTransformation
Tweet
Meeting with His Royal Highness Crown Prince Guillaume of Luxembourg and H.E. Mr. Xavier Bettel, Deputy Prime Minister and Minister for Foreign Affairs and European Affairs of Luxembourg
June 10, 2024
#DiplomacySecurity
Tweet
Expert Panel toward Improving Response Capabilities in the Field of Cybersecurity
June 7, 2024
#DiplomacySecurity
Tweet
Congratulatory Message from Prime Minister Kishida on the results of the general election in India
June 5, 2024
#DiplomacySecurity
Tweet
Japan-Palau Summit Meeting (Summary)
June 4, 2024
#DiplomacySecurity
#JPNPLWsummit
Tweet
Japan-Palau Summit Meeting
June 4, 2024
#DiplomacySecurity
#JPNPLWsummit
#FreeOpenIndoPacific
Tweet
Liaison Meeting of the Government and Ruling Parties
June 4, 2024
#EconMeasures
#WageIncrease
#DisasterResponse
#Quake2024NotoPeninsula
#DiplomacySecurity
Tweet
Congratulatory Message from Prime Minister Kishida to President-elect Sheinbaum of Mexico
June 3, 2024
#DiplomacySecurity
Tweet
Annual General Assembly of Keidanren (Japan Business Federation)
May 31, 2024
#DiplomacySecurity
#EconMeasures
#WageIncrease
#NewFormCapitalism
#GrowthStrategy
#SciTechInnovation
#DigitalAdminFiscalReform
#DistribStrategy
#InvestInPeople
Tweet
Strategic Headquarters for Space Development
May 31, 2024
#NewFormCapitalism
#GrowthStrategy
#SciTechInnovation
#DiplomacySecurity
Tweet
Message of condolence from Prime Minister Kishida following the damages caused by Cyclone Remal (India)
May 30, 2024
#DiplomacySecurity
Tweet
Message of condolence from Prime Minister Kishida following the damages caused by Cyclone Remal (Bangladesh)
May 30, 2024
#DiplomacySecurity
Tweet
Instructions by the Prime Minister in Response to the Missile Launch by North Korea (06:19)
May 30, 2024
#NKmissile
#DiplomacySecurity
Tweet
Courtesy Call from the Commander of the U.S. Indo-Pacific Command
May 29, 2024
#DiplomacySecurity
Tweet
Courtesy Call from a Delegation Led by the Minister of the International Department of the Central Committee of the Communist Party of China
May 29, 2024
#DiplomacySecurity
Tweet
Instructions by the Prime Minister in Response to the Missile Launch by North Korea (22:47)
May 27, 2024
#NKmissile
#DiplomacySecurity
Tweet
Message of Condolence from Prime Minister Kishida following the landslide in Province of Enga, Papua New Guinea
May 27, 2024
#DiplomacySecurity
Tweet
The Ninth Japan-China-ROK Trilateral Summit (Summary)
May 27, 2024
#DiplomacySecurity
#JPNCHNKORsummit
Tweet
Prime Minister Kishida's Attendance at the Japan-China-ROK Trilateral Summit Meeting and Other Events: Second Day
May 27, 2024
#DiplomacySecurity
#JPNCHNKORsummit
Tweet
Congratulatory Message from Prime Minister Kishida to President Azali of the Union of Comoros
May 27, 2024
#DiplomacySecurity
Tweet
Instructions by the Prime Minister in Response to the Notification by North Korea to launch a ballistic missile, referred to as a "satellite" (01:47)
May 27, 2024
#NKmissile
#DiplomacySecurity
Tweet
Press Conference by Prime Minister Kishida Regarding the Japan-Republic of Korea Summit Meeting and the Japan-China Summit Meeting
May 26, 2024
#DiplomacySecurity
#JPNKORsummit
#JPNCHNsummit
#AbductionsByNK
#ALPSTreatedWater
Tweet
Japan-China Summit Meeting (Summary)
May 26, 2024
#DiplomacySecurity
#JPNCHNsummit
Tweet
Japan-ROK Summit Meeting (Summary)
May 26, 2024
#DiplomacySecurity
#JPNKORsummit
Tweet
Prime Minister Kishida's Attendance at the Japan-China-ROK Trilateral Summit Meeting and Other Events: First Day
May 26, 2024
#DiplomacySecurity
#JPNKORsummit
#JPNCHNsummit
Tweet
Press Conference by Prime Minister Kishida Regarding His Attendance at the Upcoming Japan-China-Republic of Korea Trilateral Summit Meeting and Other Matters
May 26, 2024
#DiplomacySecurity
#JPNCHNKORsummit
#JPNCHNsummit
Tweet
More
Archived articles (101-)
Tag List
View All
Return to the Tag List</t>
        </is>
      </c>
      <c r="J15" s="3" t="inlineStr">
        <is>
          <t>Senator William Hagerty (Summary)
August 30, 2024
#DiplomacySecurity
Tweet
Courtesy Call from the Delegation Led by U.S. Congressman John Moolenaar
August 28, 2024
#DiplomacySecurity
Tweet
Courtesy Call from the Delegation Led by U.S. Congressman John Moolenaar (Summary)
August 28, 2024
#DiplomacySecurity
Tweet
Liaison Meeting of the Government and Ruling Parties
August 27, 2024
#NewFormCapitalism
#GrowthStrategy
#DistribStrategy
#DiplomacySecurity
#EconMeasures
#WageIncrease
#DisasterResponse
#Quake2024NotoPeninsula
Tweet
Video message from Prime Minister Kishida at the Opening Ceremony of the Japan Visit Programme (Study Tour to Hiroshima and Nagasaki) of the “Youth Leader Fund for a World without Nuclear Weapons”
August 26, 2024
#DiplomacySecurity
#NuclearDisarmament
#Nonproliferation
Tweet
August 24, 2024
#ALPSTreatedWater
#DiplomacySecurity
#DisasterResponse
#GreatEastJapanQuake
#Reconstruction
Tweet
Courtesy call from Minister of Foreign Affairs of Egypt
August 23, 2024
#DiplomacySecurity
Tweet
Courtesy call from Minister of Foreign Affairs of Egypt (Summary)
August 23, 2024
#DiplomacySecurity
Tweet
Congratulatory Message from Prime Minister KISHIDA to H.E. Mr. Kristen Michal, Prime Minister of the Republic of Estonia
August 22, 2024
#DiplomacySecurity
Tweet
Congratulatory Message from Prime Minister Kishida to Prime Minister of Thailand Paetongtarn
August 19, 2024
#DiplomacySecurity
Tweet
Joint Leaders’ Statement on the Anniversary of the Trilateral Leaders’ Summit at Camp David
August 18, 2024
#DiplomacySecurity
#JPNUSAKORsummit
Tweet
Japan-Mongolia Summit Telephone Talk (Summary)
August 13, 2024
#DiplomacySecurity
#JPNMNGsummit
Tweet
Japan-Kyrgyz Summit Meeting (Summary)
August 13, 2024
#DiplomacySecurity
#JPNKGZsummit
Tweet
Vietnam Festival in Sapporo 2024 Video Message by Prime Minister Kishida
August 13, 2024
#DiplomacySecurity
Tweet
Japan-Turkmenistan Summit Telephone Talk (Summary)
August 12, 2024
#DiplomacySecurity
#JPNTKMsummit
Tweet
Japan-Tajikistan Summit Telephone Talk (Summary)
August 12, 2024
#DiplomacySecurity
#JPNTJKsummit
Tweet
Japan-Uzbekistan Summit Telephone Talk (Summary)
August 9, 2024
#DiplomacySecurity
#JPNUZBsummit
Tweet
Japan-Kazakhstan Summit Telephone Talk (Summary)
August 9, 2024
#DiplomacySecurity
#JPNKAZsummit
Tweet
Press Conference by Prime Minister Kishida on His Attendance at the 2024 Peace Memorial Ceremony in Nagasaki and Other Matters
August 9, 2024
#DiplomacySecurity
#NuclearDisarmament
#Nonproliferation
#DisasterResponse
Tweet
Address by Prime Minister KISHIDA Fumio at the Nagasaki Peace Memorial Ceremony
August 9, 2024
#DiplomacySecurity
#NuclearDisarmament
#Nonproliferation
Tweet
Nagasaki Peace Memorial Ceremony and Other Events
August 9, 2024
#DiplomacySecurity
#NuclearDisarmament
#Nonproliferation
Tweet
Japan-Laos Summit Telephone Talk (Summary)
August 8, 2024
#DiplomacySecurity
#JPNLAOsummit
Tweet
Japan-Switzerland Summit Meeting
August 7, 2024
#DiplomacySecurity
#JPNCHEsummit
Tweet
Press Conference by the Prime Minister regarding His Attendance at the 2024 Peace Memorial Ceremony in Hiroshima and Other Matters
August 6, 2024
#DiplomacySecurity
#NuclearDisarmament
#Nonproliferation
Tweet
Address by Prime Minister KISHIDA Fumio at the Hiroshima Peace Memorial Ceremony
August 6, 2024
#DiplomacySecurity
#NuclearDisarmament
#Nonproliferation
Tweet
Hiroshima Peace Memorial Ceremony and Other Events
August 6, 2024
#DiplomacySecurity
#NuclearDisarmament
#Nonproliferation
Tweet
Congratulatory Message from Prime Minister Kishida to General Secretary of the Communist Party of the Socialist Republic of Viet Nam
August 5, 2024
#DiplomacySecurity
Tweet
Proposal from Keidanren on the Promotion of the AZEC Concept
August 5, 2024
#NewFormCapitalism
#GrowthStrategy
#GreenTransformation
#ClimateChange
#DiplomacySecurity
Tweet
Opening Plenary of the APEC Business Advisory Council (ABAC) Meeting
August 2, 2024
#DiplomacySecurity
#APEC
Tweet
Courtesy Call from a Delegation Led by Dr. Secretary of State Antony Blinken and U.S. Secretary of Defense Lloyd Austin (Summary)
July 29, 2024
#DiplomacySecurity
Tweet
Courtesy Call from South Korean Ambassador to Japan
July 25, 2024
#DiplomacySecurity
Tweet
Prime Minister Kishida’s Telephone Talk with President-elect Pezeshkian of Iran (Summary)
July 22, 2024
#DiplomacySecurity
Tweet
Speech by Prime Minister Kishida at the Keidanren Summer Forum 2024
July 19, 2024
#DiplomacySecurity
#PALM
#ClimateChange
#NewFormCapitalism
#GrowthStrategy
#SciTechInnovation
#Ukraine
#EconMeasures
#WageIncrease
Tweet
Congratulatory letter by Prime Minister Kishida to President of the Islamic Republic of Mauritania
July 18, 2024
#DiplomacySecurity
Tweet
Japan – Nauru Summit Meeting (Summary)
July 18, 2024
#DiplomacySecurity
#PALM
#JPNNRUsummit
Tweet
Japan – Federate States of Micronesia Summit Meeting (Summary)
July 18, 2024
#DiplomacySecurity
#PALM
#JPNFSMsummit
Tweet
Courtesy Call on Prime Minister Kishida by President Brotherson of French Polynesia (Summary)
July 18, 2024
#DiplomacySecurity
#PALM
Tweet
Partners’ Program for the 10th Pacific Islands Leaders Meeting (PALM10) (Summary)
July 18, 2024
#DiplomacySecurity
Tweet
Courtesy call on Prime Minister Kishida by Senator the Hon Penny Wong, Minister for Foreign Affairs of the Commonwealth of Australia (Summary)
July 18, 2024
#DiplomacySecurity
#PALM
Tweet
Courtesy call on Prime Minister Kishida by Rt Hon Winston Peters, Deputy Prime Minister and Minister of Foreign Affairs of New Zealand (Summary)
July 18, 2024
#DiplomacySecurity
#PALM
Tweet
The Tenth Pacific Islands Leaders Meeting (PALM10)(Summary)
July 18, 2024
#DiplomacySecurity
#PALM
Tweet
The Tenth Pacific Islands Leaders Meeting (PALM10)
July 18, 2024
#DiplomacySecurity
#PALM
Tweet
Bilateral Summit Meetings with Participating Countries in the 10th Pacific Island Leaders Meeting (PALM 10) – Third Day
July 18, 2024
#DiplomacySecurity
#PALM
#JPNFSMsummit
#JPNNRUsummit
Tweet
The 10th Pacific Islands Leaders Meeting Banquet Hosted by Prime Minister Kishida and Mrs. Kishida
July 17, 2024
#DiplomacySecurity
#PALM
Tweet
Video Message by Prime Minister Kishida on a Certified PALM10 Commemorative Project
July 17, 2024
#DiplomacySecurity
#PALM
Tweet
Japan – Solomon Islands Summit Meeting (Summary)
July 17, 2024
#DiplomacySecurity
#PALM
#JPNSLBsummit
Tweet
Japan – Tonga Summit Meeting (Summary)
July 17, 2024
#DiplomacySecurity
#PALM
#JPNTONsummit
Tweet
Japan – Cook Islands Summit Meeting (Working Lunch) (Summary)
July 17, 2024
#DiplomacySecurity
#PALM
#JPNCOKsummit
Tweet
Japan – Samoa Summit Meeting (Summary)
July 17, 2024
#DiplomacySecurity
#PALM
#JPNWSMsummit
Tweet
Japan – Fiji Summit Meeting (Summary)
July 17, 2024
#DiplomacySecurity
#PALM
#JPNFJIsummit
Tweet
Japan – Marshall Islands Summit Meeting (Summary)
July 17, 2024
#DiplomacySecurity
#PALM
#JPNMHLsummit
Tweet
Japan – Palau Summit Meeting (Summary)
July 17, 2024
#DiplomacySecurity
#PALM
#JPNPLWsummit
Tweet
Bilateral Summit Meetings with Participating Countries in the 10th Pacific Island Leaders Meeting (PALM 10) – Second Day
July 17, 2024
#DiplomacySecurity
#PALM
#JPNPLWsummit
#JPNMHLsummit
#JPNFJIsummit
#JPNWSMsummit
#JPNCOKsummit
#JPNTONsummit
#JPNSLBsummit
Tweet
Japan – Papua New Guinea Summit Meeting (Summary)
July 16, 2024
#DiplomacySecurity
#PALM
#JPNPNGsummit
Tweet
Courtesy Call on Prime Minister Kishida by Secretary General Waqa of Pacific Islands Forum (Summary)
July 16, 2024
#DiplomacySecurity
#PALM
Tweet
Japan – Niue Summit Meeting (Summary)
July 16, 2024
#DiplomacySecurity
#PALM
#JPNNIUsummit
Tweet
Japan – Vanuatu Summit Meeting (Summary)
July 16, 2024
#DiplomacySecurity
#PALM
#JPNVUTsummit
Tweet
Bilateral Summit Meetings with Participating Countries in the 10th Pacific Island Leaders Meeting (PALM 10) – First Day
July 16, 2024
#DiplomacySecurity
#PALM
#JPNTUVsummit
#JPNVUTsummit
#JPNNIUsummit
#JPNPNGsummit
Tweet
Japan – Tuvalu Summit Meeting (Summary)
July 16, 2024
#DiplomacySecurity
#PALM
#JPNTUVsummit
Tweet
Contributed Article "Striding forward together" by Prime Minister KISHIDA Fumio to The Japan Times on the Occasion of the Tenth Pacific Islands Leaders Meeting (PALM10)
July 15, 2024
#DiplomacySecurity
#PALM
Tweet
Visit to Germany
July 12, 2024
#DiplomacySecurity
#JPNDEUsummit
Tweet
Joint Press Conference by the Leaders of Japan and Germany
July 12, 2024
#DiplomacySecurity
#JPNDEUsummit
#FreeOpenIndoPacific
#NewFormCapitalism
#GrowthStrategy
#SciTechInnovation
Tweet
Japan-Germany Summit Meeting (Summary)
July 12, 2024
#DiplomacySecurity
#JPNDEUsummit
Tweet
Courtesy call by Prime Minister Kishida on President Steinmeier of the Federal Republic of Germany (Summary)
July 12, 2024
#DiplomacySecurity
Tweet
Contributed Article by Prime Minister Kishida to the German Newspaper Handelsblatt on the Occasion of His Visit to Germany
July 12, 2024
#DiplomacySecurity
#NewFormCapitalism
#GrowthStrategy
#EconomicSecurity
#Expo2025
Tweet
Press Conference by Prime Minister Kishida regarding His Attendance at the NATO Summit and Other Matters
July 11, 2024
#DiplomacySecurity
#NATO
#FreeOpenIndoPacific
Tweet
Prime Minister Kishida’s attendance at the ceremony of issuing the Ukraine Compact (Summary)
July 11, 2024
#DiplomacySecurity
#Ukraine
Tweet
Japan-UK Summit Meeting (Summary)
July 11, 2024
#DiplomacySecurity
#JPNGBRsummit
Tweet
Japan-Finland Summit Meeting (Summary)
July 11, 2024
#DiplomacySecurity
#JPNFINsummit
Tweet
Japan- Netherlands Summit Meeting (Summary)
July 11, 2024
#DiplomacySecurity
#JPNNLDsummit
Tweet
Prime Minister Kishida Attends the NATO Summit (Summary)
July 11, 2024
#DiplomacySecurity
#NATO
Tweet
Informal Talks between Prime Minister Kishida and President Biden (Summary)
July 11, 2024
#DiplomacySecurity
Tweet
Informal Talks among Japan-Australia-New Zealand-ROK (IP4) Leaders and the president of the United States (Summary)
July 11, 2024
#DiplomacySecurity
Tweet
Japan-Australia-New Zealand-ROK + Ukraine Leaders’ Meeting (Summary)
July 11, 2024
#DiplomacySecurity
#Ukraine
Tweet
Japan-Australia-New Zealand-ROK Leaders’ Meeting (Summary)
July 11, 2024
#DiplomacySecurity
Tweet
Joint Press Occasion and Meeting between Prime Minister Kishida and NATO Secretary General Stoltenberg (Summary)
July 11, 2024
#DiplomacySecurity
#NATO
Tweet
NATO Summit and Bilateral Summit Meetings: Second Day
July 11, 2024
#DiplomacySecurity
#NATO
#JPNNLDsummit
#JPNFINsummit
#JPNGBRsummit
Tweet
Prime Minister Kishida attends a dinner hosted by U.S. President Biden and Dr. Biden
July 10, 2024
#DiplomacySecurity
Tweet
Japan-Sweden Summit Meeting (Summary)
July 10, 2024
#DiplomacySecurity
#JPNSWEsummit
Tweet
Japan-ROK Summit Meeting (Summary)
July 10, 2024
#DiplomacySecurity
#JPNKORsummit
Tweet
NATO Summit and Bilateral Summit Meetings: First Day
July 10, 2024
#DiplomacySecurity
#NATO
#JPNKORsummit
#JPNSWEsummit
Tweet
Press Conference by Prime Minister Kishida regarding His Upcoming Attendance at the NATO Summit and Visit to Germany
July 10, 2024
#DiplomacySecurity
#NATO
#FreeOpenIndoPacific
Tweet
Congratulatory Letter from Prime Minister Kishida to President-Elect of Iran Pezeshkian
July 6, 2024
#DiplomacySecurity
Tweet
Japan-UK Summit Telephone Talk (Summary)
July 6, 2024
#DiplomacySecurity
#JPNGBRsummit
Tweet
Courtesy Call from Dr. Informal Talks (Summary)
June 14, 2024
#DiplomacySecurity
#G7
Tweet
Informal Talks between Prime Minister Kishida and President von der Leyen of the European Commission (Summary)
June 14, 2024
#DiplomacySecurity
#G7
#EU
Tweet
Japan-UK Prime Ministers' Informal Talks (Summary)
June 14, 2024
#DiplomacySecurity
#G7
Tweet
G7 Apulia Summit Session 4 “Migration” (Summary)
June 14, 2024
#DiplomacySecurity
#G7
Tweet
G7 Summit in Apulia and Bilateral Summit Meetings: First Day
June 13, 2024
#DiplomacySecurity
#G7
#ClimateChange
#Ukraine
#JPNUKRsummit
Tweet
G7 Apulia Summit Side Event on PGII (Summary)
June 13, 2024
#DiplomacySecurity
#G7
Tweet
Japan-Ukraine Summit Meeting (Summary)
June 13, 2024
#DiplomacySecurity
#G7
#JPNUKRsummit
Tweet
Signing of the Accord on Support for Ukraine and Cooperation between the Government of Japan and Ukraine (Summary)
June 13, 2024
#DiplomacySecurity
#G7
#JPNUKRsummit
Tweet
G7 Apulia Summit Session 3 “Ukraine” (Summary)
June 13, 2024
#DiplomacySecurity
#G7
Tweet
G7 Apulia Summit Session 2 (Working Lunch) “Middle East” (Summary)
June 13, 2024
#DiplomacySecurity
#G7
Tweet
G7 Apulia Summit Session 1 “Africa, Climate Change and Development” (Summary)
June 13, 2024
#DiplomacySecurity
#G7
Tweet
Contributed Article by Prime Minister Kishida to the Italian Newspaper Il Corriere Della Sera on the Occasion of the G7 Apulia Summit
June 13, 2024
#DiplomacySecurity
#G7
#Ukraine
#FreeOpenIndoPacific
Tweet
Press Conference by Prime Minister Kishida Regarding His Attendance at the Upcoming G7 Apulia Summit and the Summit on Peace in Ukraine
June 12, 2024
#DiplomacySecurity
#G7
#Ukraine
Tweet
Video Message by Prime Minister Kishida at Japan-Ukraine Public-Private Roundtable
June 12, 2024
#DiplomacySecurity
#Ukraine
Tweet
Meeting to Promote Cooperation with Global South Countries
June 11, 2024
#DiplomacySecurity
#NewFormCapitalism
#GrowthStrategy
#EconomicSecurity
#GreenTransformation
Tweet
Meeting with His Royal Highness Crown Prince Guillaume of Luxembourg and H.E. Mr. Xavier Bettel, Deputy Prime Minister and Minister for Foreign Affairs and European Affairs of Luxembourg
June 10, 2024
#DiplomacySecurity
Tweet
Expert Panel toward Improving Response Capabilities in the Field of Cybersecurity
June 7, 2024
#DiplomacySecurity
Tweet
Congratulatory Message from Prime Minister Kishida on the results of the general election in India
June 5, 2024
#DiplomacySecurity
Tweet
Japan-Palau Summit Meeting (Summary)
June 4, 2024
#DiplomacySecurity
#JPNPLWsummit
Tweet
Japan-Palau Summit Meeting
June 4, 2024
#DiplomacySecurity
#JPNPLWsummit
#FreeOpenIndoPacific
Tweet
Liaison Meeting of the Government and Ruling Parties
June 4, 2024
#EconMeasures
#WageIncrease
#DisasterResponse
#Quake2024NotoPeninsula
#DiplomacySecurity
Tweet
Congratulatory Message from Prime Minister Kishida to President-elect Sheinbaum of Mexico
June 3, 2024
#DiplomacySecurity
Tweet
Annual General Assembly of Keidanren (Japan Business Federation)
May 31, 2024
#DiplomacySecurity
#EconMeasures
#WageIncrease
#NewFormCapitalism
#GrowthStrategy
#SciTechInnovation
#DigitalAdminFiscalReform
#DistribStrategy
#InvestInPeople
Tweet
Strategic Headquarters for Space Development
May 31, 2024
#NewFormCapitalism
#GrowthStrategy
#SciTechInnovation
#DiplomacySecurity
Tweet
Message of condolence from Prime Minister Kishida following the damages caused by Cyclone Remal (India)
May 30, 2024
#DiplomacySecurity
Tweet
Message of condolence from Prime Minister Kishida following the damages caused by Cyclone Remal (Bangladesh)
May 30, 2024
#DiplomacySecurity
Tweet
Instructions by the Prime Minister in Response to the Missile Launch by North Korea (06:19)
May 30, 2024
#NKmissile
#DiplomacySecurity
Tweet
Courtesy Call from the Commander of the U.S. Indo-Pacific Command
May 29, 2024
#DiplomacySecurity
Tweet
Courtesy Call from a Delegation Led by the Minister of the International Department of the Central Committee of the Communist Party of China
May 29, 2024
#DiplomacySecurity
Tweet
Instructions by the Prime Minister in Response to the Missile Launch by North Korea (22:47)
May 27, 2024
#NKmissile
#DiplomacySecurity
Tweet
Message of Condolence from Prime Minister Kishida following the landslide in Province of Enga, Papua New Guinea
May 27, 2024
#DiplomacySecurity
Tweet
The Ninth Japan-China-ROK Trilateral Summit (Summary)
May 27, 2024
#DiplomacySecurity
#JPNCHNKORsummit
Tweet
Prime Minister Kishida's Attendance at the Japan-China-ROK Trilateral Summit Meeting and Other Events: Second Day
May 27, 2024
#DiplomacySecurity
#JPNCHNKORsummit
Tweet
Congratulatory Message from Prime Minister Kishida to President Azali of the Union of Comoros
May 27, 2024
#DiplomacySecurity
Tweet
Instructions by the Prime Minister in Response to the Notification by North Korea to launch a ballistic missile, referred to as a "satellite" (01:47)
May 27, 2024
#NKmissile
#DiplomacySecurity
Tweet
Press Conference by Prime Minister Kishida Regarding the Japan-Republic of Korea Summit Meeting and the Japan-China Summit Meeting
May 26, 2024
#DiplomacySecurity
#JPNKORsummit
#JPNCHNsummit
#AbductionsByNK
#ALPSTreatedWater
Tweet
Japan-China Summit Meeting (Summary)
May 26, 2024
#DiplomacySecurity
#JPNCHNsummit
Tweet
Japan-ROK Summit Meeting (Summary)
May 26, 2024
#DiplomacySecurity
#JPNKORsummit
Tweet
Prime Minister Kishida's Attendance at the Japan-China-ROK Trilateral Summit Meeting and Other Events: First Day
May 26, 2024
#DiplomacySecurity
#JPNKORsummit
#JPNCHNsummit
Tweet
Press Conference by Prime Minister Kishida Regarding His Attendance at the Upcoming Japan-China-Republic of Korea Trilateral Summit Meeting and Other Matters
May 26, 2024
#DiplomacySecurity
#JPNCHNKORsummit
#JPNCHNsummit
Tweet
More
Archived articles (101-)
Tag List
View All
Return to the Tag List</t>
        </is>
      </c>
      <c r="K15" s="18" t="inlineStr">
        <is>
          <t>fund;war</t>
        </is>
      </c>
      <c r="L15" s="18" t="inlineStr">
        <is>
          <t>0</t>
        </is>
      </c>
      <c r="M15" s="18" t="inlineStr">
        <is>
          <t>0</t>
        </is>
      </c>
      <c r="N15" s="18" t="inlineStr">
        <is>
          <t>0</t>
        </is>
      </c>
      <c r="O15" s="18" t="inlineStr">
        <is>
          <t>1</t>
        </is>
      </c>
      <c r="P15" s="18" t="inlineStr">
        <is>
          <t>0</t>
        </is>
      </c>
      <c r="Q15" s="18" t="inlineStr">
        <is>
          <t>0</t>
        </is>
      </c>
      <c r="R15" s="18" t="inlineStr">
        <is>
          <t>24cae565-2734-41ec-855f-8d99031bf344</t>
        </is>
      </c>
      <c r="S15" s="18" t="inlineStr"/>
      <c r="T15" s="18" t="inlineStr"/>
      <c r="U15" s="18" t="inlineStr"/>
      <c r="V15" s="18" t="inlineStr">
        <is>
          <t>HISTORICAL_RECOGNITION_GENERAL</t>
        </is>
      </c>
      <c r="W15" s="18" t="inlineStr"/>
      <c r="X15" s="18" t="inlineStr"/>
      <c r="Y15" s="18" t="inlineStr"/>
      <c r="Z15" s="18" t="inlineStr"/>
      <c r="AA15" s="18" t="inlineStr"/>
      <c r="AB15" s="18" t="inlineStr"/>
      <c r="AC15" s="18" t="inlineStr"/>
      <c r="AD15" s="18" t="inlineStr"/>
      <c r="AE15" s="18" t="inlineStr"/>
      <c r="AF15" s="18" t="inlineStr"/>
      <c r="AG15" s="18" t="inlineStr"/>
      <c r="AH15" s="18" t="inlineStr"/>
      <c r="AI15" s="18" t="inlineStr"/>
      <c r="AJ15" s="18" t="inlineStr"/>
      <c r="AK15" s="18" t="inlineStr"/>
      <c r="AL15" s="18" t="inlineStr"/>
      <c r="AM15" s="18" t="inlineStr">
        <is>
          <t>LOW</t>
        </is>
      </c>
      <c r="AN15" s="3" t="inlineStr">
        <is>
          <t>AUTO-DRAFT: keyword signals only; requires contextual coding per codebook.md before use.</t>
        </is>
      </c>
      <c r="AO15" s="18" t="inlineStr">
        <is>
          <t>371eecd2-2050-5751-ad26-971dbfdb37d1</t>
        </is>
      </c>
      <c r="AP15" s="18" t="inlineStr">
        <is>
          <t>1</t>
        </is>
      </c>
      <c r="AQ15" s="18" t="inlineStr">
        <is>
          <t>LOW_CONFIDENCE;MISSING_SPEAKER</t>
        </is>
      </c>
      <c r="AR15" s="18" t="inlineStr">
        <is>
          <t>EXCLUDED</t>
        </is>
      </c>
      <c r="AS15" s="3" t="inlineStr">
        <is>
          <t>2026-09-22 full backlog review: NATURAL_DISASTER_OR_ACCIDENT</t>
        </is>
      </c>
    </row>
    <row r="16">
      <c r="A16" s="3" t="inlineStr">
        <is>
          <t>https://japan.kantei.go.jp/101_kishida/statement/202111/_00003.html</t>
        </is>
      </c>
      <c r="B16" s="18" t="inlineStr">
        <is>
          <t>japan</t>
        </is>
      </c>
      <c r="C16" s="18" t="inlineStr">
        <is>
          <t>Prime Minister's Office of Japan (Kantei)</t>
        </is>
      </c>
      <c r="D16" s="3" t="inlineStr">
        <is>
          <t>Press Conference by the Prime Minister regarding the Sale of Part  of the State Petroleum Reserves  (Speeches and Statements &lt;br&gt;by the Prime Minister) | Prime Minister's Office of Japan</t>
        </is>
      </c>
      <c r="E16" s="18" t="inlineStr">
        <is>
          <t>PRESS_CONFERENCE</t>
        </is>
      </c>
      <c r="F16" s="18" t="inlineStr">
        <is>
          <t>November 24, 2021</t>
        </is>
      </c>
      <c r="G16" s="18" t="inlineStr">
        <is>
          <t>0</t>
        </is>
      </c>
      <c r="H16" s="3" t="inlineStr"/>
      <c r="I16" s="3" t="inlineStr">
        <is>
          <t>Press Conference by the Prime Minister regarding the Sale of Part  of the State Petroleum Reserves  (Speeches and Statements &lt;br&gt;by the Prime Minister) | Prime Minister's Office of Japan
Press Conference by the Prime Minister regarding the Sale of Part  of the State Petroleum Reserves
November 24, 2021
Tweet
[Provisional Translation]
(Regarding the sale of part of the state petroleum reserves)
As you have pointed out, we are aware that on November 23 U.S. time, President Biden announced a plan to release oil from the Strategic Petroleum Reserve. We have already been cooperating with the United States to stabilize the international oil market, and we have decided to join the United States in selling part of our state petroleum reserves in a manner that will not violate the existing
Petroleum Stockpiling Act.
I believe that stabilizing crude oil prices is a very important issue in realizing the economic recovery from the COVID-19 pandemic. In addition to the latest action, the Government will encourage oil-producing countries to take action, implement industry-specific measures for agriculture, fisheries, and other industries, and take measures to mitigate soaring gasoline and oil prices.
Regarding the question about the amount and timing of the oil reserve sales, for such further details, Mr. Hagiuda, Minister of Economy, Trade and Industry, will be available to take questions.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6" s="3" t="inlineStr">
        <is>
          <t>Press Conference by the Prime Minister regarding the Sale of Part  of the State Petroleum Reserves  (Speeches and Statements &lt;br&gt;by the Prime Minister) | Prime Minister's Office of Japan
Press Conference by the Prime Minister regarding the Sale of Part  of the State Petroleum Reserves
November 24, 2021
Tweet
[Provisional Translation]
(Regarding the sale of part of the state petroleum reserves)
As you have pointed out, we are aware that on November 23 U.S. time, President Biden announced a plan to release oil from the Strategic Petroleum Reserve. We have already been cooperating with the United States to stabilize the international oil market, and we have decided to join the United States in selling part of our state petroleum reserves in a manner that will not violate the existing
Petroleum Stockpiling Act.</t>
        </is>
      </c>
      <c r="K16" s="18" t="inlineStr">
        <is>
          <t>war</t>
        </is>
      </c>
      <c r="L16" s="18" t="inlineStr">
        <is>
          <t>0</t>
        </is>
      </c>
      <c r="M16" s="18" t="inlineStr">
        <is>
          <t>0</t>
        </is>
      </c>
      <c r="N16" s="18" t="inlineStr">
        <is>
          <t>0</t>
        </is>
      </c>
      <c r="O16" s="18" t="inlineStr">
        <is>
          <t>0</t>
        </is>
      </c>
      <c r="P16" s="18" t="inlineStr">
        <is>
          <t>0</t>
        </is>
      </c>
      <c r="Q16" s="18" t="inlineStr">
        <is>
          <t>0</t>
        </is>
      </c>
      <c r="R16" s="18" t="inlineStr">
        <is>
          <t>b94b7930-e078-4be0-9ce1-4b748943deb3</t>
        </is>
      </c>
      <c r="S16" s="18" t="inlineStr"/>
      <c r="T16" s="18" t="inlineStr"/>
      <c r="U16" s="18" t="inlineStr"/>
      <c r="V16" s="18" t="inlineStr">
        <is>
          <t>HISTORICAL_RECOGNITION_GENERAL</t>
        </is>
      </c>
      <c r="W16" s="18" t="inlineStr"/>
      <c r="X16" s="18" t="inlineStr"/>
      <c r="Y16" s="18" t="inlineStr"/>
      <c r="Z16" s="18" t="inlineStr"/>
      <c r="AA16" s="18" t="inlineStr"/>
      <c r="AB16" s="18" t="inlineStr"/>
      <c r="AC16" s="18" t="inlineStr"/>
      <c r="AD16" s="18" t="inlineStr"/>
      <c r="AE16" s="18" t="inlineStr"/>
      <c r="AF16" s="18" t="inlineStr"/>
      <c r="AG16" s="18" t="inlineStr"/>
      <c r="AH16" s="18" t="inlineStr"/>
      <c r="AI16" s="18" t="inlineStr"/>
      <c r="AJ16" s="18" t="inlineStr"/>
      <c r="AK16" s="18" t="inlineStr"/>
      <c r="AL16" s="18" t="inlineStr"/>
      <c r="AM16" s="18" t="inlineStr">
        <is>
          <t>LOW</t>
        </is>
      </c>
      <c r="AN16" s="3" t="inlineStr">
        <is>
          <t>AUTO-DRAFT: keyword signals only; requires contextual coding per codebook.md before use.</t>
        </is>
      </c>
      <c r="AO16" s="18" t="inlineStr">
        <is>
          <t>bbedf2ca-0b3f-543c-8e17-901e8d7fbc28</t>
        </is>
      </c>
      <c r="AP16" s="18" t="inlineStr">
        <is>
          <t>1</t>
        </is>
      </c>
      <c r="AQ16" s="18" t="inlineStr">
        <is>
          <t>LOW_CONFIDENCE;MISSING_SPEAKER</t>
        </is>
      </c>
      <c r="AR16" s="18" t="inlineStr">
        <is>
          <t>EXCLUDED</t>
        </is>
      </c>
      <c r="AS16" s="3" t="inlineStr">
        <is>
          <t>2026-09-22 full backlog review: COVID_OR_PANDEMIC</t>
        </is>
      </c>
    </row>
    <row r="17">
      <c r="A17" s="3" t="inlineStr">
        <is>
          <t>https://japan.kantei.go.jp/101_kishida/statement/202111/_00006.html</t>
        </is>
      </c>
      <c r="B17" s="18" t="inlineStr">
        <is>
          <t>japan</t>
        </is>
      </c>
      <c r="C17" s="18" t="inlineStr">
        <is>
          <t>Prime Minister's Office of Japan (Kantei)</t>
        </is>
      </c>
      <c r="D17" s="3" t="inlineStr">
        <is>
          <t>Press Conference by the Prime Minister regarding Border Control Measures and Other Matters Related to the Omicron Strain of COVID-19 (Speeches and Statements &lt;br&gt;by the Prime Minister) | Prime Minister's Office of Japan</t>
        </is>
      </c>
      <c r="E17" s="18" t="inlineStr">
        <is>
          <t>PRESS_CONFERENCE</t>
        </is>
      </c>
      <c r="F17" s="18" t="inlineStr">
        <is>
          <t>November 29, 2021</t>
        </is>
      </c>
      <c r="G17" s="18" t="inlineStr">
        <is>
          <t>0</t>
        </is>
      </c>
      <c r="H17" s="3" t="inlineStr"/>
      <c r="I17" s="3" t="inlineStr">
        <is>
          <t>Press Conference by the Prime Minister regarding Border Control Measures and Other Matters Related to the Omicron Strain of COVID-19 (Speeches and Statements &lt;br&gt;by the Prime Minister) | Prime Minister's Office of Japan
Press Conference by the Prime Minister regarding Border Control Measures and Other Matters Related to the Omicron Strain of COVID-19
November 29, 2021
Tweet
[Provisional translation]
(Regarding border control measures related to the Omicron strain of COVID-19)
I strongly want to make a direct request to my fellow citizens for their cooperation as we take urgent countermeasures in response to the Omicron strain.
As the virulence of the Omicron strain, its ability to infect people who are already fully vaccinated, and so on are still being analyzed internationally by networks of experts, these analyses are not yet completed.
However, the WHO designated it a variant of concern on the 26th. Accordingly, as an emergency evacuation type of precautionary measure intended to avoid the worst-possible situation for Japan, we will first of all suspend entry into Japan by foreign nationals from anywhere globally beginning at midnight (0:00AM) on November 30.
And, regarding Japanese nationals and others returning to Japan from the 14 countries and regions where infections have been confirmed, in addition to the nine nations including South Africa, we will implement strict quarantine measures at designated facilities, in accordance with the risk of infection.
These are all provisional and extraordinary measures taken out of an abundance of caution until information on the Omicron strain becomes clarified to some extent.
I will add that Japan enjoys the highest rate of vaccination among the G7 nations and also has seen the least amount of time pass since the second dose of the vaccination was administered.
As for cooperation from the citizens towards restraining their behavior, including the wearing of masks, the state of affairs in Japan has been praised by the international community.
In my perception, Japan’s resistance to the risks associated with the Omicron strain is stronger than that of any other country in the world.
I call on all citizens to respond to this situation calmly.
We are carrying out political administration under the approach that we should respond to unknown risks with extreme caution.
As for any criticisms that Kishida is overly cautious even though the situation remains uncertain, I am fully prepared to shoulder all responsibility as we tackle this challenge.
I ask for the understanding of the citizens who will be inconvenienced as a result of these measures that account for unlikely possibilities. As for the specifics, I would like to have those in charge of administrative matters explain them once again. Thank you.
(On the information that one person entering Japan from the Republic of Namibia has tested positive for the Omicron strain of COVID-19)
I have been briefed that until now, 32 persons have entered Japan from the countries now subject to the ban on entry. I have received a report that among them, one person who entered Japan from Namibia is suspected of having contracted COVID-19. A genome analysis was performed immediately and the specifics of the case are now being investigated. I will have the persons in charge of administrative matters explain the details of this case, but those are the facts that have been reported to me. As you said, the genome analysis is currently in process, so no determination has yet been made about whether or not it is a case of the Omicron strain. I have heard that the genome analysis will take four or five days to complete.
(On whether or not consideration will be given to restarting entry into Japan for the purpose of tourism within 2021)
I believe that first of all we must squarely assess the current state of affairs and then respond in a flexible and agile manner, based on our understanding of the situation. In our current circumstances, experts are only just getting started in analyzing at the global level this strain’s degree of infectivity, whether or not the vaccine is effective against it, the degree to which patients tend to develop severe symptoms, and so on. We need to consider various responses after reliably confirming these aspects, but as we do so, fundamentally I consider it critical for us to respond to the situation in a flexible and agile manner. We will work hard to assess the situation.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7" s="3" t="inlineStr">
        <is>
          <t>These are all provisional and extraordinary measures taken out of an abundance of caution until information on the Omicron strain becomes clarified to some extent. I will add that Japan enjoys the highest rate of vaccination among the G7 nations and also has seen the least amount of time pass since the second dose of the vaccination was administered. As for cooperation from the citizens towards restraining their behavior, including the wearing of masks, the state of affairs in Japan has been praised by the international community. In my perception, Japan’s resistance to the risks associated with the Omicron strain is stronger than that of any other country in the world. I call on all citizens to respond to this situation calmly. We are carrying out political administration under the approach that we should respond to unknown risks with extreme caution. As for any criticisms that Kishida is overly cautious even though the situation remains uncertain, I am fully prepared to shoulder all responsibility as we tackle this challenge. I ask for the understanding of the citizens who will be inconvenienced as a result of these measures that account for unlikely possibilities. As for the specifics, I would like to have those in charge of administrative matters explain them once again. (On whether or not consideration will be given to restarting entry into Japan for the purpose of tourism within 2021)
I believe that first of all we must squarely assess the current state of affairs and then respond in a flexible and agile manner, based on our understanding of the situation. In our current circumstances, experts are only just getting started in analyzing at the global level this strain’s degree of infectivity, whether or not the vaccine is effective against it, the degree to which patients tend to develop severe symptoms, and so on. We need to consider various responses after reliably confirming these aspects, but as we do so, fundamentally I consider it critical for us to respond to the situation in a flexible and agile manner. We will work hard to assess the situation.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17" s="18" t="inlineStr">
        <is>
          <t>fund;responsibility;war</t>
        </is>
      </c>
      <c r="L17" s="18" t="inlineStr">
        <is>
          <t>0</t>
        </is>
      </c>
      <c r="M17" s="18" t="inlineStr">
        <is>
          <t>0</t>
        </is>
      </c>
      <c r="N17" s="18" t="inlineStr">
        <is>
          <t>0</t>
        </is>
      </c>
      <c r="O17" s="18" t="inlineStr">
        <is>
          <t>0</t>
        </is>
      </c>
      <c r="P17" s="18" t="inlineStr">
        <is>
          <t>0</t>
        </is>
      </c>
      <c r="Q17" s="18" t="inlineStr">
        <is>
          <t>1</t>
        </is>
      </c>
      <c r="R17" s="18" t="inlineStr">
        <is>
          <t>18de2ff0-8429-4653-a432-b026c4e41faa</t>
        </is>
      </c>
      <c r="S17" s="18" t="inlineStr"/>
      <c r="T17" s="18" t="inlineStr"/>
      <c r="U17" s="18" t="inlineStr"/>
      <c r="V17" s="18" t="inlineStr">
        <is>
          <t>HISTORICAL_RECOGNITION_GENERAL</t>
        </is>
      </c>
      <c r="W17" s="18" t="inlineStr"/>
      <c r="X17" s="18" t="inlineStr"/>
      <c r="Y17" s="18" t="inlineStr"/>
      <c r="Z17" s="18" t="inlineStr"/>
      <c r="AA17" s="18" t="inlineStr"/>
      <c r="AB17" s="18" t="inlineStr"/>
      <c r="AC17" s="18" t="inlineStr"/>
      <c r="AD17" s="18" t="inlineStr"/>
      <c r="AE17" s="18" t="inlineStr"/>
      <c r="AF17" s="18" t="inlineStr"/>
      <c r="AG17" s="18" t="inlineStr"/>
      <c r="AH17" s="18" t="inlineStr"/>
      <c r="AI17" s="18" t="inlineStr"/>
      <c r="AJ17" s="18" t="inlineStr"/>
      <c r="AK17" s="18" t="inlineStr"/>
      <c r="AL17" s="18" t="inlineStr"/>
      <c r="AM17" s="18" t="inlineStr">
        <is>
          <t>LOW</t>
        </is>
      </c>
      <c r="AN17" s="3" t="inlineStr">
        <is>
          <t>AUTO-DRAFT: keyword signals only; requires contextual coding per codebook.md before use.</t>
        </is>
      </c>
      <c r="AO17" s="18" t="inlineStr">
        <is>
          <t>e08649d5-6e5a-5729-9f27-6986e09dc5b9</t>
        </is>
      </c>
      <c r="AP17" s="18" t="inlineStr">
        <is>
          <t>1</t>
        </is>
      </c>
      <c r="AQ17" s="18" t="inlineStr">
        <is>
          <t>LOW_CONFIDENCE;MISSING_SPEAKER</t>
        </is>
      </c>
      <c r="AR17" s="18" t="inlineStr">
        <is>
          <t>EXCLUDED</t>
        </is>
      </c>
      <c r="AS17" s="3" t="inlineStr">
        <is>
          <t>2026-09-22 full backlog review: COVID_OR_PANDEMIC</t>
        </is>
      </c>
    </row>
    <row r="18">
      <c r="A18" s="3" t="inlineStr">
        <is>
          <t>https://japan.kantei.go.jp/101_kishida/statement/202312/index.html</t>
        </is>
      </c>
      <c r="B18" s="18" t="inlineStr">
        <is>
          <t>japan</t>
        </is>
      </c>
      <c r="C18" s="18" t="inlineStr">
        <is>
          <t>Prime Minister's Office of Japan (Kantei)</t>
        </is>
      </c>
      <c r="D18" s="3" t="inlineStr">
        <is>
          <t>December 2023 (Speeches and Statements by the Prime Minister) | Prime Minister's Office of Japan</t>
        </is>
      </c>
      <c r="E18" s="18" t="inlineStr">
        <is>
          <t>SPEECH</t>
        </is>
      </c>
      <c r="F18" s="18" t="inlineStr">
        <is>
          <t>December 20, 2023</t>
        </is>
      </c>
      <c r="G18" s="18" t="inlineStr">
        <is>
          <t>0</t>
        </is>
      </c>
      <c r="H18" s="3" t="inlineStr"/>
      <c r="I18" s="3" t="inlineStr">
        <is>
          <t>December 2023 (Speeches and Statements by the Prime Minister) | Prime Minister's Office of Japan
Speeches and Statements by the Prime Minister in December 2023
Search by date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November 2021
Congratulatory Message from Prime Minister KISHIDA to President El-Sisi of Egypt
December 20, 2023
#DiplomacySecurity
Video Message by Prime Minister Kishida at the Youth Leader Fund for a World Without Nuclear Weapons, an UN-sponsored online launch event
December 19, 2023
#DiplomacySecurity
#NuclearDisarmament
#Nonproliferation
Video Message by Prime Minister Kishida at the ASEAN-Japan Economic Co-Creation Forum
December 18, 2023
#DiplomacySecurity
#ASEAN
Statement by Prime Minister Kishida: Condolences on the Demise of the Amir of the State of Kuwait, His Highness Sheikh Nawaf Al-Ahmad Al-Jaber Al-Sabah
December 16, 2023
#DiplomacySecurity
Contributed Article "Trusted partners to co-create the future of the Indo-Pacific" by Prime Minister KISHIDA Fumio to The Japan Times on the Occasion of The Commemorative Summit for the 50th Year of ASEAN-Japan Friendship and Cooperation
December 16, 2023
#DiplomacySecurity
#ASEAN
Contributed Article "Co-creating the future of the Indo-Pacific based on trust" by Prime Minister KISHIDA Fumio to the Vietnamese newspaper Tuoi Tre on the Occasion of The Commemorative Summit for the 50th Year of ASEAN-Japan Friendship and Cooperation
December 16, 2023
#DiplomacySecurity
#ASEAN
Contributed Article "Co-creating the future of the Indo-Pacific based on trust" by Prime Minister KISHIDA Fumio to the Brunei Newspaper Borneo Bulletin on the Occasion of The Commemorative Summit for the 50th Year of ASEAN-Japan Friendship and Cooperation
December 16, 2023
#DiplomacySecurity
#ASEAN
Contributed Article "Co-creating the future of the Indo-Pacific based on trust" by Prime Minister KISHIDA Fumio to the Cambodian newspaper Khmer Times on the Occasion of The Commemorative Summit for the 50th Year of ASEAN-Japan Friendship and Cooperation
December 15, 2023
#DiplomacySecurity
#ASEAN
Contributed Article "Co-creating the future of the Indo-Pacific based on trust" by Prime Minister KISHIDA Fumio to the Malaysian National News Agency Bernama on the Occasion of The Commemorative Summit for the 50th Year of ASEAN-Japan Friendship and Cooperation
December 15, 2023
#DiplomacySecurity
#ASEAN
Contributed Article "Co-creating the future of the Indo-Pacific based on trust" by Prime Minister KISHIDA Fumio to the Thai Media (Matichon, Daily News) on the Occasion of The Commemorative Summit for the 50th Year of ASEAN-Japan Friendship and Cooperation
December 15, 2023
#DiplomacySecurity
#ASEAN
Contributed Article "Co-creating the future of the Indo-Pacific based on trust" by Prime Minister KISHIDA Fumio to the Lao Newspaper The Vientiane Times on the Occasion of The Commemorative Summit for the 50th Year of ASEAN-Japan Friendship and Cooperation
December 15, 2023
#DiplomacySecurity
#ASEAN
Contributed Article "Co-creating the future of the Indo-Pacific based on trust" by Prime Minister KISHIDA Fumio to the Singaporean Newspaper The Straits Times on the Occasion of The Commemorative Summit for the 50th Year of ASEAN-Japan Friendship and Cooperation
December 15, 2023
#DiplomacySecurity
#ASEAN
Contributed Article "Co-creating the future of the Indo-Pacific based on trust" by Prime Minister KISHIDA Fumio to the Philippine Media (Philippine Star, Manila Bulletin, Philippine Daily Inquirer) on the Occasion of The Commemorative Summit for the 50th Year of ASEAN-Japan Friendship and Cooperation
December 15, 2023
#DiplomacySecurity
#ASEAN
Contributed Article "Co-creating the future of the Indo-Pacific based on trust" by Prime Minister KISHIDA Fumio to the Indonesian Newspaper Kompas on the Occasion of The Commemorative Summit for the 50th Year of ASEAN-Japan Friendship and Cooperation
December 15, 2023
#DiplomacySecurity
#ASEAN
Video Message by Prime Minister Kishida at the ASEAN-Japan Young Business Leaders’ Summit 2023
December 14, 2023
#DiplomacySecurity
#ASEAN
Contributed Article "Co-creating the future of the Indo-Pacific based on trust" by Prime Minister KISHIDA Fumio to Japan Forward on the Occasion of The Commemorative Summit for the 50th Year of ASEAN-Japan Friendship and Cooperation
December 13, 2023
#DiplomacySecurity
#ASEAN
#FreeOpenIndoPacific
Message from Prime Minister KISHIDA Fumio on the Occasion of Submission of the Final Report by Gender Equality Advisory Council (GEAC)
December 12, 2023
Address by Prime Minister Kishida at the closing session of the third meeting of the International Group of Eminent Persons for a World without Nuclear Weapons (IGEP)
December 9, 2023
#DiplomacySecurity
#NuclearDisarmament
#Nonproliferation
Address by Prime Minister Kishida at the opening session of the third meeting of the International Group of Eminent Persons for a World without Nuclear Weapons (IGEP) (Read out by Special Advisor to the Prime Minister ISHIHARA Hirotaka)
December 8, 2023
#DiplomacySecurity
#NuclearDisarmament
#Nonproliferation
Message of Condolence by Prime Minister KISHIDA Fumio on the loss of the members of the U.S. Forces due to the crash of the CV-22
December 6, 2023
#DiplomacySecurity
Speech by Prime Minister Kishida at COP28: Action to Zero led by Japan and UAE
December 2, 2023
#NewFormCapitalism
#GrowthStrategy
#GreenTransformation
#DiplomacySecurity
#ClimateChange
#COP
Press Conference by the Prime Minister regarding His Attendance at the 28th Conference of the Parties to the United Nations Framework Convention on Climate Change (COP28)
December 2, 2023
#DiplomacySecurity
#ClimateChange
#COP
#G7
Statement by Prime Minister KISHIDA Fumio at COP28 World Climate Action Summit
December 1, 2023
#DiplomacySecurity
#COP
Message of Condolences by Prime Minister KISHIDA Fumio on the Passing of Dr. Henry Kissinger, Former Secretary of State of the United States of America
December 1, 2023
#DiplomacySecurity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8" s="3" t="inlineStr">
        <is>
          <t>December 2023 (Speeches and Statements by the Prime Minister) | Prime Minister's Office of Japan
Speeches and Statements by the Prime Minister in December 2023
Search by date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November 2021
Congratulatory Message from Prime Minister KISHIDA to President El-Sisi of Egypt
December 20, 2023
#DiplomacySecurity
Video Message by Prime Minister Kishida at the Youth Leader Fund for a World Without Nuclear Weapons, an UN-sponsored online launch event
December 19, 2023
#DiplomacySecurity
#NuclearDisarmament
#Nonproliferation
Video Message by Prime Minister Kishida at the ASEAN-Japan Economic Co-Creation Forum
December 18, 2023
#DiplomacySecurity
#ASEAN
Statement by Prime Minister Kishida: Condolences on the Demise of the Amir of the State of Kuwait, His Highness Sheikh Nawaf Al-Ahmad Al-Jaber Al-Sabah
December 16, 2023
#DiplomacySecurity
Contributed Article "Trusted partners to co-create the future of the Indo-Pacific" by Prime Minister KISHIDA Fumio to The Japan Times on the Occasion of The Commemorative Summit for the 50th Year of ASEAN-Japan Friendship and Cooperation
December 16, 2023
#DiplomacySecurity
#ASEAN
Contributed Article "Co-creating the future of the Indo-Pacific based on trust" by Prime Minister KISHIDA Fumio to the Vietnamese newspaper Tuoi Tre on the Occasion of The Commemorative Summit for the 50th Year of ASEAN-Japan Friendship and Cooperation
December 16, 2023
#DiplomacySecurity
#ASEAN
Contributed Article "Co-creating the future of the Indo-Pacific based on trust" by Prime Minister KISHIDA Fumio to the Brunei Newspaper Borneo Bulletin on the Occasion of The Commemorative Summit for the 50th Year of ASEAN-Japan Friendship and Cooperation
December 16, 2023
#DiplomacySecurity
#ASEAN
Contributed Article "Co-creating the future of the Indo-Pacific based on trust" by Prime Minister KISHIDA Fumio to the Cambodian newspaper Khmer Times on the Occasion of The Commemorative Summit for the 50th Year of ASEAN-Japan Friendship and Cooperation
December 15, 2023
#DiplomacySecurity
#ASEAN
Contributed Article "Co-creating the future of the Indo-Pacific based on trust" by Prime Minister KISHIDA Fumio to the Malaysian National News Agency Bernama on the Occasion of The Commemorative Summit for the 50th Year of ASEAN-Japan Friendship and Cooperation
December 15, 2023
#DiplomacySecurity
#ASEAN
Contributed Article "Co-creating the future of the Indo-Pacific based on trust" by Prime Minister KISHIDA Fumio to the Thai Media (Matichon, Daily News) on the Occasion of The Commemorative Summit for the 50th Year of ASEAN-Japan Friendship and Cooperation
December 15, 2023
#DiplomacySecurity
#ASEAN
Contributed Article "Co-creating the future of the Indo-Pacific based on trust" by Prime Minister KISHIDA Fumio to the Lao Newspaper The Vientiane Times on the Occasion of The Commemorative Summit for the 50th Year of ASEAN-Japan Friendship and Cooperation
December 15, 2023
#DiplomacySecurity
#ASEAN
Contributed Article "Co-creating the future of the Indo-Pacific based on trust" by Prime Minister KISHIDA Fumio to the Singaporean Newspaper The Straits Times on the Occasion of The Commemorative Summit for the 50th Year of ASEAN-Japan Friendship and Cooperation
December 15, 2023
#DiplomacySecurity
#ASEAN
Contributed Article "Co-creating the future of the Indo-Pacific based on trust" by Prime Minister KISHIDA Fumio to the Philippine Media (Philippine Star, Manila Bulletin, Philippine Daily Inquirer) on the Occasion of The Commemorative Summit for the 50th Year of ASEAN-Japan Friendship and Cooperation
December 15, 2023
#DiplomacySecurity
#ASEAN
Contributed Article "Co-creating the future of the Indo-Pacific based on trust" by Prime Minister KISHIDA Fumio to the Indonesian Newspaper Kompas on the Occasion of The Commemorative Summit for the 50th Year of ASEAN-Japan Friendship and Cooperation
December 15, 2023
#DiplomacySecurity
#ASEAN
Video Message by Prime Minister Kishida at the ASEAN-Japan Young Business Leaders’ Summit 2023
December 14, 2023
#DiplomacySecurity
#ASEAN
Contributed Article "Co-creating the future of the Indo-Pacific based on trust" by Prime Minister KISHIDA Fumio to Japan Forward on the Occasion of The Commemorative Summit for the 50th Year of ASEAN-Japan Friendship and Cooperation
December 13, 2023
#DiplomacySecurity
#ASEAN
#FreeOpenIndoPacific
Message from Prime Minister KISHIDA Fumio on the Occasion of Submission of the Final Report by Gender Equality Advisory Council (GEAC)
December 12, 2023
Address by Prime Minister Kishida at the closing session of the third meeting of the International Group of Eminent Persons for a World without Nuclear Weapons (IGEP)
December 9, 2023
#DiplomacySecurity
#NuclearDisarmament
#Nonproliferation
Address by Prime Minister Kishida at the opening session of the third meeting of the International Group of Eminent Persons for a World without Nuclear Weapons (IGEP) (Read out by Special Advisor to the Prime Minister ISHIHARA Hirotaka)
December 8, 2023
#DiplomacySecurity
#NuclearDisarmament
#Nonproliferation
Message of Condolence by Prime Minister KISHIDA Fumio on the loss of the members of the U.S. Forces due to the crash of the CV-22
December 6, 2023
#DiplomacySecurity
Speech by Prime Minister Kishida at COP28: Action to Zero led by Japan and UAE
December 2, 2023
#NewFormCapitalism
#GrowthStrategy
#GreenTransformation
#DiplomacySecurity
#ClimateChange
#COP
Press Conference by the Prime Minister regarding His Attendance at the 28th Conference of the Parties to the United Nations Framework Convention on Climate Change (COP28)
December 2, 2023
#DiplomacySecurity
#ClimateChange
#COP
#G7
Statement by Prime Minister KISHIDA Fumio at COP28 World Climate Action Summit
December 1, 2023
#DiplomacySecurity
#COP
Message of Condolences by Prime Minister KISHIDA Fumio on the Passing of Dr. Henry Kissinger, Former Secretary of State of the United States of America
December 1, 2023
#DiplomacySecurity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18" s="18" t="inlineStr">
        <is>
          <t>war</t>
        </is>
      </c>
      <c r="L18" s="18" t="inlineStr">
        <is>
          <t>0</t>
        </is>
      </c>
      <c r="M18" s="18" t="inlineStr">
        <is>
          <t>0</t>
        </is>
      </c>
      <c r="N18" s="18" t="inlineStr">
        <is>
          <t>0</t>
        </is>
      </c>
      <c r="O18" s="18" t="inlineStr">
        <is>
          <t>1</t>
        </is>
      </c>
      <c r="P18" s="18" t="inlineStr">
        <is>
          <t>0</t>
        </is>
      </c>
      <c r="Q18" s="18" t="inlineStr">
        <is>
          <t>0</t>
        </is>
      </c>
      <c r="R18" s="18" t="inlineStr">
        <is>
          <t>7aa05354-4136-42b3-ba06-2f549f18c72f</t>
        </is>
      </c>
      <c r="S18" s="18" t="inlineStr"/>
      <c r="T18" s="18" t="inlineStr"/>
      <c r="U18" s="18" t="inlineStr"/>
      <c r="V18" s="18" t="inlineStr">
        <is>
          <t>HISTORICAL_RECOGNITION_GENERAL</t>
        </is>
      </c>
      <c r="W18" s="18" t="inlineStr"/>
      <c r="X18" s="18" t="inlineStr"/>
      <c r="Y18" s="18" t="inlineStr"/>
      <c r="Z18" s="18" t="inlineStr"/>
      <c r="AA18" s="18" t="inlineStr"/>
      <c r="AB18" s="18" t="inlineStr"/>
      <c r="AC18" s="18" t="inlineStr"/>
      <c r="AD18" s="18" t="inlineStr"/>
      <c r="AE18" s="18" t="inlineStr"/>
      <c r="AF18" s="18" t="inlineStr"/>
      <c r="AG18" s="18" t="inlineStr"/>
      <c r="AH18" s="18" t="inlineStr"/>
      <c r="AI18" s="18" t="inlineStr"/>
      <c r="AJ18" s="18" t="inlineStr"/>
      <c r="AK18" s="18" t="inlineStr"/>
      <c r="AL18" s="18" t="inlineStr"/>
      <c r="AM18" s="18" t="inlineStr">
        <is>
          <t>LOW</t>
        </is>
      </c>
      <c r="AN18" s="3" t="inlineStr">
        <is>
          <t>AUTO-DRAFT: keyword signals only; requires contextual coding per codebook.md before use.</t>
        </is>
      </c>
      <c r="AO18" s="18" t="inlineStr">
        <is>
          <t>7aa58b9e-1d68-5f4e-bb5d-6ee9710a6c53</t>
        </is>
      </c>
      <c r="AP18" s="18" t="inlineStr">
        <is>
          <t>1</t>
        </is>
      </c>
      <c r="AQ18" s="18" t="inlineStr">
        <is>
          <t>LOW_CONFIDENCE;MISSING_SPEAKER</t>
        </is>
      </c>
      <c r="AR18" s="18" t="inlineStr">
        <is>
          <t>EXCLUDED</t>
        </is>
      </c>
      <c r="AS18" s="3" t="inlineStr">
        <is>
          <t>2026-09-22 full backlog review: CEREMONIAL_CONDOLENCE_UNRELATED_DEATH</t>
        </is>
      </c>
    </row>
    <row r="19">
      <c r="A19" s="3" t="inlineStr">
        <is>
          <t>https://japan.kantei.go.jp/101_kishida/statement/index.html</t>
        </is>
      </c>
      <c r="B19" s="18" t="inlineStr">
        <is>
          <t>japan</t>
        </is>
      </c>
      <c r="C19" s="18" t="inlineStr">
        <is>
          <t>Prime Minister's Office of Japan (Kantei)</t>
        </is>
      </c>
      <c r="D19" s="3" t="inlineStr">
        <is>
          <t>Speeches and Statements by the Prime Minister | Prime Minister's Office of Japan</t>
        </is>
      </c>
      <c r="E19" s="18" t="inlineStr">
        <is>
          <t>PRESS_CONFERENCE</t>
        </is>
      </c>
      <c r="F19" s="18" t="inlineStr">
        <is>
          <t>October 1, 2024</t>
        </is>
      </c>
      <c r="G19" s="18" t="inlineStr">
        <is>
          <t>0</t>
        </is>
      </c>
      <c r="H19" s="3" t="inlineStr"/>
      <c r="I19" s="3" t="inlineStr">
        <is>
          <t>Speeches and Statements by the Prime Minister | Prime Minister's Office of Japan
Speeches and Statements
by the Prime Minister
Latest News
Search by date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November 2021
The latest
20
entries are displayed.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Address by Prime Minister KISHIDA Fumio  at the Seventy-Ninth Session of the United Nations General Assembly
September 28, 2024
#UnitedNations
#DiplomacySecurity
#Ukraine
#FreeOpenIndoPacific
#NuclearDisarmament
#Nonproliferation
#NKmissile
#NewFormCapitalism
#GrowthStrategy
#ClimateChange
Congratulatory Letter from Prime Minister Kishida to President Dissanayake of Sri Lanka
September 25, 2024
#DiplomacySecurity
Video Message from Prime Minister Kishida regarding the HeForShe Summit 2024
September 25, 2024
#NewFormCapitalism
#GenderEquality
#DiplomacySecurity
Prime Minister Kishida's Speech at the U.S.-Japan Tourism Event
September 23, 2024
#DiplomacySecurity
#WorldHeritage
#Quake2024NotoPeninsula
#Expo2025
Address by Prime Minister KISHIDA Fumio at the High-Level Launch Meeting of the Friends of a Fissile Material Cut-off Treaty (FMCT)
September 23, 2024
#DiplomacySecurity
#UnitedNations
#NuclearDisarmament
#Nonproliferation
Press Conference by Prime Minister Kishida regarding His Visit to the United States of America and Other Matters
September 23, 2024
#DiplomacySecurity
#FreeOpenIndoPacific
#NuclearDisarmament
#Nonproliferation
#Ukraine
#DisasterResponse
#Quake2024NotoPeninsula
Prime Minister Kishida's Speech at the Exchange of Views with Japanese and U.S. Asset Management Companies
September 23, 2024
#NewFormCapitalism
#GrowthStrategy
Address by Prime Minister KISHIDA Fumio at the Summit of the Future
September 22, 2024
#DiplomacySecurity
#UnitedNations
#NuclearDisarmament
#Nonproliferation
Address by Prime Minister Kishida at the “Quad Cancer Moonshot” launch event on the sidelines of the Japan-Australia-India-U.S. (QUAD) Leaders’ Meeting
September 21, 2024
#DiplomacySecurity
#QUAD
Press Conference by Prime Minister Kishida regarding His Meeting with the Governor of Nagasaki Prefecture and the Mayor of Nagasaki City, His Upcoming Visit to the United States of America, and Other Matters
September 21, 2024
#DiplomacySecurity
#UnitedNations
#QUAD
#FreeOpenIndoPacific
#NuclearDisarmament
#Nonproliferation
Letter of Condolence by Prime Minister KISHIDA on the Passing of Former President Alberto FUJIMORI of the Republic of Peru
September 19, 2024
Press Conference by Prime Minister Kishida on His Visit to Ishikawa Prefecture to Confirm the Situation of the Area Affected by the 2024 Noto Peninsula Earthquake
September 19, 2024
#DisasterResponse
#Quake2024NotoPeninsula
Video Message from Prime Minister Kishida regarding the World Skills International 2024
September 17, 2024
Video Message by Prime Minister KISHIDA Fumio at the Forth Summit of the Crimea Platform
September 12, 2024
#DiplomacySecurity
#Ukraine
Message of condolence from Prime Minister Kishida following the damage caused by the typhoon in Vietnam
September 11, 2024
Press Conference by Prime Minister Kishida regarding the Japan-Republic of Korea Summit
September 6, 2024
#DiplomacySecurity
#JPNKORsummit
Press Conference by Prime Minister Kishida regarding His Upcoming Visit to the Republic of Korea
September 6, 2024
#DiplomacySecurity
#JPNKORsummit
Video message from Prime Minister Kishida at the Opening Ceremony of the Japan Visit Programme (Study Tour to Hiroshima and Nagasaki) of the “Youth Leader Fund for a World without Nuclear Weapons”
August 26, 2024
#DiplomacySecurity
#NuclearDisarmament
#Nonproliferation
Press Conference by Prime Minister Kishida regarding His Visit to Fukushima Prefecture
August 24, 2024
#ALPSTreatedWater
#DiplomacySecurity
#DisasterResponse
#GreatEastJapanQuake
#Reconstruction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News</t>
        </is>
      </c>
      <c r="J19" s="3" t="inlineStr">
        <is>
          <t>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Address by Prime Minister KISHIDA Fumio  at the Seventy-Ninth Session of the United Nations General Assembly
September 28, 2024
#UnitedNations
#DiplomacySecurity
#Ukraine
#FreeOpenIndoPacific
#NuclearDisarmament
#Nonproliferation
#NKmissile
#NewFormCapitalism
#GrowthStrategy
#ClimateChange
Congratulatory Letter from Prime Minister Kishida to President Dissanayake of Sri Lanka
September 25, 2024
#DiplomacySecurity
Video Message from Prime Minister Kishida regarding the HeForShe Summit 2024
September 25, 2024
#NewFormCapitalism
#GenderEquality
#DiplomacySecurity
Prime Minister Kishida's Speech at the U.S.-Japan Tourism Event
September 23, 2024
#DiplomacySecurity
#WorldHeritage
#Quake2024NotoPeninsula
#Expo2025
Address by Prime Minister KISHIDA Fumio at the High-Level Launch Meeting of the Friends of a Fissile Material Cut-off Treaty (FMCT)
September 23, 2024
#DiplomacySecurity
#UnitedNations
#NuclearDisarmament
#Nonproliferation
Press Conference by Prime Minister Kishida regarding His Visit to the United States of America and Other Matters
September 23, 2024
#DiplomacySecurity
#FreeOpenIndoPacific
#NuclearDisarmament
#Nonproliferation
#Ukraine
#DisasterResponse
#Quake2024NotoPeninsula
Prime Minister Kishida's Speech at the Exchange of Views with Japanese and U.S. Asset Management Companies
September 23, 2024
#NewFormCapitalism
#GrowthStrategy
Address by Prime Minister KISHIDA Fumio at the Summit of the Future
September 22, 2024
#DiplomacySecurity
#UnitedNations
#NuclearDisarmament
#Nonproliferation
Address by Prime Minister Kishida at the “Quad Cancer Moonshot” launch event on the sidelines of the Japan-Australia-India-U.S. (QUAD) Leaders’ Meeting
September 21, 2024
#DiplomacySecurity
#QUAD
Press Conference by Prime Minister Kishida regarding His Meeting with the Governor of Nagasaki Prefecture and the Mayor of Nagasaki City, His Upcoming Visit to the United States of America, and Other Matters
September 21, 2024
#DiplomacySecurity
#UnitedNations
#QUAD
#FreeOpenIndoPacific
#NuclearDisarmament
#Nonproliferation
Letter of Condolence by Prime Minister KISHIDA on the Passing of Former President Alberto FUJIMORI of the Republic of Peru
September 19, 2024
Press Conference by Prime Minister Kishida on His Visit to Ishikawa Prefecture to Confirm the Situation of the Area Affected by the 2024 Noto Peninsula Earthquake
September 19, 2024
#DisasterResponse
#Quake2024NotoPeninsula
Video Message from Prime Minister Kishida regarding the World Skills International 2024
September 17, 2024
Video Message by Prime Minister KISHIDA Fumio at the Forth Summit of the Crimea Platform
September 12, 2024
#DiplomacySecurity
#Ukraine
Message of condolence from Prime Minister Kishida following the damage caused by the typhoon in Vietnam
September 11, 2024
Press Conference by Prime Minister Kishida regarding the Japan-Republic of Korea Summit
September 6, 2024
#DiplomacySecurity
#JPNKORsummit
Press Conference by Prime Minister Kishida regarding His Upcoming Visit to the Republic of Korea
September 6, 2024
#DiplomacySecurity
#JPNKORsummit
Video message from Prime Minister Kishida at the Opening Ceremony of the Japan Visit Programme (Study Tour to Hiroshima and Nagasaki) of the “Youth Leader Fund for a World without Nuclear Weapons”
August 26, 2024
#DiplomacySecurity
#NuclearDisarmament
#Nonproliferation
Press Conference by Prime Minister Kishida regarding His Visit to Fukushima Prefecture
August 24, 2024
#ALPSTreatedWater
#DiplomacySecurity
#DisasterResponse
#GreatEastJapanQuake
#Reconstruction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News</t>
        </is>
      </c>
      <c r="K19" s="18" t="inlineStr">
        <is>
          <t>fund</t>
        </is>
      </c>
      <c r="L19" s="18" t="inlineStr">
        <is>
          <t>0</t>
        </is>
      </c>
      <c r="M19" s="18" t="inlineStr">
        <is>
          <t>0</t>
        </is>
      </c>
      <c r="N19" s="18" t="inlineStr">
        <is>
          <t>0</t>
        </is>
      </c>
      <c r="O19" s="18" t="inlineStr">
        <is>
          <t>1</t>
        </is>
      </c>
      <c r="P19" s="18" t="inlineStr">
        <is>
          <t>0</t>
        </is>
      </c>
      <c r="Q19" s="18" t="inlineStr">
        <is>
          <t>0</t>
        </is>
      </c>
      <c r="R19" s="18" t="inlineStr">
        <is>
          <t>6423ae3b-ef3b-4a4a-bef2-8674ab43991b</t>
        </is>
      </c>
      <c r="S19" s="18" t="inlineStr"/>
      <c r="T19" s="18" t="inlineStr"/>
      <c r="U19" s="18" t="inlineStr"/>
      <c r="V19" s="18" t="inlineStr">
        <is>
          <t>HISTORICAL_RECOGNITION_GENERAL</t>
        </is>
      </c>
      <c r="W19" s="18" t="inlineStr"/>
      <c r="X19" s="18" t="inlineStr"/>
      <c r="Y19" s="18" t="inlineStr"/>
      <c r="Z19" s="18" t="inlineStr"/>
      <c r="AA19" s="18" t="inlineStr"/>
      <c r="AB19" s="18" t="inlineStr"/>
      <c r="AC19" s="18" t="inlineStr"/>
      <c r="AD19" s="18" t="inlineStr"/>
      <c r="AE19" s="18" t="inlineStr"/>
      <c r="AF19" s="18" t="inlineStr"/>
      <c r="AG19" s="18" t="inlineStr"/>
      <c r="AH19" s="18" t="inlineStr"/>
      <c r="AI19" s="18" t="inlineStr"/>
      <c r="AJ19" s="18" t="inlineStr"/>
      <c r="AK19" s="18" t="inlineStr"/>
      <c r="AL19" s="18" t="inlineStr"/>
      <c r="AM19" s="18" t="inlineStr">
        <is>
          <t>LOW</t>
        </is>
      </c>
      <c r="AN19" s="3" t="inlineStr">
        <is>
          <t>AUTO-DRAFT: keyword signals only; requires contextual coding per codebook.md before use.</t>
        </is>
      </c>
      <c r="AO19" s="18" t="inlineStr">
        <is>
          <t>097afe41-09f4-5057-9686-1b3e09043ee0</t>
        </is>
      </c>
      <c r="AP19" s="18" t="inlineStr">
        <is>
          <t>1</t>
        </is>
      </c>
      <c r="AQ19" s="18" t="inlineStr">
        <is>
          <t>LOW_CONFIDENCE;MISSING_SPEAKER</t>
        </is>
      </c>
      <c r="AR19" s="18" t="inlineStr">
        <is>
          <t>EXCLUDED</t>
        </is>
      </c>
      <c r="AS19" s="3" t="inlineStr">
        <is>
          <t>2026-09-22 full backlog review: NATURAL_DISASTER_OR_ACCIDENT</t>
        </is>
      </c>
    </row>
    <row r="20">
      <c r="A20" s="3" t="inlineStr">
        <is>
          <t>https://japan.kantei.go.jp/102_ishiba/statement/202411/index.html</t>
        </is>
      </c>
      <c r="B20" s="18" t="inlineStr">
        <is>
          <t>japan</t>
        </is>
      </c>
      <c r="C20" s="18" t="inlineStr">
        <is>
          <t>Prime Minister's Office of Japan (Kantei)</t>
        </is>
      </c>
      <c r="D20" s="3" t="inlineStr">
        <is>
          <t>November 2024 (Speeches and Statements by the Prime Minister) | Prime Minister's Office of Japan</t>
        </is>
      </c>
      <c r="E20" s="18" t="inlineStr">
        <is>
          <t>PRESS_CONFERENCE</t>
        </is>
      </c>
      <c r="F20" s="18" t="inlineStr">
        <is>
          <t>November 7, 2024</t>
        </is>
      </c>
      <c r="G20" s="18" t="inlineStr">
        <is>
          <t>0</t>
        </is>
      </c>
      <c r="H20" s="3" t="inlineStr"/>
      <c r="I20" s="3" t="inlineStr">
        <is>
          <t>November 2024 (Speeches and Statements by the Prime Minister) | Prime Minister's Office of Japan
Speeches and Statements by the Prime Minister in November 2024
Search by date
November 2024
October 2024
Press Conference by Prime Minister Ishiba regarding His Telephone Talk with U.S. President-elect Trump
November 7, 2024
Congratulatory Letter from Prime Minister Ishiba to President-elect Trump of the United States of America
November 6, 2024
Press Conference by Prime Minister Ishiba regarding the United States Presidential Election
November 6, 2024
Press Conference by Prime Minister Ishiba regarding His Thoughts on the Ishiba Cabinet's First Month in Office and Political Administration Going Forward
November 1, 2024
Archives (Archived entries for the 102nd through 104th Prime Ministers)
The 104th Prime Minister
TAKAICHI Sanae
Open
Close
2026
2025
The 103rd Prime Minister
ISHIBA Shigeru
Open
Close
2025
2024
The 102nd Prime Minister
ISHIBA Shigeru
Open
Close
2024
Return to the Speeches and Statements by the Prime Minister</t>
        </is>
      </c>
      <c r="J20" s="3" t="inlineStr">
        <is>
          <t>November 2024 (Speeches and Statements by the Prime Minister) | Prime Minister's Office of Japan
Speeches and Statements by the Prime Minister in November 2024
Search by date
November 2024
October 2024
Press Conference by Prime Minister Ishiba regarding His Telephone Talk with U.S. President-elect Trump
November 7, 2024
Congratulatory Letter from Prime Minister Ishiba to President-elect Trump of the United States of America
November 6, 2024
Press Conference by Prime Minister Ishiba regarding the United States Presidential Election
November 6, 2024
Press Conference by Prime Minister Ishiba regarding His Thoughts on the Ishiba Cabinet's First Month in Office and Political Administration Going Forward
November 1, 2024
Archives (Archived entries for the 102nd through 104th Prime Ministers)
The 104th Prime Minister
TAKAICHI Sanae
Open
Close
2026
2025
The 103rd Prime Minister
ISHIBA Shigeru
Open
Close
2025
2024
The 102nd Prime Minister
ISHIBA Shigeru
Open
Close
2024
Return to the Speeches and Statements by the Prime Minister</t>
        </is>
      </c>
      <c r="K20" s="18" t="inlineStr">
        <is>
          <t>war</t>
        </is>
      </c>
      <c r="L20" s="18" t="inlineStr">
        <is>
          <t>0</t>
        </is>
      </c>
      <c r="M20" s="18" t="inlineStr">
        <is>
          <t>0</t>
        </is>
      </c>
      <c r="N20" s="18" t="inlineStr">
        <is>
          <t>0</t>
        </is>
      </c>
      <c r="O20" s="18" t="inlineStr">
        <is>
          <t>0</t>
        </is>
      </c>
      <c r="P20" s="18" t="inlineStr">
        <is>
          <t>0</t>
        </is>
      </c>
      <c r="Q20" s="18" t="inlineStr">
        <is>
          <t>0</t>
        </is>
      </c>
      <c r="R20" s="18" t="inlineStr">
        <is>
          <t>10da89a6-cc80-483b-93e6-3251a762b063</t>
        </is>
      </c>
      <c r="S20" s="18" t="inlineStr"/>
      <c r="T20" s="18" t="inlineStr"/>
      <c r="U20" s="18" t="inlineStr"/>
      <c r="V20" s="18" t="inlineStr">
        <is>
          <t>HISTORICAL_RECOGNITION_GENERAL</t>
        </is>
      </c>
      <c r="W20" s="18" t="inlineStr"/>
      <c r="X20" s="18" t="inlineStr"/>
      <c r="Y20" s="18" t="inlineStr"/>
      <c r="Z20" s="18" t="inlineStr"/>
      <c r="AA20" s="18" t="inlineStr"/>
      <c r="AB20" s="18" t="inlineStr"/>
      <c r="AC20" s="18" t="inlineStr"/>
      <c r="AD20" s="18" t="inlineStr"/>
      <c r="AE20" s="18" t="inlineStr"/>
      <c r="AF20" s="18" t="inlineStr"/>
      <c r="AG20" s="18" t="inlineStr"/>
      <c r="AH20" s="18" t="inlineStr"/>
      <c r="AI20" s="18" t="inlineStr"/>
      <c r="AJ20" s="18" t="inlineStr"/>
      <c r="AK20" s="18" t="inlineStr"/>
      <c r="AL20" s="18" t="inlineStr"/>
      <c r="AM20" s="18" t="inlineStr">
        <is>
          <t>LOW</t>
        </is>
      </c>
      <c r="AN20" s="3" t="inlineStr">
        <is>
          <t>AUTO-DRAFT: keyword signals only; requires contextual coding per codebook.md before use.</t>
        </is>
      </c>
      <c r="AO20" s="18" t="inlineStr">
        <is>
          <t>a90eb6bb-4f8a-501b-91ac-925fe17e08cf</t>
        </is>
      </c>
      <c r="AP20" s="18" t="inlineStr">
        <is>
          <t>1</t>
        </is>
      </c>
      <c r="AQ20" s="18" t="inlineStr">
        <is>
          <t>LOW_CONFIDENCE;MISSING_SPEAKER</t>
        </is>
      </c>
      <c r="AR20" s="18" t="inlineStr">
        <is>
          <t>EXCLUDED</t>
        </is>
      </c>
      <c r="AS20" s="3" t="inlineStr">
        <is>
          <t>2026-09-22 full backlog review: UKRAINE_RUSSIA_OR_UNRELATED_GEOPOLITICS</t>
        </is>
      </c>
    </row>
    <row r="21">
      <c r="A21" s="3" t="inlineStr">
        <is>
          <t>https://japan.kantei.go.jp/101_kishida/statement/202112/_00002.html</t>
        </is>
      </c>
      <c r="B21" s="18" t="inlineStr">
        <is>
          <t>japan</t>
        </is>
      </c>
      <c r="C21" s="18" t="inlineStr">
        <is>
          <t>Prime Minister's Office of Japan (Kantei)</t>
        </is>
      </c>
      <c r="D21" s="3" t="inlineStr">
        <is>
          <t>Policy Speech by Prime Minister KISHIDA Fumio to the 207th Session of the Diet (Speeches and Statements &lt;br&gt;by the Prime Minister) | Prime Minister's Office of Japan</t>
        </is>
      </c>
      <c r="E21" s="18" t="inlineStr">
        <is>
          <t>SPEECH</t>
        </is>
      </c>
      <c r="F21" s="18" t="inlineStr">
        <is>
          <t>December 6, 2021</t>
        </is>
      </c>
      <c r="G21" s="18" t="inlineStr">
        <is>
          <t>0</t>
        </is>
      </c>
      <c r="H21" s="3" t="inlineStr"/>
      <c r="I21" s="3" t="inlineStr">
        <is>
          <t>Policy Speech by Prime Minister KISHIDA Fumio to the 207th Session of the Diet (Speeches and Statements &lt;br&gt;by the Prime Minister) | Prime Minister's Office of Japan
Policy Speech by Prime Minister KISHIDA Fumio to the 207th Session of the Diet
December 6, 2021
Tweet
[Provisional Translation]
1.  Introduction
As a result of the latest general election, I once again have been given the honor of bearing the heavy responsibility of steering this nation, as the 101st Prime Minister of Japan.
Having received a vote of confidence from the people, I will take on the extremely difficult challenges of overcoming COVID-19 and carving out a new era, together with my fellow members of the Diet and my fellow citizens.
I will aim to create a society that values diversity, where all people--the young, the elderly, persons with disabilities, men, women--are able to feel their purpose in life.
I will advance carefully designed and tolerant politics which will be able to earn trust and sympathy, and I am fully determined to stand at the fore in undertaking this great challenge.
Let us all cooperate to overcome this national crisis, and then, beyond that, create a new era.
2. Overcoming COVID-19; economic countermeasures for pioneering a new era
There is a proverb that says, “To go to a faraway place, you must depart from a nearby place.”
That is to say, when making great progress in something, the order in which you proceed is important.
Thanks to the effects of vaccination, which we have advanced with a sense of speed, Japan’s current state of COVID-19 infections is holding at a low, steady level.
However, even where vaccinations have made great inroads, in Europe at present, some countries are now recording numbers of cases that are higher than ever before. There is also a risk in the newly reported Omicron strain being confirmed in a large number of countries.
The important thing is to assume the worst-case scenario.
In order to respond to the risk of the Omicron strain, we have taken the decision to suspend the entry of foreign nationals, applicable to the entire world.
I am prepared to bear all the criticism that, although the situation is still not well understood, this is excessively cautious. It is my understanding that the trust I have received from the public was given to me for pressing forward in my job duties with this sense of determination, and I will do my very best.
Regarding COVID-19, we adhere to the position that we will respond in a careful, cautious manner. The number of new infections has indeed been low, but I made the decision to prepare for a spread of infections, and we have injected government funds at a scale of 13 trillion yen, including reserve funds for COVID-19.
“The time to repair the roof is when the sun is shining.”
Those are the words of the 35th president of the United States of America, John F. Kennedy.
At the same time, we must bring the Japanese economy to a recovery trajectory at the earliest possible date. We will provide careful assistance at a scale of 17 trillion yen to individuals and business operators who are in severely trying situations because of COVID-19.
That said, the world is changing dramatically in terms of digitalization and responses to the issue of climate change. We have injected government funds at a scale of 20 trillion yen, and Japan will take a major step forward towards carving out a new era.
On the basis of this clear idea, we have named these large-scale measures at 55.7 trillion yen in total size the “economic measures to overcome COVID-19 and pioneer a new era.”
We will, without hesitation, undertake the government spending necessary to respond to the crisis and take all possible measures. This public finance is the result of economic activity, and we must not get that out of order.
We will thoroughly rebuild the economy. We will also work to put public finances on a sound footing.
3. Responses to COVID-19
We recently laid out our overall vision of our responses to COVID-19.
I am determined to restore peace of mind to the public and protect the lives and health of our citizens to the end, no matter what, by taking concrete actions.
First, we will ensure that our medical treatment structure is solidly in place, with the next increase in the number of cases firmly in mind. Even if the virus were to double its degree of infectivity compared to this past summer and the number of infections surpassed that of the fifth wave, we will be able to respond in an orderly manner thanks to a system that makes the state of available beds easily viewable, to determine the number of beds that have been thoroughly secured and also the occupancy data for beds at each individual hospital, alongside strengthened cooperation that makes full use of related systems.
We will make requests of public hospitals based in law and move forward in transitioning beds over to hospital beds designated for COVID-19 cases. We will clearly indicate the names of individual hospitals and secure new beds. Prefectural governments and medical institutions will clarify in writing that in times of emergency the institutions will accept hospitalizations without fail.
Through these efforts, we have already set in place a system that is able to accept hospitalizations of roughly 37,000 people, which is a 30 percent, or 10,000-person, increase over the situation this past summer.
Second, we will lower the threat of COVID-19 to the greatest possible extent as society as a whole. We will fundamentally strengthen the entire course of progression from prophylaxis and discovery to early treatment by making vaccines, screening, and orally administered therapeutics much more widespread.
Regarding vaccines, we have started administering the third dose, beginning with health care workers. We had been in principle administering the vaccines in order to those whose second dose was given more than eight months ago, but from the viewpoint of taking all possible measures to prevent the spread of infections, we will accelerate the schedule as much as possible such that the vaccination can be given without waiting eight months, according to priority, making use of the Moderna vaccine, which is to receive additional approval, after identifying to some degree the effects of existing vaccines on the Omicron strain.
We will fundamentally expand the screening that can be undertaken free of charge. Having allocated 320 billion yen to this, we will make it possible to undergo screening without charge for those who cannot be vaccinated for health reasons and, at times when infections are spreading, even for those who are asymptomatic.
We aim to have orally administered therapeutics, our trump card going forward, receive pharmaceutical approval by the end of this calendar year. We have already secured 1.6 million doses. Once pharmaceutical approval is granted, we will quickly deliver the therapeutic to medical treatment facilities.
The third is preparing a long-running system for responding to infectious disease crises.
In the current infectious disease emergency, we used vaccines manufactured overseas, but in order to prepare for the next infectious disease crisis, including different strains, we will make investments at a scale of 500 billion yen into domestically produced vaccines and in the development of therapeutic drugs and their production through dual use.
We will prepare our domestic legal structure so that the national government is able to take the lead in responding to infectious disease crises, and also so that the national and local governments strengthen their cooperation, and that swift pharmaceutical approval becomes possible during emergencies, premised on safety being confirmed.
Moreover, we will comprehensively examine the responses to COVID-19 that we have taken thus far. Beyond that, by next June, we will compile measures to fundamentally strengthen our systems, including a strengthening of the control tower function, so that during infectious disease crises and other health crises we respond swiftly and accurately.
4. Support for economic recovery
It will take a little more time to restore economic activities to close to their normal levels.
Until then, through my resolute determination, we will support the daily lives of those who are facing hard times because of COVID-19 and fully protect business continuity as well as employment.
As I have been saying for some time, we will support through subsidies households that are in difficult economic straits, university students in severe economic circumstances, and households raising children. For those facing particular financial hardship in their daily lives, we will prepare a variety of options, including the expansion of self-reliance support funds for people facing financial difficulties. We will invest funds at a scale of 7 trillion yen in total.
For business operators, we will vigorously support measures for business revival through grants at a scale of 2.8 trillion yen.
Based on a policy of loosening restrictions on activities through the use of vaccines and testing as a package, we will work to restart socioeconomic activities that are close to normal.
We will also move forward in preparing measures to stimulate consumption in a way that is safe and keeps our minds at ease, such as our new “Go To” campaigns.
However, as we resume economic and social activities, we must be cautious in determining the state of affairs, and by no means merely assume optimism. Should infections start spreading again, we will respond in an agile way, including through a strengthening of restrictions on activities, while conscientiously requesting the understanding of the public.
5. A “new form of capitalism” that carves out our future society
What I aim for once we have overcome the crisis caused by COVID-19 is the realization of a “new form of capitalism.”
The capitalism that humankind has created has given rise to efficiency, entrepreneurship, and vitality and has brought about long-standing global economic prosperity.
However, since the 1980s, the neoliberal approach that all will be well if only we leave everything to the markets and to competition, has become the mainstream globally. On the one hand, this became a driving force for world economic growth, while on the other, it resulted in numerous harmful effects.
Disparities and poverty expanded because of overreliance on markets, while the issue of climate change became more serious as too much of a burden was placed on the natural environment.
Such problems cannot be neglected any more. Seeking out a new model for capitalism is now underway around the world in order to correct the harmful effects and grow even more vigorously, with “Build back better” in the United States and “NextGenerationEU” in Europe as examples.
Japan too will bring concrete shape to a new form of capitalism that realizes both growth and distribution. We will take the lead in tackling the challenges facing the world and this era.
Japan can certainly do it. Or more accurately, it’s doable precisely because it’s Japan doing it.
Japan has a history from ancient times of fostering traditions and culture that value collaboration and bonds between people, and of cultivating - a mindset of “three-way satisfaction” – a pursuit of business which is good for the seller, the buyer, and society – that is to say, good for everyone. That is precisely why we are able to create a capitalism in which people are evaluated and rewarded appropriately, which is warm-hearted to people.
My fellow legislators, through the Meiji Restoration and our post-war rapid growth, Japan has made miracles come true many times. In this new form of capitalism too, a historic challenge arising once every few generations, let us show the latent power Japan holds.
6. Growth under the new form of capitalism
The first point is our Growth Strategy. The public and private sectors will together play their roles and collaborate in making bold investments for growth.
(1) Innovation
We will promote innovations achieved through science and technology and increase the economy’s ability to create added value.
We will dramatically strengthen the ecosystem surrounding start-ups, such as by reviewing the rules for becoming listed on an exchange, so that start-ups that have achieved listing are able to grow further.
We will also actively undertake university reform.
We will establish a university fund of 10 trillion yen within this fiscal year and press on with separating research and administration duties so that the researchers who are the drivers of innovation are able to devote themselves exclusively to their research, rather than university administration tasks.
We will endeavor to reorganize our undergraduate and graduate schools at universities in order to strengthen the fostering of human resources in scientific and technological fields, which drive growth. Moreover, we will work to create university-launched ventures in cooperation with small- and medium-sized enterprises in local communities.
(2) A Vision for a Digital Garden City Nation
It is the areas outside our major urban centers that will have the leading roles in our new form of capitalism.
We will invest 4.4 trillion yen and leverage the power of digitalization to resolve the issues facing our local areas, such as decreasing populations, aging societies, and the hollowing out of industries.
Through the Council for a Vision for a Digital Garden City Nation Realization, we will promote a “Vision for a Digital Garden City Nation.” This vision will use digitalization to advance the revitalization of local areas and additionally bring about bottom-up growth, moving from our regions to the nation as a whole.
We will complete a “Digital Garden City Superhighway” surrounding Japan in roughly three years, using underwater cables. By bringing together large-scale data centers established in each local area, optical fiber, and 5G, we will make it possible to use high-speed, large-capacity digital services anywhere in Japan, coast to coast.
Building atop the world’s most advanced digital infrastructure, we will implement automated deliveries, drone home deliveries, telemedicine, education, disaster prevention, remote work, smart agriculture, and other services.
We will further strengthen the functions of the Digital Agency, our control tower that advances digitalization and digital transformation.
A blueprint for digitalized social changes will be drawn up by the Digital Extraordinary Administrative Advisory Committee. First, they will decide on digitalization principles for relevant ministries and agencies to comply with. Under that framework, next spring, the committee will compile a plan for pressing forward with regulations and systems as well as a cross-sectional review of government administration, all in one push.
Social Security and Tax Number System (Individual Number) cards, commonly called “My Number” cards, are a passport to a digitalized society that is safe and lets people feel at ease. These cards are the most critical piece of infrastructure for advancing the digitalization of society overall.
We will improve convenience by advancing the unification of one’s “My Number” card, health insurance card, and driver’s license into a single card; by promoting, for those wishing to do so, the registration of an account for receiving monetary transfers from the government; and by equipping smart phones with functions for confirming the owner’s identity.
Moreover, beginning December 20, through the use of these “My Number” cards, it will be possible to receive a certificate of vaccination that can be used domestically or internationally via a smart phone.
We will advance these measures and enable everyone in the public to feel the benefits of a digitalized society in a tangible way.
(3) The issue of climate change
The issue of climate change is a challenge shared in common by all humankind. We will undertake a major transition that transforms this social issue into growth fields leading to new markets.
As we work towards achieving carbon neutrality by 2050 and realizing 46 percent reductions in greenhouse gas emissions by 2030, we will review restrictions on the maximum introduction of renewable energy while pushing forward with bold investments in the field of clean energy.
In order to realize these targets, it will be necessary for us to electrify all manner of fields throughout society. We will move forward in investments such as an upgrading of the power grid, which lies at the heart of this issue, and the introduction and expanded use of storage batteries.
As we work towards converting thermal power to zero-emission generation, we will press ahead in transitioning to thermal power based on ammonia and hydrogen. And, making use of that technology and infrastructure, we will contribute to decarbonization by other countries in Asia.
We will forge our clean energy strategy by grasping both the supply and the demand sides in an integrated manner, including innovations and capital investments not only in energy supply but also on the demand side.
(4) Economic security
With countries around the world engaging in fierce competition to secure strategic goods and acquire key technologies, economic security is a matter of great urgency. Under the Council for the Promotion of Economic Security, we will face the issues of this new era through approaches that cut across ministerial lines.
With a view to further enhancing the resilience of the supply chain and better ensuring the reliability of core infrastructure, we will aim to submit new bills to next year’s ordinary session of the Diet, based on consultations with the ruling coalition.
We will also submit to the current Diet session a bill to promote having semiconductor factories located in Japan.
The Government will establish a fund which will grow to become at a scale of 500 billion yen and use it to support investments in research and development in fields essential for the future of the globe, such as artificial intelligence, quantum science and technology, life sciences, space, and oceans.
Through these efforts, we will establish Japan’s economic security, and at the same time call in private-sector investment into these fields, thereby realizing economic growth.
7. Distribution under the new form of capitalism
Distributions to people are not a cost, but rather an investment towards the future.
Through the public and private sectors playing their respective roles together, we distribute the fruits of growth properly. At the same time, stimulating consumption leads to the next round of growth.
This is a true sustainable economy, and it is the key point for bringing about a new form of capitalism through a virtuous cycle of growth and distribution.
First of all, the Government will take the initiative and raise salaries in fields such as medical nursing, nursing care, child care, and preschool education.
For those working in settings where nursing care, child care, and preschool education take place, we will raise salaries by three percent starting in February 2022, for an increase of approximately 110,000 yen per annum.
As for the profession of medical nursing, for those working at medical institutions that meet certain conditions, such as providing medical support for COVID-19 in local areas, we will raise salaries by three percent gradually, for a raise of approximately 140,000 yen per annum.
Beyond that, we will make all-out efforts to prepare an environment that supports wage increases at private companies.
We will fundamentally strengthen the tax system in order to support companies that raise salaries. We will boldly raise the corporate tax exemption rate.
For small- and medium-sized enterprises that raise wages despite being in the red, we will create a special subsection within our subsidies in the area of manufacturing and our Sustainability Subsidy (Subsidy Program for Sustaining Businesses) and raise the subsidy rate.
We will develop an environment that facilitates the raising of wages by improving subcontracting practices through a doubling in the number of “subcontract G-men” and by promoting Declarations of Partnership Building to foster coexistence and co-prosperity between large companies and SMEs.
The construction industry realized wage increases of an average of 2.7 percent per annum across the most recent six-year period, a figure well above the average for all industries, thanks to collaboration by the public and private sectors, with increases in public procurement unit prices and subcontractors’ thorough implementation of placing orders for materials in appropriate amounts. We will expand this kind of public-private collaborative effort into other industries.
Prices are rising around the globe and concerns about price increases spreading to Japan have intensified. To protect the Japanese economy, we will make every possible effort to raise wages.
When promoting wage increases in private sector companies, it is imperative to create a virtuous circle between wage increases and corporate growth, making sustained wage increases possible.
The driving force that creates added value and gives rise to economic affluence and power is people. In order to make investments in human resources more active, we will newly establish a package of measures at a scale of 400 billion yen over three years.
We will support the brushing up of skills and job training, including for non-regular employees, and vigorously promote re-employment, moving to permanent employment, and career advancement.
We will advocate for the disclosure of non-financial information to make human resource investments within a company visible.
After we use these economic measures to realize our policies we should take up first, we will target the younger generation and childrearing households, both of whom will shoulder the responsibilities of Japan’s future, and aim to dramatically raise their incomes.
The key, in addition to “distributions to people,” is “creating a society in which men and women can work in the way they wish” and “controlling increases in the burden imposed by social security.”
Focusing primarily on the Meeting on a Social Security System Oriented to All Generations, we will review systems serving as restrictions on employment by women. We will also work to bring about universal workers’ insurance, provide support for childrearing, reduce the burden of nursing care provided within the household, and enact reforms to keep in check the increasing burdens borne by the young and by childrearing households, as well as to institute new governmental organizations that will establish child-centered government administration.
By mobilizing all of these policies, we will restore our large middle class.
Next spring, at a meeting of the Council for New Form of Capitalism Realization, we will compile the overall grand design and the associated action plan. We will send it out to the international community and drive global discussions together with the leaders of major countries who have the same awareness of the issues.
8. Diplomacy and security
“A new form of capitalism” is premised on diplomacy and security that protect our citizens’ safety and peace of mind as well as Japan’s national interests.
Accordingly, I will visit the United States at the earliest possible date and meet with President Biden for talks, further reinforcing the deterrence and response capabilities of the Japan-U.S. Alliance, which is the foundation for the peace and prosperity of the Indo-Pacific region and, indeed, the international community.
Moreover, working together with like-minded countries in ASEAN, Europe, and elsewhere, and utilizing the Quad among Japan, the United States, Australia, and India, we will deepen our cooperation towards realizing a Free and Open Indo-Pacific. The Kishida administration places great importance on maintaining and strengthening the international order, which is based on the universal values and rules such as freedom, democracy, human rights, and the rule of law. I am determined to work extensively on maintaining and strengthening this international order, with our efforts to include dealing with international human rights issues.
We will press ahead with the relocation to Henoko, the only possible solution when consideration was given to the deterrence of the Japan-U.S. Alliance and the elimination of the danger of Marine Corps Air Station (MCAS) Futenma, and we will aim at realizing the total return of MCAS Futenma by the earliest possible date. We will work to alleviate the impact of U.S. military bases while building up trust with local residents through conscientious explanations and dialogues with them. Alongside these efforts we will push forward in working to make a robust Okinawan economy.
The security environment surrounding Japan has become increasingly severe, at a pace never seen before. We will protect the lives and livelihoods of the Japanese people against such issues as economic security, new domains such as space and cyberspace, remarkable improvements in missile technology, and furthermore, defense of our remote islands. In order to do so, we will realistically examine all options, including possessing what is called “enemy base attack capability,” without excluding any possibilities, and, with a sense of speed, fundamentally reinforce our defense capabilities. Towards this end, over the course of roughly a year we will draw up a new National Security Strategy,
National Defense Program Guidelines
, and Mid-Term Defense Program.
To enable us to move even one step closer to a world free of nuclear weapons, we will advance realistic efforts based on trust and cooperation between nuclear weapon states and non-nuclear weapon states. In line with this, first, it is critically important that the Review Conference of the Parties to the Treaty on the Non-Proliferation of Nuclear Weapons (NPT) to be held next month be a success. To precipitate a meaningful outcome, Japan will play a proactive role in coordination with the United States and other relevant nations.
While maintaining the high level of the Trans-Pacific Partnership (TPP) Agreement, we will leverage the TPP’s steady implementation and expansion along with international rule-making towards the realization of Data Free Flow with Trust (DFFT) to build a free and fair economic order, which is essential for the security and prosperity of Japan, and support global economic recovery and new growth.
The abductions issue is one of the highest priority issues of the Kishida administration. We will make all-out efforts and seize every opportunity as we work in cooperation with the United States and other countries to bring about the return of all abductees to Japan at the earliest possible date. I am determined to meet with Chairman Kim Jong-un myself face to face, without any conditions. In accordance with the Japan-DPRK Pyongyang Declaration, Japan seeks to normalize relations with North Korea, through the settling of the "unfortunate past" and the comprehensive resolution of the outstanding issues of concern with North Korea, such as the abductions, nuclear, and missile issues.
With neighboring countries, based on our national interests, we will conduct firm diplomacy, aiming at fostering this region’s peace and security. I will say to China the things that need to be said and strongly urge China to act responsibly, while at the same time cooperating on matters of common interest and aiming to build constructive and stable relations. With Russia, under a policy of resolving the territorial issue and concluding a peace treaty, I will aim to develop Japan-Russia relations overall. The Republic of Korea (ROK) is an important neighbor and, based on Japan’s consistent position, I will continue to strongly urge the ROK side to make appropriate responses.
“There is nothing stronger than diplomacy and security that enjoy the understanding and support of the citizens.” From my four years and eight months of experience serving as Minister for Foreign Affairs, I feel that very strongly. I will advance “diplomacy and security that stand together with the Japanese people,” working to gain the understanding of as many people as possible by providing explanations to the public in a thoughtful and thorough manner.
9. Disaster response
Another important mission for the Government is protecting citizens’ lives, property, and livelihoods from disasters. In order to move forward in building a resilient nation, we are strengthening our efforts to prevent and reduce disasters and enhance national resilience, based on our Five-year Accelerated Measures package.
In light of the mudslide disaster that occurred in the city of Atami this past summer, we will move forward in preparing the domestic legal structure to put regulations over embankments into place, even in areas not subject to such regulations until now.
In order to respond to torrential rain disasters, we will, at an accelerated pace, prepare observational instruments and develop predictive models, working to begin predicting linear rainbands at the earliest possible date.
We will counter pumice stone damage by taking thoroughgoing responses that include support for pumice stone collection and disposal, support for the fishing industry for damages suffered, and so on.
We will continue to make all-out efforts towards reconstruction from the Great East Japan Earthquake while staying attentive to the voices of those in the disaster-stricken areas.
We will prepare the domestic legal structure and, with the government working in union, implement long-term, stable management so that international education and research hubs lead to not only the reconstruction of Fukushima but also the strengthening of Japan’s science and technology capabilities and industrial competitiveness.
10. Constitutional reform
Regarding constitutional reform, we, the members of the Diet, have the responsibility to earnestly address the matter of how the Constitution should be.
The important thing firstly is discussions within the Diet. I sincerely look forward to active discussions taking place in the Diet, transcending the framework of the ruling and opposition parties.
In parallel with those discussions, it is imperative to deepen the public’s understanding of the matter further.
Let us, the members of the Diet, stimulate discussions and debates among the citizens across a broad swath of society regarding whether or not our current Constitution continues to be something appropriate for the present age, even as the times change dramatically.
11. Conclusion
The foundation of any nation is its people.
The other day, as part of the small-group discussions I have been having with my fellow citizens, I visited a prefectural high school in the city of Matsuyama in Ehime Prefecture. I interacted with the high school students and attended a mock lesson.
Instead of a blackboard and notebooks, the class was conducted using an electronic blackboard and tablet computers, which had been distributed to every student. It was my first time to see such a class.
To the questions the teacher asked, the students submitted their answers online.
The students also read English sentences aloud and used their recordings to check their pronunciation.
As the questions came flying one after the other, I ended up somewhat puzzled. It was a first-year high school student sitting next to me who, despite a slightly troubled look, tenaciously guided me through how to use the tablet.
Watching her as she made full use of the tablet, which had only just begun to be used in earnest in her classes, and then took action of her own accord rather than sitting passively by, I felt very strongly the potential of people, who will carve out Japan’s future.
I do not mean only “digital native” high school students.
Medical care, tourism, agricult …[Excelセル文字数上限のため切り詰め。全文はpilot_manual_review.csvを参照]</t>
        </is>
      </c>
      <c r="J21" s="3" t="inlineStr">
        <is>
          <t>Policy Speech by Prime Minister KISHIDA Fumio to the 207th Session of the Diet (Speeches and Statements &lt;br&gt;by the Prime Minister) | Prime Minister's Office of Japan
Policy Speech by Prime Minister KISHIDA Fumio to the 207th Session of the Diet
December 6, 2021
Tweet
[Provisional Translation]
1. Introduction
As a result of the latest general election, I once again have been given the honor of bearing the heavy responsibility of steering this nation, as the 101st Prime Minister of Japan. Having received a vote of confidence from the people, I will take on the extremely difficult challenges of overcoming COVID-19 and carving out a new era, together with my fellow members of the Diet and my fellow citizens. I will aim to create a society that values diversity, where all people--the young, the elderly, persons with disabilities, men, women--are able to feel their purpose in life. In order to respond to the risk of the Omicron strain, we have taken the decision to suspend the entry of foreign nationals, applicable to the entire world. I am prepared to bear all the criticism that, although the situation is still not well understood, this is excessively cautious. It is my understanding that the trust I have received from the public was given to me for pressing forward in my job duties with this sense of determination, and I will do my very best. Regarding COVID-19, we adhere to the position that we will respond in a careful, cautious manner. The number of new infections has indeed been low, but I made the decision to prepare for a spread of infections, and we have injected government funds at a scale of 13 trillion yen, including reserve funds for COVID-19. “The time to repair the roof is when the sun is shining.”
Those are the words of the 35th president of the United States of America, John F. Kennedy. We will provide careful assistance at a scale of 17 trillion yen to individuals and business operators who are in severely trying situations because of COVID-19. That said, the world is changing dramatically in terms of digitalization and responses to the issue of climate change. We have injected government funds at a scale of 20 trillion yen, and Japan will take a major step forward towards carving out a new era. On the basis of this clear idea, we have named these large-scale measures at 55.7 trillion yen in total size the “economic measures to overcome COVID-19 and pioneer a new era.”
We will, without hesitation, undertake the government spending necessary to respond to the crisis and take all possible measures. This public finance is the result of economic activity, and we must not get that out of order. First, we will ensure that our medical treatment structure is solidly in place, with the next increase in the number of cases firmly in mind. Even if the virus were to double its degree of infectivity compared to this past summer and the number of infections surpassed that of the fifth wave, we will be able to respond in an orderly manner thanks to a system that makes the state of available beds easily viewable, to determine the number of beds that have been thoroughly secured and also the occupancy data for beds at each individual hospital, alongside strengthened cooperation that makes full use of related systems. We will make requests of public hospitals based in law and move forward in transitioning beds over to hospital beds designated for COVID-19 cases. We will clearly indicate the names of individual hospitals and secure new beds. Prefectural governments and medical institutions will clarify in writing that in times of emergency the institutions will accept hospitalizations without fail. Through these efforts, we have already set in place a system that is able to accept hospitalizations of roughly 37,000 people, which is a 30 percent, or 10,000-person, increase over the situation this past summer. Second, we will lower the threat of COVID-19 to the greatest possible extent as society as a whole. We will fundamentally strengthen the entire course of progression from prophylaxis and discovery to early treatment by making vaccines, screening, and orally administered therapeutics much more widespread. Regarding vaccines, we have started administering the third dose, beginning with health care workers. We had been in principle administering the vaccines in order to those whose second dose was given more than eight months ago, but from the viewpoint of taking all possible measures to prevent the spread of infections, we will accelerate the schedule as much as possible such that the vaccination can be given without waiting eight months, according to priority, making use of the Moderna vaccine, which is to receive additional approval, after identifying to some degree the effects of existing vaccines on the Omicron strain. We will fundamentally expand the screening that can be undertaken free of charge. Having allocated 320 billion yen to this, we will make it possible to undergo screening without charge for those who cannot be vaccinated for health reasons and, at times when infections are spreading, even for those who are asymptomatic. We aim to have orally administered therapeutics, our trump card going forward, receive pharmaceutical approval by the end of this calendar year. We have already secured 1.6 million doses. Once pharmaceutical approval is granted, we will quickly deliver the therapeutic to medical treatment facilities. We will prepare our domestic legal structure so that the national government is able to take the lead in responding to infectious disease crises, and also so that the national and local governments strengthen their cooperation, and that swift pharmaceutical approval becomes possible during emergencies, premised on safety being confirmed. Moreover, we will comprehensively examine the responses to COVID-19 that we have taken thus far. Beyond that, by next June, we will compile measures to fundamentally strengthen our systems, including a strengthening of the control tower function, so that during infectious disease crises and other health crises we respond swiftly and accurately. 4. Support for economic recovery
It will take a little more time to restore economic activities to close to their normal levels. Until then, through my resolute determination, we will support the daily lives of those who are facing hard times because of COVID-19 and fully protect business continuity as well as employment. As I have been saying for some time, we will support through subsidies households that are in difficult economic straits, university students in severe economic circumstances, and households raising children. For those facing particular financial hardship in their daily lives, we will prepare a variety of options, including the expansion of self-reliance support funds for people facing financial difficulties. We will invest funds at a scale of 7 trillion yen in total. For business operators, we will vigorously support measures for business revival through grants at a scale of 2.8 trillion yen. Based on a policy of loosening restrictions on activities through the use of vaccines and testing as a package, we will work to restart socioeconomic activities that are close to normal. We will also move forward in preparing measures to stimulate consumption in a way that is safe and keeps our minds at ease, such as our new “Go To” campaigns. However, as we resume economic and social activities, we must be cautious in determining the state of affairs, and by no means merely assume optimism. Should infections start spreading again, we will respond in an agile way, including through a strengthening of restrictions on activities, while conscientiously requesting the understanding of the public. Japan can certainly do it. Or more accurately, it’s doable precisely because it’s Japan doing it. Japan has a history from ancient times of fostering traditions and culture that value collaboration and bonds between people, and of cultivating - a mindset of “three-way satisfaction” – a pursuit of business which is good for the seller, the buyer, and society – that is to say, good for everyone. That is precisely why we are able to create a capitalism in which people are evaluated and rewarded appropriately, which is warm-hearted to people. My fellow legislators, through the Meiji Restoration and our post-war rapid growth, Japan has made miracles come true many times. In this new form of capitalism too, a historic challenge arising once every few generations, let us show the latent power Japan holds. 6. We will dramatically strengthen the ecosystem surrounding start-ups, such as by reviewing the rules for becoming listed on an exchange, so that start-ups that have achieved listing are able to grow further. We will also actively undertake university reform. We will establish a university fund of 10 trillion yen within this fiscal year and press on with separating research and administration duties so that the researchers who are the drivers of innovation are able to devote themselves exclusively to their research, rather than university administration tasks. We will endeavor to reorganize our undergraduate and graduate schools at universities in order to strengthen the fostering of human resources in scientific and technological fields, which drive growth. Moreover, we will work to create university-launched ventures in cooperation with small- and medium-sized enterprises in local communities. A blueprint for digitalized social changes will be drawn up by the Digital Extraordinary Administrative Advisory Committee. First, they will decide on digitalization principles for relevant ministries and agencies to comply with. Under that framework, next spring, the committee will compile a plan for pressing forward with regulations and systems as well as a cross-sectional review of government administration, all in one push. Social Security and Tax Number System (Individual Number) cards, commonly called “My Number” cards, are a passport to a digitalized society that is safe and lets people feel at ease. These cards are the most critical piece of infrastructure for advancing the digitalization of society overall. (3) The issue of climate change
The issue of climate change is a challenge shared in common by all humankind. We will undertake a major transition that transforms this social issue into growth fields leading to new markets. As we work towards achieving carbon neutrality by 2050 and realizing 46 percent reductions in greenhouse gas emissions by 2030, we will review restrictions on the maximum introduction of renewable energy while pushing forward with bold investments in the field of clean energy. In order to realize these targets, it will be necessary for us to electrify all manner of fields throughout society. We will move forward in investments such as an upgrading of the power grid, which lies at the heart of this issue, and the introduction and expanded use of storage batteries. As we work towards converting thermal power to zero-emission generation, we will press ahead in transitioning to thermal power based on ammonia and hydrogen. And, making use of that technology and infrastructure, we will contribute to decarbonization by other countries in Asia. We will forge our clean energy strategy by grasping both the supply and the demand sides in an integrated manner, including innovations and capital investments not only in energy supply but also on the demand side. With a view to further enhancing the resilience of the supply chain and better ensuring the reliability of core infrastructure, we will aim to submit new bills to next year’s ordinary session of the Diet, based on consultations with the ruling coalition. We will also submit to the current Diet session a bill to promote having semiconductor factories located in Japan. The Government will establish a fund which will grow to become at a scale of 500 billion yen and use it to support investments in research and development in fields essential for the future of the globe, such as artificial intelligence, quantum science and technology, life sciences, space, and oceans. Through these efforts, we will establish Japan’s economic security, and at the same time call in private-sector investment into these fields, thereby realizing economic growth. 7. Distribution under the new form of capitalism
Distributions to people are not a cost, but rather an investment towards the future. Through the public and private sectors playing their respective roles together, we distribute the fruits of growth properly. At the same time, stimulating consumption leads to the next round of growth. As for the profession of medical nursing, for those working at medical institutions that meet certain conditions, such as providing medical support for COVID-19 in local areas, we will raise salaries by three percent gradually, for a raise of approximately 140,000 yen per annum. Beyond that, we will make all-out efforts to prepare an environment that supports wage increases at private companies. We will fundamentally strengthen the tax system in order to support companies that raise salaries. We will boldly raise the corporate tax exemption rate. For small- and medium-sized enterprises that raise wages despite being in the red, we will create a special subsection within our subsidies in the area of manufacturing and our Sustainability Subsidy (Subsidy Program for Sustaining Businesses) and raise the subsidy rate. By mobilizing all of these policies, we will restore our large middle class. Next spring, at a meeting of the Council for New Form of Capitalism Realization, we will compile the overall grand design and the associated action plan. We will send it out to the international community and drive global discussions together with the leaders of major countries who have the same awareness of the issues. 8. Diplomacy and security
“A new form of capitalism” is premised on diplomacy and security that protect our citizens’ safety and peace of mind as well as Japan’s national interests. Accordingly, I will visit the United States at the earliest possible date and meet with President Biden for talks, further reinforcing the deterrence and response capabilities of the Japan-U.S. Alliance, which is the foundation for the peace and prosperity of the Indo-Pacific region and, indeed, the international community. Moreover, working together with like-minded countries in ASEAN, Europe, and elsewhere, and utilizing the Quad among Japan, the United States, Australia, and India, we will deepen our cooperation towards realizing a Free and Open Indo-Pacific. The Kishida administration places great importance on maintaining and strengthening the international order, which is based on the universal values and rules such as freedom, democracy, human rights, and the rule of law. I am determined to work extensively on maintaining and strengthening this international order, with our efforts to include dealing with international human rights issues. We will work to alleviate the impact of U.S. military bases while building up trust with local residents through conscientious explanations and dialogues with them. Alongside these efforts we will push forward in working to make a robust Okinawan economy. The security environment surrounding Japan has become increasingly severe, at a pace never seen before. We will protect the lives and livelihoods of the Japanese people against such issues as economic security, new domains such as space and cyberspace, remarkable improvements in missile technology, and furthermore, defense of our remote islands. In order to do so, we will realistically examine all options, including possessing what is called “enemy base attack capability,” without excluding any possibilities, and, with a sense of speed, fundamentally reinforce our defense capabilities. Towards this end, over the course of roughly a year we will draw up a new National Security Strategy,
National Defense Program Guidelines
, and Mid-Term Defense Program. To enable us to move even one step closer to a world free of nuclear weapons, we will advance realistic efforts based on trust and cooperation between nuclear weapon states and non-nuclear weapon states. In line with this, first, it is critically important that the Review Conference of the Parties to the Treaty on the Non-Proliferation of Nuclear Weapons (NPT) to be held next month be a success. To precipitate a meaningful outcome, Japan will play a proactive role in coordination with the United States and other relevant nations. While maintaining the high level of the Trans-Pacific Partnership (TPP) Agreement, we will leverage the TPP’s steady implementation and expansion along with international rule-making towards the realization of Data Free Flow with Trust (DFFT) to build a free and fair economic order, which is essential for the security and prosperity of Japan, and support global economic recovery and new growth. The abductions issue is one of the highest priority issues of the Kishida administration. We will make all-out efforts and seize every opportunity as we work in cooperation with the United States and other countries to bring about the return of all abductees to Japan at the earliest possible date. 9. Disaster response
Another important mission for the Government is protecting citizens’ lives, property, and livelihoods from disasters. In order to move forward in building a resilient nation, we are strengthening our efforts to prevent and reduce disasters and enhance national resilience, based on our Five-year Accelerated Measures package. In light of the mudslide disaster that occurred in the city of Atami this past summer, we will move forward in preparing the domestic legal structure to put regulations over embankments into place, even in areas not subject to such regulations until now. In order to respond to torrential rain disasters, we will, at an accelerated pace, prepare observational instruments and develop predictive models, working to begin predicting linear rainbands at the earliest possible date. We will counter pumice stone damage by taking thoroughgoing responses that include support for pumice stone collection and disposal, support for the fishing industry for damages suffered, and so on. We will continue to make all-out efforts towards reconstruction from the Great East Japan Earthquake while staying attentive to the voices of those in the disaster-stricken areas. We will prepare the domestic legal structure and, with the government working in union, implement long-term, stable management so that international education and research hubs lead to not only the reconstruction of Fukushima but also the strengthening of Japan’s science and technology capabilities and industrial competitiveness. 10. Constitutional reform
Regarding constitutional reform, we, the members of the Diet, have the responsibility to earnestly address the matter of how the Constitution should be. The important thing firstly is discussions within the Diet. I sincerely look forward to active discussions taking place in the Diet, transcending the framework of the ruling and opposition parties. In parallel with those discussions, it is imperative to deepen the public’s understanding of the matter further. Let us, the members of the Diet, stimulate discussions and debates among the citizens across a broad swath of society regarding whether or not our current Constitution continues to be something appropriate for the present age, even as the times change dramatically.</t>
        </is>
      </c>
      <c r="K21" s="18" t="inlineStr">
        <is>
          <t>fund;history;responsibility;war</t>
        </is>
      </c>
      <c r="L21" s="18" t="inlineStr">
        <is>
          <t>0</t>
        </is>
      </c>
      <c r="M21" s="18" t="inlineStr">
        <is>
          <t>0</t>
        </is>
      </c>
      <c r="N21" s="18" t="inlineStr">
        <is>
          <t>0</t>
        </is>
      </c>
      <c r="O21" s="18" t="inlineStr">
        <is>
          <t>1</t>
        </is>
      </c>
      <c r="P21" s="18" t="inlineStr">
        <is>
          <t>0</t>
        </is>
      </c>
      <c r="Q21" s="18" t="inlineStr">
        <is>
          <t>0</t>
        </is>
      </c>
      <c r="R21" s="18" t="inlineStr">
        <is>
          <t>5d57470b-1014-47fc-b78e-3f5ed435c514</t>
        </is>
      </c>
      <c r="S21" s="18" t="inlineStr"/>
      <c r="T21" s="18" t="inlineStr"/>
      <c r="U21" s="18" t="inlineStr"/>
      <c r="V21" s="18" t="inlineStr">
        <is>
          <t>WAR_GENERAL</t>
        </is>
      </c>
      <c r="W21" s="18" t="inlineStr"/>
      <c r="X21" s="18" t="inlineStr"/>
      <c r="Y21" s="18" t="inlineStr"/>
      <c r="Z21" s="18" t="inlineStr"/>
      <c r="AA21" s="18" t="inlineStr"/>
      <c r="AB21" s="18" t="inlineStr"/>
      <c r="AC21" s="18" t="inlineStr"/>
      <c r="AD21" s="18" t="inlineStr"/>
      <c r="AE21" s="18" t="inlineStr"/>
      <c r="AF21" s="18" t="inlineStr"/>
      <c r="AG21" s="18" t="inlineStr"/>
      <c r="AH21" s="18" t="inlineStr"/>
      <c r="AI21" s="18" t="inlineStr"/>
      <c r="AJ21" s="18" t="inlineStr"/>
      <c r="AK21" s="18" t="inlineStr"/>
      <c r="AL21" s="18" t="inlineStr"/>
      <c r="AM21" s="18" t="inlineStr">
        <is>
          <t>LOW</t>
        </is>
      </c>
      <c r="AN21" s="3" t="inlineStr">
        <is>
          <t>AUTO-DRAFT: keyword signals only; requires contextual coding per codebook.md before use.</t>
        </is>
      </c>
      <c r="AO21" s="18" t="inlineStr">
        <is>
          <t>ed4ef9d5-9ce8-5bb1-8f2f-e02359e8bbe2</t>
        </is>
      </c>
      <c r="AP21" s="18" t="inlineStr">
        <is>
          <t>1</t>
        </is>
      </c>
      <c r="AQ21" s="18" t="inlineStr">
        <is>
          <t>LOW_CONFIDENCE;MISSING_SPEAKER</t>
        </is>
      </c>
      <c r="AR21" s="18" t="inlineStr">
        <is>
          <t>EXCLUDED</t>
        </is>
      </c>
      <c r="AS21" s="3" t="inlineStr">
        <is>
          <t>2026-09-22 full backlog review: COVID_OR_PANDEMIC</t>
        </is>
      </c>
    </row>
    <row r="22">
      <c r="A22" s="3" t="inlineStr">
        <is>
          <t>https://japan.kantei.go.jp/101_kishida/statement/202112/_00004.html</t>
        </is>
      </c>
      <c r="B22" s="18" t="inlineStr">
        <is>
          <t>japan</t>
        </is>
      </c>
      <c r="C22" s="18" t="inlineStr">
        <is>
          <t>Prime Minister's Office of Japan (Kantei)</t>
        </is>
      </c>
      <c r="D22" s="3" t="inlineStr">
        <is>
          <t>Opening speech by Prime Minister KISHIDA Fumio at the Tokyo Nutrition for Growth (N4G) Summit 2021 (Speeches and Statements &lt;br&gt;by the Prime Minister) | Prime Minister's Office of Japan</t>
        </is>
      </c>
      <c r="E22" s="18" t="inlineStr">
        <is>
          <t>SPEECH</t>
        </is>
      </c>
      <c r="F22" s="18" t="inlineStr">
        <is>
          <t>December 7, 2021</t>
        </is>
      </c>
      <c r="G22" s="18" t="inlineStr">
        <is>
          <t>0</t>
        </is>
      </c>
      <c r="H22" s="3" t="inlineStr"/>
      <c r="I22" s="3" t="inlineStr">
        <is>
          <t>Opening speech by Prime Minister KISHIDA Fumio at the Tokyo Nutrition for Growth (N4G) Summit 2021 (Speeches and Statements &lt;br&gt;by the Prime Minister) | Prime Minister's Office of Japan
Opening speech by Prime Minister KISHIDA Fumio at the Tokyo Nutrition for Growth (N4G) Summit 2021
December 7, 2021
Tweet
[Provisional Translation]
Excellencies, Distinguished guests, dear colleagues and friends,
I would like to extend a warm welcome to all of you to this Tokyo Nutrition for Growth Summit 2021 today. I am honored that Japan hosts this Summit with your participation from all over the world.
The world has been facing a complex issue of undernutrition and overnutrition. More than 140 million children suffer from stunt, and undernutrition is considered as an underlying cause of nearly half of deaths of children under five years old.
At the same time, obesity is at record levels not only in high income countries, but also in low-income countries. Around 2 billion people in the world suffer from diet-related diseases including diabetes mellitus.
This “double burden of malnutrition” has become a common global challenge.
Moreover, the COVID19 has casted a significant impact on nutrition. The pandemic will likely cause 13.6 million more children to suffer from wasting, which is severe nutritional deficiency.
Japan was also racked with malnutrition in the wake of World War II. Japan, however, has implemented nutritional policies based on scientific evidence, such as nutrition surveys, dietitian systems, school meals, and nutritional guidance. We have improved
nutritional status of every citizen, and thus achieved a healthy and long-lived society.
Excellencies, Distinguished guests, dear colleagues and friends,
Let me recall the Goal of the SDGs “End hunger, achieve food security and improved nutrition, and promote sustainable agriculture” by 2030. Now is the time for us to take action.
I would like to announce that Japan will provide nutrition-related assistance to the world, which will amount to over 300 billion yen, equivalent to around 2.8 billion U.S. dollars, over the next three years. We will also share with the world our knowledge learned from our own experiences. Under the principle of human security, we will contribute to the achievement of Universal Health Coverage and the establishment of sustainable food systems supported by science and technology among others.
"Nutrition makes people healthy and happy.” These are the words from Dr. Nakamura Teiji, president of the Japan Dietetic Association. Japan will disseminate this message to the world.
Japan is also determined to further improve the nutritional status of its people by promoting nutritional and environment-friendly dietary life, balanced diets, and health and productivity management, while also taking advantage of innovation, digitalization, and science and technology.
We need to bring together efforts of all stakeholders such as governments, international organizations, businesses, civil society and academia. I highly look forward to announcement of ambitious commitments for both financing and policy from all relevant stakeholders at the Tokyo Summit.
When tackling nutrition challenge, no one should be left behind. Japan will do its utmost to tackle nutrition challenges and contribute to the future of humankind.
To that end, overcoming COVID-19 pandemic is a pressing issue. Japan has announced financial contribution to the COVAX Facility that amounts to 1 billion US dollars. Also following the emergence of a new variant, omicron, Japan will donate approximately 10 million doses of COVID-19 vaccines to Africa given its urgent needs, upon coordination with international organizations and relevant partners.
Now is the time to bring together all the wisdom and determination of everyone in the world and to take a giant step toward improving nutrition from here Tokyo.
Thank you.
More
Related Link
Japanese
Summary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22" s="3" t="inlineStr">
        <is>
          <t>Opening speech by Prime Minister KISHIDA Fumio at the Tokyo Nutrition for Growth (N4G) Summit 2021 (Speeches and Statements &lt;br&gt;by the Prime Minister) | Prime Minister's Office of Japan
Opening speech by Prime Minister KISHIDA Fumio at the Tokyo Nutrition for Growth (N4G) Summit 2021
December 7, 2021
Tweet
[Provisional Translation]
Excellencies, Distinguished guests, dear colleagues and friends,
I would like to extend a warm welcome to all of you to this Tokyo Nutrition for Growth Summit 2021 today. I am honored that Japan hosts this Summit with your participation from all over the world. The world has been facing a complex issue of undernutrition and overnutrition. Moreover, the COVID19 has casted a significant impact on nutrition. The pandemic will likely cause 13.6 million more children to suffer from wasting, which is severe nutritional deficiency. Japan was also racked with malnutrition in the wake of World War II. Japan, however, has implemented nutritional policies based on scientific evidence, such as nutrition surveys, dietitian systems, school meals, and nutritional guidance. We have improved
nutritional status of every citizen, and thus achieved a healthy and long-lived society. Japan is also determined to further improve the nutritional status of its people by promoting nutritional and environment-friendly dietary life, balanced diets, and health and productivity management, while also taking advantage of innovation, digitalization, and science and technology. We need to bring together efforts of all stakeholders such as governments, international organizations, businesses, civil society and academia. I highly look forward to announcement of ambitious commitments for both financing and policy from all relevant stakeholders at the Tokyo Summit. When tackling nutrition challenge, no one should be left behind. Japan will do its utmost to tackle nutrition challenges and contribute to the future of humankind. Japan has announced financial contribution to the COVAX Facility that amounts to 1 billion US dollars. Also following the emergence of a new variant, omicron, Japan will donate approximately 10 million doses of COVID-19 vaccines to Africa given its urgent needs, upon coordination with international organizations and relevant partners. Now is the time to bring together all the wisdom and determination of everyone in the world and to take a giant step toward improving nutrition from here Tokyo. Thank you. More
Related Link
Japanese
Summary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22" s="18" t="inlineStr">
        <is>
          <t>war</t>
        </is>
      </c>
      <c r="L22" s="18" t="inlineStr">
        <is>
          <t>0</t>
        </is>
      </c>
      <c r="M22" s="18" t="inlineStr">
        <is>
          <t>0</t>
        </is>
      </c>
      <c r="N22" s="18" t="inlineStr">
        <is>
          <t>0</t>
        </is>
      </c>
      <c r="O22" s="18" t="inlineStr">
        <is>
          <t>1</t>
        </is>
      </c>
      <c r="P22" s="18" t="inlineStr">
        <is>
          <t>0</t>
        </is>
      </c>
      <c r="Q22" s="18" t="inlineStr">
        <is>
          <t>0</t>
        </is>
      </c>
      <c r="R22" s="18" t="inlineStr">
        <is>
          <t>69430381-a202-4686-8c29-8bd93408c715</t>
        </is>
      </c>
      <c r="S22" s="18" t="inlineStr"/>
      <c r="T22" s="18" t="inlineStr"/>
      <c r="U22" s="18" t="inlineStr"/>
      <c r="V22" s="18" t="inlineStr">
        <is>
          <t>WAR_GENERAL</t>
        </is>
      </c>
      <c r="W22" s="18" t="inlineStr"/>
      <c r="X22" s="18" t="inlineStr"/>
      <c r="Y22" s="18" t="inlineStr"/>
      <c r="Z22" s="18" t="inlineStr"/>
      <c r="AA22" s="18" t="inlineStr"/>
      <c r="AB22" s="18" t="inlineStr"/>
      <c r="AC22" s="18" t="inlineStr"/>
      <c r="AD22" s="18" t="inlineStr"/>
      <c r="AE22" s="18" t="inlineStr"/>
      <c r="AF22" s="18" t="inlineStr"/>
      <c r="AG22" s="18" t="inlineStr"/>
      <c r="AH22" s="18" t="inlineStr"/>
      <c r="AI22" s="18" t="inlineStr"/>
      <c r="AJ22" s="18" t="inlineStr"/>
      <c r="AK22" s="18" t="inlineStr"/>
      <c r="AL22" s="18" t="inlineStr"/>
      <c r="AM22" s="18" t="inlineStr">
        <is>
          <t>LOW</t>
        </is>
      </c>
      <c r="AN22" s="3" t="inlineStr">
        <is>
          <t>AUTO-DRAFT: keyword signals only; requires contextual coding per codebook.md before use.</t>
        </is>
      </c>
      <c r="AO22" s="18" t="inlineStr">
        <is>
          <t>3b925175-af0e-543c-9a7f-d3cd10b5844b</t>
        </is>
      </c>
      <c r="AP22" s="18" t="inlineStr">
        <is>
          <t>1</t>
        </is>
      </c>
      <c r="AQ22" s="18" t="inlineStr">
        <is>
          <t>LOW_CONFIDENCE;MISSING_SPEAKER</t>
        </is>
      </c>
      <c r="AR22" s="18" t="inlineStr">
        <is>
          <t>EXCLUDED</t>
        </is>
      </c>
      <c r="AS22" s="3" t="inlineStr">
        <is>
          <t>2026-09-22 full backlog review: COVID_OR_PANDEMIC</t>
        </is>
      </c>
    </row>
    <row r="23">
      <c r="A23" s="3" t="inlineStr">
        <is>
          <t>https://japan.kantei.go.jp/101_kishida/statement/202112/_00005.html</t>
        </is>
      </c>
      <c r="B23" s="18" t="inlineStr">
        <is>
          <t>japan</t>
        </is>
      </c>
      <c r="C23" s="18" t="inlineStr">
        <is>
          <t>Prime Minister's Office of Japan (Kantei)</t>
        </is>
      </c>
      <c r="D23" s="3" t="inlineStr">
        <is>
          <t>Press Conference by the Prime Minister regarding the Announcement by the United States of Its Diplomatic Boycott of the Beijing Winter Olympics (Speeches and Statements &lt;br&gt;by the Prime Minister) | Prime Minister's Office of Japan</t>
        </is>
      </c>
      <c r="E23" s="18" t="inlineStr">
        <is>
          <t>PRESS_CONFERENCE</t>
        </is>
      </c>
      <c r="F23" s="18" t="inlineStr">
        <is>
          <t>December 7, 2021</t>
        </is>
      </c>
      <c r="G23" s="18" t="inlineStr">
        <is>
          <t>0</t>
        </is>
      </c>
      <c r="H23" s="3" t="inlineStr"/>
      <c r="I23" s="3" t="inlineStr">
        <is>
          <t>Press Conference by the Prime Minister regarding the Announcement by the United States of Its Diplomatic Boycott of the Beijing Winter Olympics (Speeches and Statements &lt;br&gt;by the Prime Minister) | Prime Minister's Office of Japan
Press Conference by the Prime Minister regarding the Announcement by the United States of Its Diplomatic Boycott of the Beijing Winter Olympics
December 7, 2021
Tweet
[Provisional Translation]
I am aware that the United States has announced its diplomatic boycott of the Beijing (Pekin) Olympic and Paralympic Games. We will decide how Japan should respond to the matter in light of our national interests, based on a comprehensive consideration of the significance of the Olympics and what the Games would mean for Japan's diplomacy. This is our basic stance.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23" s="3" t="inlineStr">
        <is>
          <t>Press Conference by the Prime Minister regarding the Announcement by the United States of Its Diplomatic Boycott of the Beijing Winter Olympics (Speeches and Statements &lt;br&gt;by the Prime Minister) | Prime Minister's Office of Japan
Press Conference by the Prime Minister regarding the Announcement by the United States of Its Diplomatic Boycott of the Beijing Winter Olympics
December 7, 2021
Tweet
[Provisional Translation]
I am aware that the United States has announced its diplomatic boycott of the Beijing (Pekin) Olympic and Paralympic Games. We will decide how Japan should respond to the matter in light of our national interests, based on a comprehensive consideration of the significance of the Olympics and what the Games would mean for Japan's diplomacy. This is our basic stance.</t>
        </is>
      </c>
      <c r="K23" s="18" t="inlineStr">
        <is>
          <t>war</t>
        </is>
      </c>
      <c r="L23" s="18" t="inlineStr">
        <is>
          <t>0</t>
        </is>
      </c>
      <c r="M23" s="18" t="inlineStr">
        <is>
          <t>0</t>
        </is>
      </c>
      <c r="N23" s="18" t="inlineStr">
        <is>
          <t>0</t>
        </is>
      </c>
      <c r="O23" s="18" t="inlineStr">
        <is>
          <t>0</t>
        </is>
      </c>
      <c r="P23" s="18" t="inlineStr">
        <is>
          <t>0</t>
        </is>
      </c>
      <c r="Q23" s="18" t="inlineStr">
        <is>
          <t>0</t>
        </is>
      </c>
      <c r="R23" s="18" t="inlineStr">
        <is>
          <t>9de67f86-2735-42c0-a228-36a914b3f3c9</t>
        </is>
      </c>
      <c r="S23" s="18" t="inlineStr"/>
      <c r="T23" s="18" t="inlineStr"/>
      <c r="U23" s="18" t="inlineStr"/>
      <c r="V23" s="18" t="inlineStr">
        <is>
          <t>HISTORICAL_RECOGNITION_GENERAL</t>
        </is>
      </c>
      <c r="W23" s="18" t="inlineStr"/>
      <c r="X23" s="18" t="inlineStr"/>
      <c r="Y23" s="18" t="inlineStr"/>
      <c r="Z23" s="18" t="inlineStr"/>
      <c r="AA23" s="18" t="inlineStr"/>
      <c r="AB23" s="18" t="inlineStr"/>
      <c r="AC23" s="18" t="inlineStr"/>
      <c r="AD23" s="18" t="inlineStr"/>
      <c r="AE23" s="18" t="inlineStr"/>
      <c r="AF23" s="18" t="inlineStr"/>
      <c r="AG23" s="18" t="inlineStr"/>
      <c r="AH23" s="18" t="inlineStr"/>
      <c r="AI23" s="18" t="inlineStr"/>
      <c r="AJ23" s="18" t="inlineStr"/>
      <c r="AK23" s="18" t="inlineStr"/>
      <c r="AL23" s="18" t="inlineStr"/>
      <c r="AM23" s="18" t="inlineStr">
        <is>
          <t>LOW</t>
        </is>
      </c>
      <c r="AN23" s="3" t="inlineStr">
        <is>
          <t>AUTO-DRAFT: keyword signals only; requires contextual coding per codebook.md before use.</t>
        </is>
      </c>
      <c r="AO23" s="18" t="inlineStr">
        <is>
          <t>4bbcc8e7-b749-5729-98ec-ebf939efb35c</t>
        </is>
      </c>
      <c r="AP23" s="18" t="inlineStr">
        <is>
          <t>1</t>
        </is>
      </c>
      <c r="AQ23" s="18" t="inlineStr">
        <is>
          <t>LOW_CONFIDENCE;MISSING_SPEAKER</t>
        </is>
      </c>
      <c r="AR23" s="18" t="inlineStr">
        <is>
          <t>EXCLUDED</t>
        </is>
      </c>
      <c r="AS23" s="3" t="inlineStr">
        <is>
          <t>2026-09-22 full backlog review: UKRAINE_RUSSIA_OR_UNRELATED_GEOPOLITICS</t>
        </is>
      </c>
    </row>
    <row r="24">
      <c r="A24" s="3" t="inlineStr">
        <is>
          <t>https://japan.kantei.go.jp/101_kishida/statement/202112/_00006.html</t>
        </is>
      </c>
      <c r="B24" s="18" t="inlineStr">
        <is>
          <t>japan</t>
        </is>
      </c>
      <c r="C24" s="18" t="inlineStr">
        <is>
          <t>Prime Minister's Office of Japan (Kantei)</t>
        </is>
      </c>
      <c r="D24" s="3" t="inlineStr">
        <is>
          <t>Opening Speech by Prime Minister KISHIDA Fumio at the GZERO Summit 2021 (Speeches and Statements &lt;br&gt;by the Prime Minister) | Prime Minister's Office of Japan</t>
        </is>
      </c>
      <c r="E24" s="18" t="inlineStr">
        <is>
          <t>SPEECH</t>
        </is>
      </c>
      <c r="F24" s="18" t="inlineStr">
        <is>
          <t>December 8, 2021</t>
        </is>
      </c>
      <c r="G24" s="18" t="inlineStr">
        <is>
          <t>0</t>
        </is>
      </c>
      <c r="H24" s="3" t="inlineStr"/>
      <c r="I24" s="3" t="inlineStr">
        <is>
          <t>Opening Speech by Prime Minister KISHIDA Fumio at the GZERO Summit 2021 (Speeches and Statements &lt;br&gt;by the Prime Minister) | Prime Minister's Office of Japan
Opening Speech by Prime Minister KISHIDA Fumio at the GZERO Summit 2021
December 8, 2021
Tweet
[Provisional Translation]
I am KISHIDA Fumio, Prime Minister of Japan. I am very gratified that, even in this virtual format, the GZERO Summit is being convened in a truly grand manner again this year. I greatly look forward to lively discussions taking place, opening up future prospects for the globe through the guidance and support of Chairman Tokura of Keidanren (Japan Business Federation), Chairman Sakurada of Keizai Doyukai (Japan Association of Corporate Executives), and Dr. Ian Bremmer.
The capitalism that humankind has created has given rise to efficiency, entrepreneurship, and vitality and has brought about long-standing global economic prosperity.
If we look back on history, capitalism has evolved by achieving a delicate balance between its benefits and drawbacks. The efforts to construct a welfare state that took place in the mid-20th century and the subsequent spread of neoliberalism were all part of the process of that evolution of capitalism.
Capitalism now calls for further evolution.
Since the 1980s, the neoliberal approach, which has become the mainstream globally, on the one hand became the driving force for world economic growth, yet on the other hand resulted in numerous harmful effects.
Disparities and poverty expanded because of overreliance on markets, while the issue of climate change became more serious as too much of a burden was placed on the natural environment.
Globally, we are in a period of rising geopolitical tensions, including between the U.S. and China, and there is an intensifying tendency towards becoming GZERO, as Dr. Bremmer points out. One essential aspect of these tensions is found in the delay in upgrades to the socioeconomy itself.
The distortions that market-biased, shareholder-biased capitalism has brought about until now have put a wrinkle in sound democracy in the forms of electoral populism and narrow-minded nationalism.
Also, authoritarian countries are exposed to the distortions of widening disparities as well as the collusive relationship between power and wealth, resulting in wrinkles in the forms of military expansion and enhanced surveillance of their citizens, among others.
It seems the idea that problems cannot be neglected any more is one held in common by the major advanced countries. A movement to seek out a new model for capitalism is now underway, with “Build back better” in the U.S. and “NextGenerationEU” in Europe.
The concept common to these policies is realizing vigorous growth and making nations and their citizens prosperous while correcting the various harmful effects that capitalism causes.
Under my initiative, the Kishida Administration has hammered out a course forward for realizing a new form of capitalism through strengthening distributions to people and through a virtuous cycle of growth and distribution, by which we make bold investments in the areas of climate change, which is also a future growth field, digital transformation, and economic security, with the public and private sectors fulfilling their roles together.
Next spring, we plan to publicly release our grand design of our new form of capitalism, setting it out for public evaluation. We will send it out to the international community and drive global discussions together with the leaders of major countries who have the same awareness of the issues.
I understand that the major topics at this GZERO Summit are (1) health security, (2) international rules, and (3) the problem of climate change.
All of these are major points at issue with regard to economic and social sustainability and are topics with an extremely high degree of affinity to the discussions on the new form of capitalism I am advocating for.
Indeed, economic and social sustainability form the very basis of my awareness of these issues.
As we respond to the risks that threaten the sustainability of our socioeconomic activities, including health security, international rules, and climate change, the public and private sectors, dividing their roles, will cooperate in creating an economic and social system that enables the nation and the citizens to become prosperous.
As a first step in that direction, I will undertake the following efforts.
First, regarding health security, acting as society as a whole, we will lower the threat of COVID-19 to the greatest possible extent. Towards that end, we will work to make vaccines, free-of-charge testing, and orally-administered therapeutics much more widespread and fundamentally strengthen the entire course of progression from prophylaxis and discovery to early treatment.
Based on our recent experiences, we have decided to invest 500 billion yen (approx. US$4.4 billion) in developing and manufacturing vaccines and therapeutic agents domestically. Through such efforts, we aim to increase Japan’s resilience while also creating seeds for new growth.
Second, regarding international rules, the important international rules called for in this era with a new form of capitalism are those in digital fields. We will lead international rulemaking towards the realization of Data Free Flow with Trust (DFFT), build a free and fair economic order, and support recovery of the global economy and new growth.
Domestically, we will expeditiously stipulate principles and rules for the digital field and advance the digital transformation of society as a whole, with the newly-established Digital Agency serving as a “control tower.”
Third, regarding the issue of climate change, we will undertake a major transition that transforms climate change and other social issues common to all humankind into growth fields leading to new markets.
As we work towards achieving carbon neutrality by 2050 and realizing 46% reductions in greenhouse gas emissions by 2030, we will review restrictions on the maximum introduction of renewable energy while pushing forward with bold investments in the field of clean energy.
As we work towards converting thermal power to zero-emission generation, we will press ahead in transitioning to thermal power based on ammonia and hydrogen. We will enhance Japan’s technologies and our strengths in infrastructure and contribute to decarbonization by other nations facing similar circumstances with regard to energy, centered on Asia.
As the world’s trend towards GZERO intensifies, Japan will determinedly assume responsibility in realizing a Free and Open Indo-Pacific (FOIP) together with the U.S., ASEAN, Australia, India, and others and in making the Quad an even more fruitful group. Taking strong Japan-U.S. relations as our cornerstone, Japan will make all-out efforts to assert regional leadership as a Solution Power resolving geopolitical tensions and climate change and other global-level issues through innovation and dynamic vitality as well as the permeation of the values of being free, fair, and open.
I will end my remarks here at the opening of this meeting by once more offering my heartfelt congratulations on the holding of this GZERO Summit 2021 in such a grand fashion.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24" s="3" t="inlineStr">
        <is>
          <t>Opening Speech by Prime Minister KISHIDA Fumio at the GZERO Summit 2021 (Speeches and Statements &lt;br&gt;by the Prime Minister) | Prime Minister's Office of Japan
Opening Speech by Prime Minister KISHIDA Fumio at the GZERO Summit 2021
December 8, 2021
Tweet
[Provisional Translation]
I am KISHIDA Fumio, Prime Minister of Japan. I am very gratified that, even in this virtual format, the GZERO Summit is being convened in a truly grand manner again this year. I greatly look forward to lively discussions taking place, opening up future prospects for the globe through the guidance and support of Chairman Tokura of Keidanren (Japan Business Federation), Chairman Sakurada of Keizai Doyukai (Japan Association of Corporate Executives), and Dr. Ian Bremmer. The capitalism that humankind has created has given rise to efficiency, entrepreneurship, and vitality and has brought about long-standing global economic prosperity. If we look back on history, capitalism has evolved by achieving a delicate balance between its benefits and drawbacks. The efforts to construct a welfare state that took place in the mid-20th century and the subsequent spread of neoliberalism were all part of the process of that evolution of capitalism. Capitalism now calls for further evolution. Disparities and poverty expanded because of overreliance on markets, while the issue of climate change became more serious as too much of a burden was placed on the natural environment. Globally, we are in a period of rising geopolitical tensions, including between the U.S. and China, and there is an intensifying tendency towards becoming GZERO, as Dr. Bremmer points out. One essential aspect of these tensions is found in the delay in upgrades to the socioeconomy itself. and “NextGenerationEU” in Europe. The concept common to these policies is realizing vigorous growth and making nations and their citizens prosperous while correcting the various harmful effects that capitalism causes. Under my initiative, the Kishida Administration has hammered out a course forward for realizing a new form of capitalism through strengthening distributions to people and through a virtuous cycle of growth and distribution, by which we make bold investments in the areas of climate change, which is also a future growth field, digital transformation, and economic security, with the public and private sectors fulfilling their roles together. Next spring, we plan to publicly release our grand design of our new form of capitalism, setting it out for public evaluation. We will send it out to the international community and drive global discussions together with the leaders of major countries who have the same awareness of the issues. I understand that the major topics at this GZERO Summit are (1) health security, (2) international rules, and (3) the problem of climate change. All of these are major points at issue with regard to economic and social sustainability and are topics with an extremely high degree of affinity to the discussions on the new form of capitalism I am advocating for. Indeed, economic and social sustainability form the very basis of my awareness of these issues. As we respond to the risks that threaten the sustainability of our socioeconomic activities, including health security, international rules, and climate change, the public and private sectors, dividing their roles, will cooperate in creating an economic and social system that enables the nation and the citizens to become prosperous. As a first step in that direction, I will undertake the following efforts. First, regarding health security, acting as society as a whole, we will lower the threat of COVID-19 to the greatest possible extent. Towards that end, we will work to make vaccines, free-of-charge testing, and orally-administered therapeutics much more widespread and fundamentally strengthen the entire course of progression from prophylaxis and discovery to early treatment. Based on our recent experiences, we have decided to invest 500 billion yen (approx. US$4.4 billion) in developing and manufacturing vaccines and therapeutic agents domestically. Through such efforts, we aim to increase Japan’s resilience while also creating seeds for new growth. Second, regarding international rules, the important international rules called for in this era with a new form of capitalism are those in digital fields. We will lead international rulemaking towards the realization of Data Free Flow with Trust (DFFT), build a free and fair economic order, and support recovery of the global economy and new growth. Domestically, we will expeditiously stipulate principles and rules for the digital field and advance the digital transformation of society as a whole, with the newly-established Digital Agency serving as a “control tower.”
Third, regarding the issue of climate change, we will undertake a major transition that transforms climate change and other social issues common to all humankind into growth fields leading to new markets. As we work towards achieving carbon neutrality by 2050 and realizing 46% reductions in greenhouse gas emissions by 2030, we will review restrictions on the maximum introduction of renewable energy while pushing forward with bold investments in the field of clean energy. As we work towards converting thermal power to zero-emission generation, we will press ahead in transitioning to thermal power based on ammonia and hydrogen. We will enhance Japan’s technologies and our strengths in infrastructure and contribute to decarbonization by other nations facing similar circumstances with regard to energy, centered on Asia. As the world’s trend towards GZERO intensifies, Japan will determinedly assume responsibility in realizing a Free and Open Indo-Pacific (FOIP) together with the U.S., ASEAN, Australia, India, and others and in making the Quad an even more fruitful group. Taking strong Japan-U.S. relations as our cornerstone, Japan will make all-out efforts to assert regional leadership as a Solution Power resolving geopolitical tensions and climate change and other global-level issues through innovation and dynamic vitality as well as the permeation of the values of being free, fair, and open.</t>
        </is>
      </c>
      <c r="K24" s="18" t="inlineStr">
        <is>
          <t>history;war</t>
        </is>
      </c>
      <c r="L24" s="18" t="inlineStr">
        <is>
          <t>0</t>
        </is>
      </c>
      <c r="M24" s="18" t="inlineStr">
        <is>
          <t>0</t>
        </is>
      </c>
      <c r="N24" s="18" t="inlineStr">
        <is>
          <t>0</t>
        </is>
      </c>
      <c r="O24" s="18" t="inlineStr">
        <is>
          <t>0</t>
        </is>
      </c>
      <c r="P24" s="18" t="inlineStr">
        <is>
          <t>0</t>
        </is>
      </c>
      <c r="Q24" s="18" t="inlineStr">
        <is>
          <t>0</t>
        </is>
      </c>
      <c r="R24" s="18" t="inlineStr">
        <is>
          <t>1549d2f0-5ac2-4f1b-89e2-a1c4b5b1f2da</t>
        </is>
      </c>
      <c r="S24" s="18" t="inlineStr"/>
      <c r="T24" s="18" t="inlineStr"/>
      <c r="U24" s="18" t="inlineStr"/>
      <c r="V24" s="18" t="inlineStr">
        <is>
          <t>HISTORICAL_RECOGNITION_GENERAL</t>
        </is>
      </c>
      <c r="W24" s="18" t="inlineStr"/>
      <c r="X24" s="18" t="inlineStr"/>
      <c r="Y24" s="18" t="inlineStr"/>
      <c r="Z24" s="18" t="inlineStr"/>
      <c r="AA24" s="18" t="inlineStr"/>
      <c r="AB24" s="18" t="inlineStr"/>
      <c r="AC24" s="18" t="inlineStr"/>
      <c r="AD24" s="18" t="inlineStr"/>
      <c r="AE24" s="18" t="inlineStr"/>
      <c r="AF24" s="18" t="inlineStr"/>
      <c r="AG24" s="18" t="inlineStr"/>
      <c r="AH24" s="18" t="inlineStr"/>
      <c r="AI24" s="18" t="inlineStr"/>
      <c r="AJ24" s="18" t="inlineStr"/>
      <c r="AK24" s="18" t="inlineStr"/>
      <c r="AL24" s="18" t="inlineStr"/>
      <c r="AM24" s="18" t="inlineStr">
        <is>
          <t>LOW</t>
        </is>
      </c>
      <c r="AN24" s="3" t="inlineStr">
        <is>
          <t>AUTO-DRAFT: keyword signals only; requires contextual coding per codebook.md before use.</t>
        </is>
      </c>
      <c r="AO24" s="18" t="inlineStr">
        <is>
          <t>b2cd30e9-ab30-5aee-ba1a-c023042e4940</t>
        </is>
      </c>
      <c r="AP24" s="18" t="inlineStr">
        <is>
          <t>1</t>
        </is>
      </c>
      <c r="AQ24" s="18" t="inlineStr">
        <is>
          <t>LOW_CONFIDENCE;MISSING_SPEAKER</t>
        </is>
      </c>
      <c r="AR24" s="18" t="inlineStr">
        <is>
          <t>EXCLUDED</t>
        </is>
      </c>
      <c r="AS24" s="3" t="inlineStr">
        <is>
          <t>2026-09-22 full backlog review: COVID_OR_PANDEMIC</t>
        </is>
      </c>
    </row>
    <row r="25">
      <c r="A25" s="3" t="inlineStr">
        <is>
          <t>https://japan.kantei.go.jp/101_kishida/statement/202112/_00007.html</t>
        </is>
      </c>
      <c r="B25" s="18" t="inlineStr">
        <is>
          <t>japan</t>
        </is>
      </c>
      <c r="C25" s="18" t="inlineStr">
        <is>
          <t>Prime Minister's Office of Japan (Kantei)</t>
        </is>
      </c>
      <c r="D25" s="3" t="inlineStr">
        <is>
          <t>Video Message by Prime Minister KISHIDA Fumio at the Summit for Democracy (Speeches and Statements &lt;br&gt;by the Prime Minister) | Prime Minister's Office of Japan</t>
        </is>
      </c>
      <c r="E25" s="18" t="inlineStr">
        <is>
          <t>SPEECH</t>
        </is>
      </c>
      <c r="F25" s="18" t="inlineStr">
        <is>
          <t>December 9, 2021</t>
        </is>
      </c>
      <c r="G25" s="18" t="inlineStr">
        <is>
          <t>0</t>
        </is>
      </c>
      <c r="H25" s="3" t="inlineStr"/>
      <c r="I25" s="3" t="inlineStr">
        <is>
          <t>Video Message by Prime Minister KISHIDA Fumio at the Summit for Democracy (Speeches and Statements &lt;br&gt;by the Prime Minister) | Prime Minister's Office of Japan
Video Message by Prime Minister KISHIDA Fumio at the Summit for Democracy
December 9, 2021
Tweet
[Provisional Translation]
Ladies and gentlemen,
My administration attaches great importance to universal values, including democracy and human rights.
Japan believes that in order to make democracy take root in a country, it is important to stand and work with that country. The path to stable democracy is never smooth in any country. Development of democracy is never straightforward, and it takes a certain amount of time. I am convinced that respecting the efforts of each country based on its own historical background will contribute to the consolidation of democracy.
From this perspective, Japan will focus on supporting human resource development around the world. Japan will also continue to share its experiences and knowledge on building institutions, including judicial systems, to ensure that election results reflect the will of the people. Additionally, Japan commits to promoting responsible business conduct.
Furthermore, in order to safeguard a solid democracy at home in Japan, it is necessary to address the economic aspect, that is, to prevent the division between the rich and the poor, and to protect the middle class, who are at the heart of a robust democracy. I will bring concrete shape to a new form of capitalism that realizes both growth and distribution and take the lead in tackling the challenges facing the world and this era.
Thank you very much.
More
Related Link
Japanese
Summary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25" s="3" t="inlineStr">
        <is>
          <t>Japan believes that in order to make democracy take root in a country, it is important to stand and work with that country. The path to stable democracy is never smooth in any country. Development of democracy is never straightforward, and it takes a certain amount of time. I am convinced that respecting the efforts of each country based on its own historical background will contribute to the consolidation of democracy. From this perspective, Japan will focus on supporting human resource development around the world.</t>
        </is>
      </c>
      <c r="K25" s="18" t="inlineStr">
        <is>
          <t>war</t>
        </is>
      </c>
      <c r="L25" s="18" t="inlineStr">
        <is>
          <t>0</t>
        </is>
      </c>
      <c r="M25" s="18" t="inlineStr">
        <is>
          <t>0</t>
        </is>
      </c>
      <c r="N25" s="18" t="inlineStr">
        <is>
          <t>1</t>
        </is>
      </c>
      <c r="O25" s="18" t="inlineStr">
        <is>
          <t>0</t>
        </is>
      </c>
      <c r="P25" s="18" t="inlineStr">
        <is>
          <t>0</t>
        </is>
      </c>
      <c r="Q25" s="18" t="inlineStr">
        <is>
          <t>0</t>
        </is>
      </c>
      <c r="R25" s="18" t="inlineStr">
        <is>
          <t>71051c9d-d4f4-4821-8ab1-7cc09ad2818f</t>
        </is>
      </c>
      <c r="S25" s="18" t="inlineStr"/>
      <c r="T25" s="18" t="inlineStr"/>
      <c r="U25" s="18" t="inlineStr"/>
      <c r="V25" s="18" t="inlineStr">
        <is>
          <t>HISTORICAL_RECOGNITION_GENERAL</t>
        </is>
      </c>
      <c r="W25" s="18" t="inlineStr"/>
      <c r="X25" s="18" t="inlineStr"/>
      <c r="Y25" s="18" t="inlineStr"/>
      <c r="Z25" s="18" t="inlineStr"/>
      <c r="AA25" s="18" t="inlineStr"/>
      <c r="AB25" s="18" t="inlineStr"/>
      <c r="AC25" s="18" t="inlineStr"/>
      <c r="AD25" s="18" t="inlineStr"/>
      <c r="AE25" s="18" t="inlineStr"/>
      <c r="AF25" s="18" t="inlineStr"/>
      <c r="AG25" s="18" t="inlineStr"/>
      <c r="AH25" s="18" t="inlineStr"/>
      <c r="AI25" s="18" t="inlineStr"/>
      <c r="AJ25" s="18" t="inlineStr"/>
      <c r="AK25" s="18" t="inlineStr"/>
      <c r="AL25" s="18" t="inlineStr"/>
      <c r="AM25" s="18" t="inlineStr">
        <is>
          <t>LOW</t>
        </is>
      </c>
      <c r="AN25" s="3" t="inlineStr">
        <is>
          <t>AUTO-DRAFT: keyword signals only; requires contextual coding per codebook.md before use.</t>
        </is>
      </c>
      <c r="AO25" s="18" t="inlineStr">
        <is>
          <t>65bbeabe-df48-56db-aa79-4999455b3a4b</t>
        </is>
      </c>
      <c r="AP25" s="18" t="inlineStr">
        <is>
          <t>1</t>
        </is>
      </c>
      <c r="AQ25" s="18" t="inlineStr">
        <is>
          <t>LOW_CONFIDENCE;MISSING_SPEAKER</t>
        </is>
      </c>
      <c r="AR25" s="18" t="inlineStr">
        <is>
          <t>EXCLUDED</t>
        </is>
      </c>
      <c r="AS25" s="3" t="inlineStr">
        <is>
          <t>2026-09-22 full backlog review: UKRAINE_RUSSIA_OR_UNRELATED_GEOPOLITICS</t>
        </is>
      </c>
    </row>
    <row r="26">
      <c r="A26" s="3" t="inlineStr">
        <is>
          <t>https://japan.kantei.go.jp/101_kishida/statement/202112/_00008.html</t>
        </is>
      </c>
      <c r="B26" s="18" t="inlineStr">
        <is>
          <t>japan</t>
        </is>
      </c>
      <c r="C26" s="18" t="inlineStr">
        <is>
          <t>Prime Minister's Office of Japan (Kantei)</t>
        </is>
      </c>
      <c r="D26" s="3" t="inlineStr">
        <is>
          <t>Video Message by Prime Minister KISHIDA Fumio at the IDA20 Final Meeting (Speeches and Statements &lt;br&gt;by the Prime Minister) | Prime Minister's Office of Japan</t>
        </is>
      </c>
      <c r="E26" s="18" t="inlineStr">
        <is>
          <t>SPEECH</t>
        </is>
      </c>
      <c r="F26" s="18" t="inlineStr">
        <is>
          <t>December 14, 2021</t>
        </is>
      </c>
      <c r="G26" s="18" t="inlineStr">
        <is>
          <t>0</t>
        </is>
      </c>
      <c r="H26" s="3" t="inlineStr"/>
      <c r="I26" s="3" t="inlineStr">
        <is>
          <t>Video Message by Prime Minister KISHIDA Fumio at the IDA20 Final Meeting (Speeches and Statements &lt;br&gt;by the Prime Minister) | Prime Minister's Office of Japan
Video Message by Prime Minister KISHIDA Fumio at the IDA20 Final Meeting
December 14, 2021
Tweet
[Provisional Translation]
Excellencies, distinguished guests, dear colleagues and friends,
I am very pleased that we have managed to hold this IDA20 Final Meeting today.
We are facing an unprecedented health, economic, and social crisis due to COVID-19. Many people are still suffering in low-income countries, where the pandemic hit particularly hard. Most recently, the sudden surge of the new variant has reminded us that we must jointly contain the virus throughout the entire world, including in developing countries.
Japan has announced to contribute 1 billion US dollars in total to the COVAX facility. In addition, Japan has provided about 30 million doses of vaccines to date in our efforts to provide approximately 60 million doses in total. Japan has also provided vaccine-related support, including the “Last One Mile Support” that ensures the delivery of vaccines to vaccination sites in developing countries, with a view to putting an end to the pandemic globally.
The IDA has also actively supported low-income countries in their response to COVID-19 since its inception, including vaccine support, under the leadership of President Malpass. The IDA’s role has proven to be even more important during the crisis. This is why Japan has led the discussion on advancing the IDA20 replenishment from the outset and decided to host this Final Meeting.
To enable the IDA to support earliest possible recoveries of developing countries from the pandemic, Japan has decided to make a contribution equivalent to about 3.4 billion US dollars, the largest contribution Japan has ever made.
Let me conclude my opening remarks by wishing for a successful meeting and replenishment.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26" s="3" t="inlineStr">
        <is>
          <t>Video Message by Prime Minister KISHIDA Fumio at the IDA20 Final Meeting (Speeches and Statements &lt;br&gt;by the Prime Minister) | Prime Minister's Office of Japan
Video Message by Prime Minister KISHIDA Fumio at the IDA20 Final Meeting
December 14, 2021
Tweet
[Provisional Translation]
Excellencies, distinguished guests, dear colleagues and friends,
I am very pleased that we have managed to hold this IDA20 Final Meeting today. We are facing an unprecedented health, economic, and social crisis due to COVID-19. Many people are still suffering in low-income countries, where the pandemic hit particularly hard. Most recently, the sudden surge of the new variant has reminded us that we must jointly contain the virus throughout the entire world, including in developing countries. Japan has announced to contribute 1 billion US dollars in total to the COVAX facility.</t>
        </is>
      </c>
      <c r="K26" s="18" t="inlineStr">
        <is>
          <t>suffering</t>
        </is>
      </c>
      <c r="L26" s="18" t="inlineStr">
        <is>
          <t>0</t>
        </is>
      </c>
      <c r="M26" s="18" t="inlineStr">
        <is>
          <t>0</t>
        </is>
      </c>
      <c r="N26" s="18" t="inlineStr">
        <is>
          <t>0</t>
        </is>
      </c>
      <c r="O26" s="18" t="inlineStr">
        <is>
          <t>0</t>
        </is>
      </c>
      <c r="P26" s="18" t="inlineStr">
        <is>
          <t>0</t>
        </is>
      </c>
      <c r="Q26" s="18" t="inlineStr">
        <is>
          <t>0</t>
        </is>
      </c>
      <c r="R26" s="18" t="inlineStr">
        <is>
          <t>c76fa1fc-8892-46f8-8821-23e4998bed86</t>
        </is>
      </c>
      <c r="S26" s="18" t="inlineStr"/>
      <c r="T26" s="18" t="inlineStr"/>
      <c r="U26" s="18" t="inlineStr"/>
      <c r="V26" s="18" t="inlineStr">
        <is>
          <t>HISTORICAL_RECOGNITION_GENERAL</t>
        </is>
      </c>
      <c r="W26" s="18" t="inlineStr"/>
      <c r="X26" s="18" t="inlineStr"/>
      <c r="Y26" s="18" t="inlineStr"/>
      <c r="Z26" s="18" t="inlineStr"/>
      <c r="AA26" s="18" t="inlineStr"/>
      <c r="AB26" s="18" t="inlineStr"/>
      <c r="AC26" s="18" t="inlineStr"/>
      <c r="AD26" s="18" t="inlineStr"/>
      <c r="AE26" s="18" t="inlineStr"/>
      <c r="AF26" s="18" t="inlineStr"/>
      <c r="AG26" s="18" t="inlineStr"/>
      <c r="AH26" s="18" t="inlineStr"/>
      <c r="AI26" s="18" t="inlineStr"/>
      <c r="AJ26" s="18" t="inlineStr"/>
      <c r="AK26" s="18" t="inlineStr"/>
      <c r="AL26" s="18" t="inlineStr"/>
      <c r="AM26" s="18" t="inlineStr">
        <is>
          <t>LOW</t>
        </is>
      </c>
      <c r="AN26" s="3" t="inlineStr">
        <is>
          <t>AUTO-DRAFT: keyword signals only; requires contextual coding per codebook.md before use.</t>
        </is>
      </c>
      <c r="AO26" s="18" t="inlineStr">
        <is>
          <t>ba17950f-849b-57aa-aaef-3b05c11ce151</t>
        </is>
      </c>
      <c r="AP26" s="18" t="inlineStr">
        <is>
          <t>1</t>
        </is>
      </c>
      <c r="AQ26" s="18" t="inlineStr">
        <is>
          <t>LOW_CONFIDENCE;MISSING_SPEAKER</t>
        </is>
      </c>
      <c r="AR26" s="18" t="inlineStr">
        <is>
          <t>EXCLUDED</t>
        </is>
      </c>
      <c r="AS26" s="3" t="inlineStr">
        <is>
          <t>2026-09-22 full backlog review: COVID_OR_PANDEMIC</t>
        </is>
      </c>
    </row>
    <row r="27">
      <c r="A27" s="3" t="inlineStr">
        <is>
          <t>https://japan.kantei.go.jp/101_kishida/statement/202112/_00009.html</t>
        </is>
      </c>
      <c r="B27" s="18" t="inlineStr">
        <is>
          <t>japan</t>
        </is>
      </c>
      <c r="C27" s="18" t="inlineStr">
        <is>
          <t>Prime Minister's Office of Japan (Kantei)</t>
        </is>
      </c>
      <c r="D27" s="3" t="inlineStr">
        <is>
          <t>Press Conference by the Prime Minister regarding the Comprehensive Strengthened Measures against the Omicron Strain (Speeches and Statements &lt;br&gt;by the Prime Minister) | Prime Minister's Office of Japan</t>
        </is>
      </c>
      <c r="E27" s="18" t="inlineStr">
        <is>
          <t>PRESS_CONFERENCE</t>
        </is>
      </c>
      <c r="F27" s="18" t="inlineStr">
        <is>
          <t>December 17, 2021</t>
        </is>
      </c>
      <c r="G27" s="18" t="inlineStr">
        <is>
          <t>0</t>
        </is>
      </c>
      <c r="H27" s="3" t="inlineStr"/>
      <c r="I27" s="3" t="inlineStr">
        <is>
          <t>Press Conference by the Prime Minister regarding the Comprehensive Strengthened Measures against the Omicron Strain (Speeches and Statements &lt;br&gt;by the Prime Minister) | Prime Minister's Office of Japan
Press Conference by the Prime Minister regarding the Comprehensive Strengthened Measures against the Omicron Strain
December 17, 2021
Tweet
[Provisional Translation]
In response to the emergence of the Omicron strain late last month, the Government immediately took the most stringent border measures among the G7 countries, while ensuring the most careful possible implementation. The Omicron strain is extremely infectious, urging experts in Japan and abroad to predict that the infection will inevitably spread around the world sooner or later. Thus, Japan's stringent border measures are meant to be a set of extraordinary and exceptional steps allowing us to buy time and make necessary preparations until more information is available about the Omicron strain.
In light of the information on the Omicron strain gradually revealed and how major countries have responded to the spread of the Delta strain, the Government has decided to take comprehensive measures to strengthen prevention, testing, and early treatment focusing on the following three pillars, in addition to the border measures being taken on an urgent basis. We will take all possible measures to ensure that this will not cause our medical treatment structure to come under strain.
The first pillar is to accelerate the schedule for vaccination. Taking advantage of the Moderna vaccine, which was approved yesterday for booster shots, we plan to move up the vaccination schedule for some 31 million healthcare workers and elderly people after listening to the opinions of experts. Specifically, the interval between the second and third vaccine shots will be shortened by two months to six for healthcare workers, as well as residents of elderly facilities who are at high risk of developing severe symptoms. For other elderly people, the vaccination interval will be shortened by one month to seven from February next year. In moving up the schedule amid concerns about the spread of the Omicron strain, we have decided to prioritize the elderly who are at high risk of developing severe symptoms with a relatively quick decline in the effectiveness of the vaccine in preventing severe cases from developing. I would like to ask for understanding from the public for this decision intended to protect the elderly.
The second pillar is to initiate the provision of orally administered therapeutics. From the end of this year, we will start offering the treatment medicines that have been announced to be highly effective for the Omicron strain as well. Compared with other countries, Japan has been able to prepare new types of treatment medicines earlier and in larger quantities. Let me first mention that we have already secured 1.6 million doses of Mornupiravir developed by Merck. If endorsed at the expert committee scheduled for next Friday, December 24, to discuss the matter, we will promptly approve Mornupiravir and provide it to medical establishments starting at the end of this year. As for Pfizer's orally administered therapeutics, which has a different action mechanism from that of Mornupiravir, Pfizer CEO Albert Bourla and I had a direct conversation over the phone earlier today and reached a basic agreement on securing two million doses. We will continue to negotiate with Pfizer to reach a final agreement including the timing of delivery, with the Minister of Health, Labour and Welfare taking the initiative. We have expressed our gratitude to Pfizer for their cooperation to date and asked for their continued cooperation.
The third pillar is to drastically strengthen the system to conduct testing. Toward the year-end and New Year holidays, when people will have more opportunities to come into contact with others on occasions such as dining, drinking, events, returning home, we are making preparations to allow all prefectures to start by the end of this year offering free testing, that do not require prior appointments, for those who cannot be vaccinated. Since taking office, I have promised that my administration's top priority is to overcome the COVID-19. I first presented a general overview of how we would improve and strengthen our preparedness, including a 30% increase in the number of hospital beds and a 40% increase in the number of recovery accommodation facilities. The supplementary budget to realize this is currently under deliberation in the Diet. And this time around, I have presented comprehensive measures to strengthen prevention, testing, and early treatment in response to new developments, such as the emergence of the Omicron strain. I will take the lead in any of these measures. As Prime Minister, I will do my utmost to protect the medial treatment structure for the Japanese people.
I believe that the meticulous attention and cooperation of the Japanese people in the battle against the COVID-19, including avoiding the three C's (closed spaces with poor ventilation, crowded places and close contact situations) and wearing face masks, are something to be proud of in the world. I sincerely ask for the cooperation of each citizen for the time being. Right after this, the Minister of Health, Labour and Welfare or the Minister in Charge of Promoting Vaccinations should be scheduled to hold a press conference.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27" s="3" t="inlineStr">
        <is>
          <t>Press Conference by the Prime Minister regarding the Comprehensive Strengthened Measures against the Omicron Strain (Speeches and Statements &lt;br&gt;by the Prime Minister) | Prime Minister's Office of Japan
Press Conference by the Prime Minister regarding the Comprehensive Strengthened Measures against the Omicron Strain
December 17, 2021
Tweet
[Provisional Translation]
In response to the emergence of the Omicron strain late last month, the Government immediately took the most stringent border measures among the G7 countries, while ensuring the most careful possible implementation. The Omicron strain is extremely infectious, urging experts in Japan and abroad to predict that the infection will inevitably spread around the world sooner or later. Thus, Japan's stringent border measures are meant to be a set of extraordinary and exceptional steps allowing us to buy time and make necessary preparations until more information is available about the Omicron strain. In light of the information on the Omicron strain gradually revealed and how major countries have responded to the spread of the Delta strain, the Government has decided to take comprehensive measures to strengthen prevention, testing, and early treatment focusing on the following three pillars, in addition to the border measures being taken on an urgent basis. We will take all possible measures to ensure that this will not cause our medical treatment structure to come under strain. We have expressed our gratitude to Pfizer for their cooperation to date and asked for their continued cooperation. The third pillar is to drastically strengthen the system to conduct testing. Toward the year-end and New Year holidays, when people will have more opportunities to come into contact with others on occasions such as dining, drinking, events, returning home, we are making preparations to allow all prefectures to start by the end of this year offering free testing, that do not require prior appointments, for those who cannot be vaccinated. Since taking office, I have promised that my administration's top priority is to overcome the COVID-19. I first presented a general overview of how we would improve and strengthen our preparedness, including a 30% increase in the number of hospital beds and a 40% increase in the number of recovery accommodation facilities.</t>
        </is>
      </c>
      <c r="K27" s="18" t="inlineStr">
        <is>
          <t>reparation;war</t>
        </is>
      </c>
      <c r="L27" s="18" t="inlineStr">
        <is>
          <t>0</t>
        </is>
      </c>
      <c r="M27" s="18" t="inlineStr">
        <is>
          <t>0</t>
        </is>
      </c>
      <c r="N27" s="18" t="inlineStr">
        <is>
          <t>0</t>
        </is>
      </c>
      <c r="O27" s="18" t="inlineStr">
        <is>
          <t>0</t>
        </is>
      </c>
      <c r="P27" s="18" t="inlineStr">
        <is>
          <t>0</t>
        </is>
      </c>
      <c r="Q27" s="18" t="inlineStr">
        <is>
          <t>0</t>
        </is>
      </c>
      <c r="R27" s="18" t="inlineStr">
        <is>
          <t>4671e51c-0deb-4ed4-8550-9d97fb3b07b9</t>
        </is>
      </c>
      <c r="S27" s="18" t="inlineStr"/>
      <c r="T27" s="18" t="inlineStr"/>
      <c r="U27" s="18" t="inlineStr"/>
      <c r="V27" s="18" t="inlineStr">
        <is>
          <t>COMPENSATION_REPARATION</t>
        </is>
      </c>
      <c r="W27" s="18" t="inlineStr"/>
      <c r="X27" s="18" t="inlineStr"/>
      <c r="Y27" s="18" t="inlineStr"/>
      <c r="Z27" s="18" t="inlineStr"/>
      <c r="AA27" s="18" t="inlineStr"/>
      <c r="AB27" s="18" t="inlineStr"/>
      <c r="AC27" s="18" t="inlineStr"/>
      <c r="AD27" s="18" t="inlineStr"/>
      <c r="AE27" s="18" t="inlineStr"/>
      <c r="AF27" s="18" t="inlineStr"/>
      <c r="AG27" s="18" t="inlineStr"/>
      <c r="AH27" s="18" t="inlineStr"/>
      <c r="AI27" s="18" t="inlineStr"/>
      <c r="AJ27" s="18" t="inlineStr"/>
      <c r="AK27" s="18" t="inlineStr"/>
      <c r="AL27" s="18" t="inlineStr"/>
      <c r="AM27" s="18" t="inlineStr">
        <is>
          <t>LOW</t>
        </is>
      </c>
      <c r="AN27" s="3" t="inlineStr">
        <is>
          <t>AUTO-DRAFT: keyword signals only; requires contextual coding per codebook.md before use.</t>
        </is>
      </c>
      <c r="AO27" s="18" t="inlineStr">
        <is>
          <t>fba24b0c-b6fc-5c6c-bb7d-13d38a689dd5</t>
        </is>
      </c>
      <c r="AP27" s="18" t="inlineStr">
        <is>
          <t>1</t>
        </is>
      </c>
      <c r="AQ27" s="18" t="inlineStr">
        <is>
          <t>LOW_CONFIDENCE;MISSING_SPEAKER</t>
        </is>
      </c>
      <c r="AR27" s="18" t="inlineStr">
        <is>
          <t>EXCLUDED</t>
        </is>
      </c>
      <c r="AS27" s="3" t="inlineStr">
        <is>
          <t>2026-09-22 full backlog review: COVID_OR_PANDEMIC</t>
        </is>
      </c>
    </row>
    <row r="28">
      <c r="A28" s="3" t="inlineStr">
        <is>
          <t>https://japan.kantei.go.jp/101_kishida/statement/202112/_00010.html</t>
        </is>
      </c>
      <c r="B28" s="18" t="inlineStr">
        <is>
          <t>japan</t>
        </is>
      </c>
      <c r="C28" s="18" t="inlineStr">
        <is>
          <t>Prime Minister's Office of Japan (Kantei)</t>
        </is>
      </c>
      <c r="D28" s="3" t="inlineStr">
        <is>
          <t>Press Conference by the Prime Minister regarding His Visit to a Press Photo Exhibition and Other Matters (Speeches and Statements &lt;br&gt;by the Prime Minister) | Prime Minister's Office of Japan</t>
        </is>
      </c>
      <c r="E28" s="18" t="inlineStr">
        <is>
          <t>PRESS_CONFERENCE</t>
        </is>
      </c>
      <c r="F28" s="18" t="inlineStr">
        <is>
          <t>December 18, 2021</t>
        </is>
      </c>
      <c r="G28" s="18" t="inlineStr">
        <is>
          <t>0</t>
        </is>
      </c>
      <c r="H28" s="3" t="inlineStr"/>
      <c r="I28" s="3" t="inlineStr">
        <is>
          <t>Press Conference by the Prime Minister regarding His Visit to a Press Photo Exhibition and Other Matters (Speeches and Statements &lt;br&gt;by the Prime Minister) | Prime Minister's Office of Japan
Press Conference by the Prime Minister regarding His Visit to a Press Photo Exhibition and Other Matters
December 18, 2021
Tweet
[Provisional Translation]
(Regarding his visit to a press photo exhibition)
I visited a press photo exhibition, which featured, among other things, the Tokyo Olympics and Paralympics held earlier this year. There were many sports-related photos, such as those depicting Mr. Otani's excellent performance in the Major League Baseball, many of which represented energetic dynamism of sports. On the other hand, there were also many photos of people suffering from the COVID-19 and disasters, as well as those struggling under such circumstances. I was impressed by so many photos, which reminded me of what it is like to have the power to live. Despite enormous challenges facing our country, I hope that many citizens will mobilize their power to live to vigorously move toward the next year and beyond with a renewed determination.
The photo that impressed me most was the one depicting an Egyptian table tennis player who played with a paddle in his mouth, while using one of his feet to throw the ball in the air when serving. I had already been extremely impressed by the player during the Paralympics and I found him in the photo again this time around. I'm sorry I don't remember his name, but the photo reminded me of the excitement I had when I saw his performance.
（Regarding the passing away of Mr. IIZUKA Shigeo, former Representative of the Association of Families of Victims Kidnapped by North Korea)
I pray for the repose of the soul of Mr. IIZUKA Shigeo and extend my deepest condolences to the bereaved family. Mr. Iizuka served as the representative of the Association of Families for 14 years, after taking over the role from the late Mr. YOKOTA Shigeru. Immediately after taking office as Prime Minister, I met him in person and listened to what he had to say. I was impressed by his strong determination to never give up. I am deeply sorry that Mr. Iizuka passed away without being able to reunite with his sister, Ms. TAGUCHI Yaeko. As the members of the Association of Families are becoming older year after year, I deeply feel that there is no time to lose in the abductions issue. I will strive to work on this issue, keeping in mind that we must seize every opportunity to solve it.
(Regarding whether the Government intends to postpone the deadline of the strengthened border measures against the Omicron strain, originally set to end in a month)
As for the border measures against the Omicron strain, we have to note that there still remain many unknowns about the strain. That is why we decided to implement the border measures as a set of urgent and precautionary steps that are the most stringent among the G7 countries. We set the measures to end in around a month at the outset. Until more is known about the Omicron strain, at least until the year-end and New Year holidays, we should closely monitor how things will play out before considering how we will respond later on.
（Regarding what border measures should be taken in the next phase)
Fortunately, the number of newly infected cases in Japan has been at a low level. We are now conducting genome analysis of all newly infected cases in Japan to see if they have been infected with the Omicron strain. Thus, in parallel with the border measures, we have established a reliable testing system for the Omicron strain.
Furthermore, it is important to respond not only to the Omicron strain, but also to other possible new strains of the novel coronavirus. We have made preparations to cope with strains that are doubly infectious compared with what we went through back in the summer, including by securing 37,000 hospital beds, as well as 3,000 doctors and 3,000 nurses. With such healthcare professionals ready to cooperate, we have already prepared for the worst-case scenario in terms of hospital beds and the medical systems. In addition, we are also preparing a system to ensure access to medical care for patients recuperating at home.
While such border measures have been put in place, many experts have pointed out that there may be a sixth wave down the road. We should prepare for the worst-case scenario by ensuring adequate hospital beds and healthcare professionals, and, more importantly, accelerating the schedule for the third dose of vaccination. We have already requested that all prefectures prepare for the launch of a free testing program. In addition to some 1.6 million doses of early orally administered therapeutics that have already been prepared, Pfizer CEO and I had a direct telephone conversation yesterday and agreed on the provision of another 2 million doses. We are vigorously working on such systems of hospital beds, healthcare professionals, prevention, testing, and early treatment, along with border measures. We will continue to strive to mitigate the concerns of the public as much as possible.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28" s="3" t="inlineStr">
        <is>
          <t>There were many sports-related photos, such as those depicting Mr. Otani's excellent performance in the Major League Baseball, many of which represented energetic dynamism of sports. On the other hand, there were also many photos of people suffering from the COVID-19 and disasters, as well as those struggling under such circumstances. I was impressed by so many photos, which reminded me of what it is like to have the power to live. Despite enormous challenges facing our country, I hope that many citizens will mobilize their power to live to vigorously move toward the next year and beyond with a renewed determination. The photo that impressed me most was the one depicting an Egyptian table tennis player who played with a paddle in his mouth, while using one of his feet to throw the ball in the air when serving. I had already been extremely impressed by the player during the Paralympics and I found him in the photo again this time around. I'm sorry I don't remember his name, but the photo reminded me of the excitement I had when I saw his performance. （Regarding the passing away of Mr. IIZUKA Shigeo, former Representative of the Association of Families of Victims Kidnapped by North Korea)
I pray for the repose of the soul of Mr. IIZUKA Shigeo and extend my deepest condolences to the bereaved family. Mr. Thus, in parallel with the border measures, we have established a reliable testing system for the Omicron strain. Furthermore, it is important to respond not only to the Omicron strain, but also to other possible new strains of the novel coronavirus. We have made preparations to cope with strains that are doubly infectious compared with what we went through back in the summer, including by securing 37,000 hospital beds, as well as 3,000 doctors and 3,000 nurses. With such healthcare professionals ready to cooperate, we have already prepared for the worst-case scenario in terms of hospital beds and the medical systems. In addition, we are also preparing a system to ensure access to medical care for patients recuperating at home.</t>
        </is>
      </c>
      <c r="K28" s="18" t="inlineStr">
        <is>
          <t>reparation;suffering;victim;war</t>
        </is>
      </c>
      <c r="L28" s="18" t="inlineStr">
        <is>
          <t>0</t>
        </is>
      </c>
      <c r="M28" s="18" t="inlineStr">
        <is>
          <t>0</t>
        </is>
      </c>
      <c r="N28" s="18" t="inlineStr">
        <is>
          <t>0</t>
        </is>
      </c>
      <c r="O28" s="18" t="inlineStr">
        <is>
          <t>0</t>
        </is>
      </c>
      <c r="P28" s="18" t="inlineStr">
        <is>
          <t>0</t>
        </is>
      </c>
      <c r="Q28" s="18" t="inlineStr">
        <is>
          <t>0</t>
        </is>
      </c>
      <c r="R28" s="18" t="inlineStr">
        <is>
          <t>b0781cd3-ab02-44bb-96c2-83def790a9a7</t>
        </is>
      </c>
      <c r="S28" s="18" t="inlineStr"/>
      <c r="T28" s="18" t="inlineStr"/>
      <c r="U28" s="18" t="inlineStr"/>
      <c r="V28" s="18" t="inlineStr">
        <is>
          <t>COMPENSATION_REPARATION</t>
        </is>
      </c>
      <c r="W28" s="18" t="inlineStr"/>
      <c r="X28" s="18" t="inlineStr"/>
      <c r="Y28" s="18" t="inlineStr"/>
      <c r="Z28" s="18" t="inlineStr"/>
      <c r="AA28" s="18" t="inlineStr"/>
      <c r="AB28" s="18" t="inlineStr"/>
      <c r="AC28" s="18" t="inlineStr"/>
      <c r="AD28" s="18" t="inlineStr"/>
      <c r="AE28" s="18" t="inlineStr"/>
      <c r="AF28" s="18" t="inlineStr"/>
      <c r="AG28" s="18" t="inlineStr"/>
      <c r="AH28" s="18" t="inlineStr"/>
      <c r="AI28" s="18" t="inlineStr"/>
      <c r="AJ28" s="18" t="inlineStr"/>
      <c r="AK28" s="18" t="inlineStr"/>
      <c r="AL28" s="18" t="inlineStr"/>
      <c r="AM28" s="18" t="inlineStr">
        <is>
          <t>LOW</t>
        </is>
      </c>
      <c r="AN28" s="3" t="inlineStr">
        <is>
          <t>AUTO-DRAFT: keyword signals only; requires contextual coding per codebook.md before use.</t>
        </is>
      </c>
      <c r="AO28" s="18" t="inlineStr">
        <is>
          <t>58fe4fc8-d6f7-56ab-9224-d79b10044611</t>
        </is>
      </c>
      <c r="AP28" s="18" t="inlineStr">
        <is>
          <t>1</t>
        </is>
      </c>
      <c r="AQ28" s="18" t="inlineStr">
        <is>
          <t>LOW_CONFIDENCE;MISSING_SPEAKER</t>
        </is>
      </c>
      <c r="AR28" s="18" t="inlineStr">
        <is>
          <t>EXCLUDED</t>
        </is>
      </c>
      <c r="AS28" s="3" t="inlineStr">
        <is>
          <t>2026-09-22 full backlog review: COVID_OR_PANDEMIC</t>
        </is>
      </c>
    </row>
    <row r="29">
      <c r="A29" s="3" t="inlineStr">
        <is>
          <t>https://japan.kantei.go.jp/101_kishida/statement/202112/_00011.html</t>
        </is>
      </c>
      <c r="B29" s="18" t="inlineStr">
        <is>
          <t>japan</t>
        </is>
      </c>
      <c r="C29" s="18" t="inlineStr">
        <is>
          <t>Prime Minister's Office of Japan (Kantei)</t>
        </is>
      </c>
      <c r="D29" s="3" t="inlineStr">
        <is>
          <t>Video Message by Prime Minister KISHIDA Fumio on the Occasion of the Seventh Japan-China Business Leader and Former High-Level Government Official Dialogue (Japan-China CEO Summit) (Speeches and Statements &lt;br&gt;by the Prime Minister) | Prime Minister's Office of Japan</t>
        </is>
      </c>
      <c r="E29" s="18" t="inlineStr">
        <is>
          <t>SPEECH</t>
        </is>
      </c>
      <c r="F29" s="18" t="inlineStr">
        <is>
          <t>December 21, 2021</t>
        </is>
      </c>
      <c r="G29" s="18" t="inlineStr">
        <is>
          <t>0</t>
        </is>
      </c>
      <c r="H29" s="3" t="inlineStr"/>
      <c r="I29" s="3" t="inlineStr">
        <is>
          <t>Video Message by Prime Minister KISHIDA Fumio on the Occasion of the Seventh Japan-China Business Leader and Former High-Level Government Official Dialogue (Japan-China CEO Summit) (Speeches and Statements &lt;br&gt;by the Prime Minister) | Prime Minister's Office of Japan
Video Message by Prime Minister KISHIDA Fumio on the Occasion of the Seventh Japan-China Business Leader and Former High-Level Government Official Dialogue (Japan-China CEO Summit)
December 21, 2021
Tweet
[Provisional Translation]
I am KISHIDA Fumio, Prime Minister of Japan. I extend my heartfelt congratulations on the Japan-China CEO Summit being held today in such a grand manner. It is regrettable that we could not receive the Chinese participants here in Tokyo, but I am pleased that they are participating by linking Tokyo and Beijing through a virtual format.
I wish to express my respect to the efforts of those in the Japan-China business community, in particular Mr. FUKUDA Yasuo, former Prime Minister of Japan, Mr. TOKURA Masakazu, Chairman of Keidanren (Japan Business Federation), and Mr. Zeng Peiyan, Chairman of the China Center for International Economic Exchanges.
Former Prime Minister Ohira, who played a key role in the normalization of diplomatic relations between Japan and China, said immediately after the normalization of diplomatic relations 50 years ago that Japan and China are countries that seem close and are yet remote, likening the relationship to that of New Year’s Eve and New Year’s Day. He also stated that when countries associate with each other, it is essential to have rules and a spirit of fair play, and that each must mutually value that mindset. I feel very keenly that these words hold great significance even now.
Japan-China relations are becoming increasingly important not only for our two nations but also for the region and the entire international community. Alongside this we find rising expectations towards both Japan and China, and we must work together to tackle common issues as responsible powers.
I held telephone talks with President Xi Jinping immediately after I assumed office. I candidly raised outstanding issues of concern between our two countries and conveyed my desire to engage in ongoing dialogue going forward, regarding these issues and more. Moreover, President Xi and I agreed to cooperate regarding various issues our countries face in common.
Based on this approach, I said that together we must build up constructive and stable bilateral relations, taking next year, the 50th anniversary of the normalization of diplomatic relations between Japan and China, as an opportunity. President Xi concurred and expressed his eagerness to develop our bilateral relations. President Xi and I also agreed that we will support economic and interpersonal exchanges between our two countries.
While the importance of the economy within Japan-China relations goes without saying, as we deepen our bilateral economic relations further, it is essential for the Chinese market to open up and for a fair and just business environment to be created, including by strengthening intellectual property protection and redressing forced technology transfers and distorted industrial subsidies.
The Japan-China CEO Summit, where business community leaders from Japan and China engage in direct discussions, is well-timed indeed, and the direction of the Summit itself is shared by President Xi and myself as well. I am certain you have a wide range of points to raise with each other, and I hope this is a venue for you to develop further cooperation with each other by engaging in frank discussions with each other and overcoming any challenges you face.
I have heard that today your discussions will also encompass regional and international topics, such as climate change and regional economic partnerships.
Within the international community, climate change is a matter of urgency that must be resolved without fail. At the same time, climate change is a tremendous growth opportunity giving rise to new consumption and new markets. I very much look forward to lively discussions about economic exchanges in which the business circles of Japan and China act in cooperation to boldly take on the challenges of new businesses in the area of “green” and create an economic virtuous cycle while contributing to the international community.
The Regional Comprehensive Economic Partnership, or “RCEP,” will enter into force on January 1. In order to have you in the business world feel its effects in tangible ways, steady implementation will be essential, including compliance with RCEP obligations by the participating countries. Japan pledges to advance efforts to build a free and fair economic order, under my leadership, with a view to further enhancing the vitality of the regional economy and global economy. I expect that China will also press forward with reforms to its business environment and make greater efforts for the sake of the world economy and global corporations.
The world is paying close attention to the movements of you leaders in the business circles of Japan and China, the second- and third-largest economic powers on the globe. Although there are currently limitations on travel between our countries because of COVID-19, we must not allow business exchanges between Japan and China to dwindle off. I will end my remarks with my wish that exchanges between our countries’ business circles are advanced even further, taking today’s discussions as a springboard.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29" s="3" t="inlineStr">
        <is>
          <t>Video Message by Prime Minister KISHIDA Fumio on the Occasion of the Seventh Japan-China Business Leader and Former High-Level Government Official Dialogue (Japan-China CEO Summit) (Speeches and Statements &lt;br&gt;by the Prime Minister) | Prime Minister's Office of Japan
Video Message by Prime Minister KISHIDA Fumio on the Occasion of the Seventh Japan-China Business Leader and Former High-Level Government Official Dialogue (Japan-China CEO Summit)
December 21, 2021
Tweet
[Provisional Translation]
I am KISHIDA Fumio, Prime Minister of Japan. I extend my heartfelt congratulations on the Japan-China CEO Summit being held today in such a grand manner. It is regrettable that we could not receive the Chinese participants here in Tokyo, but I am pleased that they are participating by linking Tokyo and Beijing through a virtual format. I wish to express my respect to the efforts of those in the Japan-China business community, in particular Mr. FUKUDA Yasuo, former Prime Minister of Japan, Mr. I feel very keenly that these words hold great significance even now. Japan-China relations are becoming increasingly important not only for our two nations but also for the region and the entire international community. Alongside this we find rising expectations towards both Japan and China, and we must work together to tackle common issues as responsible powers. I held telephone talks with President Xi Jinping immediately after I assumed office. I candidly raised outstanding issues of concern between our two countries and conveyed my desire to engage in ongoing dialogue going forward, regarding these issues and more. Moreover, President Xi and I agreed to cooperate regarding various issues our countries face in common. Based on this approach, I said that together we must build up constructive and stable bilateral relations, taking next year, the 50th anniversary of the normalization of diplomatic relations between Japan and China, as an opportunity. Within the international community, climate change is a matter of urgency that must be resolved without fail. At the same time, climate change is a tremendous growth opportunity giving rise to new consumption and new markets. I very much look forward to lively discussions about economic exchanges in which the business circles of Japan and China act in cooperation to boldly take on the challenges of new businesses in the area of “green” and create an economic virtuous cycle while contributing to the international community. The Regional Comprehensive Economic Partnership, or “RCEP,” will enter into force on January 1. In order to have you in the business world feel its effects in tangible ways, steady implementation will be essential, including compliance with RCEP obligations by the participating countries. Japan pledges to advance efforts to build a free and fair economic order, under my leadership, with a view to further enhancing the vitality of the regional economy and global economy. I expect that China will also press forward with reforms to its business environment and make greater efforts for the sake of the world economy and global corporations. The world is paying close attention to the movements of you leaders in the business circles of Japan and China, the second- and third-largest economic powers on the globe. Although there are currently limitations on travel between our countries because of COVID-19, we must not allow business exchanges between Japan and China to dwindle off.</t>
        </is>
      </c>
      <c r="K29" s="18" t="inlineStr">
        <is>
          <t>regret;war</t>
        </is>
      </c>
      <c r="L29" s="18" t="inlineStr">
        <is>
          <t>0</t>
        </is>
      </c>
      <c r="M29" s="18" t="inlineStr">
        <is>
          <t>0</t>
        </is>
      </c>
      <c r="N29" s="18" t="inlineStr">
        <is>
          <t>0</t>
        </is>
      </c>
      <c r="O29" s="18" t="inlineStr">
        <is>
          <t>0</t>
        </is>
      </c>
      <c r="P29" s="18" t="inlineStr">
        <is>
          <t>0</t>
        </is>
      </c>
      <c r="Q29" s="18" t="inlineStr">
        <is>
          <t>0</t>
        </is>
      </c>
      <c r="R29" s="18" t="inlineStr">
        <is>
          <t>de2b7f50-3731-45f4-9c50-35a3b07bf469</t>
        </is>
      </c>
      <c r="S29" s="18" t="inlineStr"/>
      <c r="T29" s="18" t="inlineStr"/>
      <c r="U29" s="18" t="inlineStr"/>
      <c r="V29" s="18" t="inlineStr">
        <is>
          <t>HISTORICAL_RECOGNITION_GENERAL</t>
        </is>
      </c>
      <c r="W29" s="18" t="inlineStr"/>
      <c r="X29" s="18" t="inlineStr"/>
      <c r="Y29" s="18" t="inlineStr"/>
      <c r="Z29" s="18" t="inlineStr"/>
      <c r="AA29" s="18" t="inlineStr"/>
      <c r="AB29" s="18" t="inlineStr"/>
      <c r="AC29" s="18" t="inlineStr"/>
      <c r="AD29" s="18" t="inlineStr"/>
      <c r="AE29" s="18" t="inlineStr"/>
      <c r="AF29" s="18" t="inlineStr"/>
      <c r="AG29" s="18" t="inlineStr"/>
      <c r="AH29" s="18" t="inlineStr"/>
      <c r="AI29" s="18" t="inlineStr"/>
      <c r="AJ29" s="18" t="inlineStr"/>
      <c r="AK29" s="18" t="inlineStr"/>
      <c r="AL29" s="18" t="inlineStr"/>
      <c r="AM29" s="18" t="inlineStr">
        <is>
          <t>LOW</t>
        </is>
      </c>
      <c r="AN29" s="3" t="inlineStr">
        <is>
          <t>AUTO-DRAFT: keyword signals only; requires contextual coding per codebook.md before use.</t>
        </is>
      </c>
      <c r="AO29" s="18" t="inlineStr">
        <is>
          <t>b39719bd-14a2-5e55-a6c6-9c2ea842b3d1</t>
        </is>
      </c>
      <c r="AP29" s="18" t="inlineStr">
        <is>
          <t>1</t>
        </is>
      </c>
      <c r="AQ29" s="18" t="inlineStr">
        <is>
          <t>LOW_CONFIDENCE;MISSING_SPEAKER</t>
        </is>
      </c>
      <c r="AR29" s="18" t="inlineStr">
        <is>
          <t>EXCLUDED</t>
        </is>
      </c>
      <c r="AS29" s="3" t="inlineStr">
        <is>
          <t>2026-09-22 full backlog review: COVID_OR_PANDEMIC</t>
        </is>
      </c>
    </row>
    <row r="30">
      <c r="A30" s="3" t="inlineStr">
        <is>
          <t>https://japan.kantei.go.jp/101_kishida/statement/202112/_00012.html</t>
        </is>
      </c>
      <c r="B30" s="18" t="inlineStr">
        <is>
          <t>japan</t>
        </is>
      </c>
      <c r="C30" s="18" t="inlineStr">
        <is>
          <t>Prime Minister's Office of Japan (Kantei)</t>
        </is>
      </c>
      <c r="D30" s="3" t="inlineStr">
        <is>
          <t>Video Message by Prime Minister KISHIDA Fumio at the Hiroshima Round Table 2021 (Speeches and Statements &lt;br&gt;by the Prime Minister) | Prime Minister's Office of Japan</t>
        </is>
      </c>
      <c r="E30" s="18" t="inlineStr">
        <is>
          <t>SPEECH</t>
        </is>
      </c>
      <c r="F30" s="18" t="inlineStr">
        <is>
          <t>December 22, 2021</t>
        </is>
      </c>
      <c r="G30" s="18" t="inlineStr">
        <is>
          <t>0</t>
        </is>
      </c>
      <c r="H30" s="3" t="inlineStr"/>
      <c r="I30" s="3" t="inlineStr">
        <is>
          <t>Video Message by Prime Minister KISHIDA Fumio at the Hiroshima Round Table 2021 (Speeches and Statements &lt;br&gt;by the Prime Minister) | Prime Minister's Office of Japan
Video Message by Prime Minister KISHIDA Fumio at the Hiroshima Round Table 2021
December 22, 2021
Tweet
[Provisional Translation]
Distinguished guests, I am KISHIDA Fumio, Prime Minister of Japan.
I would like to express my heartfelt congratulations on the successful opening of the Hiroshima Round Table 2021.
Nuclear disarmament is my work for life. It is a huge and difficult challenge, but one towards which I have been devoting myself with strong conviction. As Prime Minister of Japan from Hiroshima, I will spare no effort in taking any step possible that will move us closer to a world without nuclear weapons.
The next NPT Review Conference is only less than two weeks away. This time, we must adopt in earnest a final document that would constitute a substantive step forward towards a world without nuclear weapons. In order to achieve a meaningful outcome at the Conference, Japan will make its utmost efforts while leveraging my own efforts, including at the summit level and through closely coordinating with countries concerned.
At the same time, Japan will play an active role for the substantive advancement of effective nuclear disarmament measures, such as the CTBT and an FMCT, as well as for the enhancement of transparency of nuclear arsenals, in order to make any possible gains in nuclear disarmament with the involvement of nuclear-weapons States.
What truly matters is finding a way to make compatible two different things?namely, the reality of the severe security environment and the ideal of a world without nuclear weapons. It is up to us to pave a path via which we can navigate from the reality towards that ideal.
I would like to conclude my remarks by expressing my sincere hope that such a path to a world without nuclear weapons will be vigorously discussed at today's Hiroshima Round Table.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0" s="3" t="inlineStr">
        <is>
          <t>I would like to express my heartfelt congratulations on the successful opening of the Hiroshima Round Table 2021. Nuclear disarmament is my work for life. It is a huge and difficult challenge, but one towards which I have been devoting myself with strong conviction. As Prime Minister of Japan from Hiroshima, I will spare no effort in taking any step possible that will move us closer to a world without nuclear weapons. The next NPT Review Conference is only less than two weeks away. This time, we must adopt in earnest a final document that would constitute a substantive step forward towards a world without nuclear weapons. In order to achieve a meaningful outcome at the Conference, Japan will make its utmost efforts while leveraging my own efforts, including at the summit level and through closely coordinating with countries concerned. At the same time, Japan will play an active role for the substantive advancement of effective nuclear disarmament measures, such as the CTBT and an FMCT, as well as for the enhancement of transparency of nuclear arsenals, in order to make any possible gains in nuclear disarmament with the involvement of nuclear-weapons States. What truly matters is finding a way to make compatible two different things?namely, the reality of the severe security environment and the ideal of a world without nuclear weapons. It is up to us to pave a path via which we can navigate from the reality towards that ideal. I would like to conclude my remarks by expressing my sincere hope that such a path to a world without nuclear weapons will be vigorously discussed at today's Hiroshima Round Table. Thank you.</t>
        </is>
      </c>
      <c r="K30" s="18" t="inlineStr">
        <is>
          <t>war</t>
        </is>
      </c>
      <c r="L30" s="18" t="inlineStr">
        <is>
          <t>0</t>
        </is>
      </c>
      <c r="M30" s="18" t="inlineStr">
        <is>
          <t>0</t>
        </is>
      </c>
      <c r="N30" s="18" t="inlineStr">
        <is>
          <t>0</t>
        </is>
      </c>
      <c r="O30" s="18" t="inlineStr">
        <is>
          <t>0</t>
        </is>
      </c>
      <c r="P30" s="18" t="inlineStr">
        <is>
          <t>0</t>
        </is>
      </c>
      <c r="Q30" s="18" t="inlineStr">
        <is>
          <t>0</t>
        </is>
      </c>
      <c r="R30" s="18" t="inlineStr">
        <is>
          <t>d58b981e-5d1d-4fcb-8244-e72b7e029c2a</t>
        </is>
      </c>
      <c r="S30" s="18" t="inlineStr"/>
      <c r="T30" s="18" t="inlineStr"/>
      <c r="U30" s="18" t="inlineStr"/>
      <c r="V30" s="18" t="inlineStr">
        <is>
          <t>HISTORICAL_RECOGNITION_GENERAL</t>
        </is>
      </c>
      <c r="W30" s="18" t="inlineStr"/>
      <c r="X30" s="18" t="inlineStr"/>
      <c r="Y30" s="18" t="inlineStr"/>
      <c r="Z30" s="18" t="inlineStr"/>
      <c r="AA30" s="18" t="inlineStr"/>
      <c r="AB30" s="18" t="inlineStr"/>
      <c r="AC30" s="18" t="inlineStr"/>
      <c r="AD30" s="18" t="inlineStr"/>
      <c r="AE30" s="18" t="inlineStr"/>
      <c r="AF30" s="18" t="inlineStr"/>
      <c r="AG30" s="18" t="inlineStr"/>
      <c r="AH30" s="18" t="inlineStr"/>
      <c r="AI30" s="18" t="inlineStr"/>
      <c r="AJ30" s="18" t="inlineStr"/>
      <c r="AK30" s="18" t="inlineStr"/>
      <c r="AL30" s="18" t="inlineStr"/>
      <c r="AM30" s="18" t="inlineStr">
        <is>
          <t>LOW</t>
        </is>
      </c>
      <c r="AN30" s="3" t="inlineStr">
        <is>
          <t>AUTO-DRAFT: keyword signals only; requires contextual coding per codebook.md before use.</t>
        </is>
      </c>
      <c r="AO30" s="18" t="inlineStr">
        <is>
          <t>c0857884-0c46-5aba-8571-86d62435b4ee</t>
        </is>
      </c>
      <c r="AP30" s="18" t="inlineStr">
        <is>
          <t>1</t>
        </is>
      </c>
      <c r="AQ30" s="18" t="inlineStr">
        <is>
          <t>LOW_CONFIDENCE;MISSING_SPEAKER</t>
        </is>
      </c>
      <c r="AR30" s="18" t="inlineStr">
        <is>
          <t>EXCLUDED</t>
        </is>
      </c>
      <c r="AS30" s="3" t="inlineStr">
        <is>
          <t>2026-09-22 full backlog review: GENERIC_DIPLOMATIC_MESSAGE_OR_SPEECH</t>
        </is>
      </c>
    </row>
    <row r="31">
      <c r="A31" s="3" t="inlineStr">
        <is>
          <t>https://japan.kantei.go.jp/101_kishida/statement/202112/_00013.html</t>
        </is>
      </c>
      <c r="B31" s="18" t="inlineStr">
        <is>
          <t>japan</t>
        </is>
      </c>
      <c r="C31" s="18" t="inlineStr">
        <is>
          <t>Prime Minister's Office of Japan (Kantei)</t>
        </is>
      </c>
      <c r="D31" s="3" t="inlineStr">
        <is>
          <t>Press Conference by the Prime Minister regarding the Confirmation of Community Transmission of the Omicron Strain in Osaka Prefecture (Speeches and Statements &lt;br&gt;by the Prime Minister) | Prime Minister's Office of Japan</t>
        </is>
      </c>
      <c r="E31" s="18" t="inlineStr">
        <is>
          <t>PRESS_CONFERENCE</t>
        </is>
      </c>
      <c r="F31" s="18" t="inlineStr">
        <is>
          <t>December 22, 2021</t>
        </is>
      </c>
      <c r="G31" s="18" t="inlineStr">
        <is>
          <t>0</t>
        </is>
      </c>
      <c r="H31" s="3" t="inlineStr"/>
      <c r="I31" s="3" t="inlineStr">
        <is>
          <t>Press Conference by the Prime Minister regarding the Confirmation of Community Transmission of the Omicron Strain in Osaka Prefecture (Speeches and Statements &lt;br&gt;by the Prime Minister) | Prime Minister's Office of Japan
Press Conference by the Prime Minister regarding the Confirmation of Community Transmission of the Omicron Strain in Osaka Prefecture
December 22, 2021
Tweet
[Provisional Translation]
(Regarding the confirmation of community transmission of the Omicron strain in Osaka Prefecture)
Given that no overseas travel record has been confirmed for the latest case and that public health center officials are now working to identify the source of infection, the Government has recognized that this is a case of community transmission that cannot be traced and will ensure that thorough countermeasures are taken. Considering that the Omicron strain is believed to be highly infectious and transmissible, we will implement with a sense of urgency the series of strengthened measures announced yesterday to contain infections in the country.
Specifically, we will thoroughly implement early detection by testing all domestic cases for the Omicron strain. We will also ask those who have been in close contact with persons infected with the Omicron strain to stay 14 days in designated accommodations rather than at home. Additionally, we will drastically strengthen the system for testing for the virus free of charge. All prefectures will launch a free testing program that requires no prior appointment before the year-end for those who are unable to get vaccinated. I have heard that Osaka Prefecture will be staring the program tomorrow.
With regard to orally administered therapeutics, the Government will immediately approve Mornupiravir developed by Merck, believed to be highly effective also for the Omicron strain, if endorsed at the expert committee scheduled for the day after tomorrow to discuss the matter. Then 200,000 doses of Mornupiravir will be shipped nationwide starting this coming weekend and should be ready to be administered next week. As for the medical system, we have made sufficient preparations based on the overview we presented. For the system to be promptly activated depending on the situation, the Ministry of Health, Labour and Welfare has issued a notification as of today to request that each prefecture review and strengthen the medical system under its jurisdiction. The Government will continue to take necessary measures in advance to forestall any new challenges. I sincerely ask for the cooperation of each citizen to continue to take basic measures against infection, including wearing a face mask, washing hands and avoiding the three Cs (closed spaces with poor ventilation, crowded places and close contact situations).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1" s="3" t="inlineStr">
        <is>
          <t>With regard to orally administered therapeutics, the Government will immediately approve Mornupiravir developed by Merck, believed to be highly effective also for the Omicron strain, if endorsed at the expert committee scheduled for the day after tomorrow to discuss the matter. Then 200,000 doses of Mornupiravir will be shipped nationwide starting this coming weekend and should be ready to be administered next week. As for the medical system, we have made sufficient preparations based on the overview we presented. For the system to be promptly activated depending on the situation, the Ministry of Health, Labour and Welfare has issued a notification as of today to request that each prefecture review and strengthen the medical system under its jurisdiction. The Government will continue to take necessary measures in advance to forestall any new challenges.</t>
        </is>
      </c>
      <c r="K31" s="18" t="inlineStr">
        <is>
          <t>reparation</t>
        </is>
      </c>
      <c r="L31" s="18" t="inlineStr">
        <is>
          <t>0</t>
        </is>
      </c>
      <c r="M31" s="18" t="inlineStr">
        <is>
          <t>0</t>
        </is>
      </c>
      <c r="N31" s="18" t="inlineStr">
        <is>
          <t>0</t>
        </is>
      </c>
      <c r="O31" s="18" t="inlineStr">
        <is>
          <t>0</t>
        </is>
      </c>
      <c r="P31" s="18" t="inlineStr">
        <is>
          <t>0</t>
        </is>
      </c>
      <c r="Q31" s="18" t="inlineStr">
        <is>
          <t>0</t>
        </is>
      </c>
      <c r="R31" s="18" t="inlineStr">
        <is>
          <t>6c2e5335-9535-4d19-8e64-fff02c6ee1e9</t>
        </is>
      </c>
      <c r="S31" s="18" t="inlineStr"/>
      <c r="T31" s="18" t="inlineStr"/>
      <c r="U31" s="18" t="inlineStr"/>
      <c r="V31" s="18" t="inlineStr">
        <is>
          <t>COMPENSATION_REPARATION</t>
        </is>
      </c>
      <c r="W31" s="18" t="inlineStr"/>
      <c r="X31" s="18" t="inlineStr"/>
      <c r="Y31" s="18" t="inlineStr"/>
      <c r="Z31" s="18" t="inlineStr"/>
      <c r="AA31" s="18" t="inlineStr"/>
      <c r="AB31" s="18" t="inlineStr"/>
      <c r="AC31" s="18" t="inlineStr"/>
      <c r="AD31" s="18" t="inlineStr"/>
      <c r="AE31" s="18" t="inlineStr"/>
      <c r="AF31" s="18" t="inlineStr"/>
      <c r="AG31" s="18" t="inlineStr"/>
      <c r="AH31" s="18" t="inlineStr"/>
      <c r="AI31" s="18" t="inlineStr"/>
      <c r="AJ31" s="18" t="inlineStr"/>
      <c r="AK31" s="18" t="inlineStr"/>
      <c r="AL31" s="18" t="inlineStr"/>
      <c r="AM31" s="18" t="inlineStr">
        <is>
          <t>LOW</t>
        </is>
      </c>
      <c r="AN31" s="3" t="inlineStr">
        <is>
          <t>AUTO-DRAFT: keyword signals only; requires contextual coding per codebook.md before use.</t>
        </is>
      </c>
      <c r="AO31" s="18" t="inlineStr">
        <is>
          <t>e0741e59-691d-5968-a695-690ec26fc774</t>
        </is>
      </c>
      <c r="AP31" s="18" t="inlineStr">
        <is>
          <t>1</t>
        </is>
      </c>
      <c r="AQ31" s="18" t="inlineStr">
        <is>
          <t>LOW_CONFIDENCE;MISSING_SPEAKER</t>
        </is>
      </c>
      <c r="AR31" s="18" t="inlineStr">
        <is>
          <t>EXCLUDED</t>
        </is>
      </c>
      <c r="AS31" s="3" t="inlineStr">
        <is>
          <t>2026-09-22 full backlog review: COVID_OR_PANDEMIC</t>
        </is>
      </c>
    </row>
    <row r="32">
      <c r="A32" s="3" t="inlineStr">
        <is>
          <t>https://japan.kantei.go.jp/101_kishida/statement/202112/_00014.html</t>
        </is>
      </c>
      <c r="B32" s="18" t="inlineStr">
        <is>
          <t>japan</t>
        </is>
      </c>
      <c r="C32" s="18" t="inlineStr">
        <is>
          <t>Prime Minister's Office of Japan (Kantei)</t>
        </is>
      </c>
      <c r="D32" s="3" t="inlineStr">
        <is>
          <t>Press Conference by Prime Minister KISHIDA Fumio (Speeches and Statements &lt;br&gt;by the Prime Minister) | Prime Minister's Office of Japan</t>
        </is>
      </c>
      <c r="E32" s="18" t="inlineStr">
        <is>
          <t>PRESS_CONFERENCE</t>
        </is>
      </c>
      <c r="F32" s="18" t="inlineStr">
        <is>
          <t>December 21, 2021</t>
        </is>
      </c>
      <c r="G32" s="18" t="inlineStr">
        <is>
          <t>0</t>
        </is>
      </c>
      <c r="H32" s="3" t="inlineStr"/>
      <c r="I32" s="3" t="inlineStr">
        <is>
          <t>Press Conference by Prime Minister KISHIDA Fumio (Speeches and Statements &lt;br&gt;by the Prime Minister) | Prime Minister's Office of Japan
Press Conference by Prime Minister KISHIDA Fumio
December 21, 2021
Tweet
[Provisional Translation]
[Opening statement]
Yesterday, the supplementary budget for fiscal year 2021 and related bills submitted by the Government were passed by the Diet and the 207th session of the Diet came to a close. I wish to express my sincere appreciation for the cooperation extended to us by everyone involved, including my fellow members of the Diet.
During this Diet session I explained my thinking as much as possible. Listening to the views expressed by people in local governments and by those working out in the field, and grounded in the opinions arising during Diet debates, daringly as politics I changed course in order to be in line with popular sentiment. The important thing is to conscientiously accept the thinking of the public at large. One example is the subsidy being provided to households raising children. As we head towards the difficult end of the year, I believe there must be a great many families that find themselves in challenging circumstances. Providing support in a swift manner is the most important thing of all, in my view. This will place a burden on those who will implement it at the national and local levels during the year-end and New Year’s period, but I ask sincerely for your cooperation, with the thought that it is for the sake of the citizens.
In the COVID-19 crisis, we are in an unprecedented situation whose future remains uncertain. Against that background, the Government will make every effort to enable the citizens to go to work and live their daily lives with at least some peace of mind. Towards that end, first of all, by the end of the calendar year we will deliver to the public a large-scale package of bold economic measures. At the same time, proceeding with extreme caution, we will take measures in advance to address new circumstances such as virus strains. In a little over 40 days since the inauguration of the Second Kishida Cabinet following the general election, the Government and ruling parties have, on the basis of these policies, stood at the fore, placing importance on a sense of speed above all else.
Through yesterday’s passage of the supplementary budget, economic countermeasures for overcoming COVID-19 and pioneering a new era at a scale of 78.9 trillion yen will finally enter the stage of execution. Governments worldwide, medical institutions, and national peoples the world over are compelled to somehow wage a battle against COVID-19, an unknown risk. Within that context, in this fight I am thoroughly setting forth a policy of in-depth explanations and swift action. I intend to face the battle with COVID-19 by efficiently advancing cooperation from relevant parties by conscientiously explaining the overall vision of the Government’s policies and approaches and expeditiously implementing that vision. I will also utilize to the greatest possible extent our high degree of public spirit and our strong solidarity, both of which are strengths of Japanese society. My fellow citizens, acting in cooperation with each of you, I will spare no effort in fully defending the lives and the health of you, the Japanese people.
Responding to COVID-19, an unknown risk, is a sequence of trial and error day after day. The role of the government includes swiftly revising our responses, regardless of the circumstances, when we believe that some option will yield a better outcome for the citizens. In spring last year when COVID-19 infections had only started to spread, many among the public found themselves unable to get any face masks whatsoever and were at a loss over what to do amid the anxiety towards the unknown virus. The Government worked to deliver cloth masks to all citizens nationwide, and after that, the production and distribution of masks recovered and expected targets were achieved, with, for example, worries about a shortage of masks now being entirely swept away. Since then, the Government has maintained a stockpile of more than 500 million high-performance masks, making us able to respond sufficiently in emergency situations. From the standpoint of optimizing public finances, I have given instructions that we will dispose of the Government’s inventory of cloth masks within roughly this fiscal year after distributing them to those who want them and attempting to put them to effective use.
In my December 6 policy speech to the Diet, I laid out in great detail my approach regarding various issues facing my Cabinet, including responses to COVID-19, economic measures, diplomacy, security, and constitutional reform. In today’s press conference, l will briefly explain seven areas where there has been progress in terms of either my administration’s policy position or execution since I delivered that speech.
The first area is border measures. For roughly one month since November 29, we have been taking border measures such as suspending new entries into Japan by foreign nationals. Scientific assessments of the infectious capacity, the risk of symptoms becoming severe, and other aspects of the Omicron strain have not yet been established. For this reason, in the near term, we have decided to extend the border measures as we assess the state of affairs during the year-end and New Year’s holiday period. While making every effort to gather information, we will accelerate preparations under our domestic response system, including the widespread use of a third vaccine dose and orally administered therapeutics.
The second area is a strengthening of our measures to contain infections domestically. We will thoroughly implement early detection by testing all domestic cases for the Omicron strain. Additionally, we will strengthen our measures to contain infections by, for example, asking those who have been in close contact with persons infected with the Omicron strain to stay 14 days in designated accommodations rather than at home.
The third area is comprehensive measures to strengthen prevention, testing, and early treatment. I will mention only the key points. The first pillar of our comprehensive strengthening measures is accelerating the vaccination schedule. We will accelerate the schedule for administering the third dose to roughly 31 million healthcare workers and elderly persons over age 65 who are at a high risk of developing severe symptoms.
The second pillar of our comprehensive measures is the start of supplying orally administered therapeutics. Once pharmaceutical approval is received, before the end of the calendar year, we will start to deliver to medical facilities 1.6 million doses we secured of therapeutics by Merck. We will also move forward in our preparations so that we are able to deliver to medical facilities 2.0 million doses of therapeutics by Pfizer early in the new year. During the wave of infections this past summer, a cumulative total of approximately 900,000 newly positive patients emerged, and among them, some 200,000 were deemed by experts to be patients at high risk of developing severe symptoms. The 1.6 million doses of the Merck therapeutics are an amount sufficient to treat all those at high risk of developing severe symptoms, including patients with mild symptoms, even if the infectivity is double that of the summer and the spread of infections continues over the medium term.
The third pillar is a dramatic strengthening of the free testing system. First, for those unable to be vaccinated, every prefecture will within December launch testing that is free of charge with no reservation required. As we head into the year-end and New Year’s holiday period, the opportunities for interacting with others are expected to increase. I ask once again for cooperation in carrying out the basic precautionary measures of avoiding the three Cs [of closed spaces, crowded spaces, and close-contact settings], wearing masks, and washing your hands. Some experts overseas believe that as a measure to counter the Omicron strain, we should call on those who appear to have the initial symptoms of a cold to refrain to the very best of their ability from going out in public. Although Japan is not facing a situation in which community-acquired infections are cropping up, I ask everyone to be extremely cautious in how they respond.
The fourth area where there has been progress since I made my policy speech is support for those who are having a hard time because of COVID-19. To respond to the voices of those who are struggling in their daily lives as they head into the end of the year and are worried about making their way into the New Year, I have instructed the relevant ministers to execute the supplementary budget at an early time. We will provide support in a multi-layered manner, with benefits of 100,000 yen provided to university students facing economic difficulties, benefits of 100,000 yen provided to households exempted from paying residence taxes, and so on. In this way, we will, in order, broadly provide support for people facing hard times because of COVID-19, beginning within the calendar year.
On December 28, we will compile our Priority Plan for Measures to Combat Loneliness and Isolation. Public and private sector entities and non-profit organizations (NPOs) will cooperate in supporting people in need, preventing suicides, and taking on child poverty and other issues. People with worries should not keep those problems bottled up inside, but instead get in touch with consultation services provided by the national or local governments or by NPOs.
Besides the direct impacts caused by COVID-19, people’s lives have been significantly impacted by soaring gasoline prices, damage from pumice stones and red tides, a drop in the price of rice, and more. The Government will also mount well-tailored responses to problems such as these. Currently, reduced demand for raw milk is becoming a major problem. I would like to ask the cooperation of the public in drinking one glass of milk more than you usually do, or using dairy products in your cooking, particularly in the year-end and New Year’s holiday period, when demand drops in particular, so as to avoid having to discard raw milk on a large scale.
The fifth area where we’ve seen progress is working out a new form of capitalism. Taking “digital” and “carbon” as key words, in this dramatically changing economy and society, we will redouble our investment in people, who are the key to producing new value. The technique used so far is to provide support through the government alone creating a menu of options, but this is clearly reaching its limits. We will incorporate the ideas of the public from the policy formulation stage. We will provide support for about one million people including non-regular employees to take a step forward in their careers through capacity building, reemployment, or career changes. When doing so, we will take on the challenge of instituting a new way of proceeding by which we design the system after listening to the voices of many citizens, including non-managerial employees and those engaged in corporate management, among others. We will start seeking opinions on this from you in the public in the near future. I hope you actively submit proposals to us.
A significant characteristic of a new form of capitalism is positioning distribution squarely in the center, as a course heading to growth. Carrying out distribution creates new demand that will support growth, leading to the next round of growth.
One important pillar of distribution policy is wage increases initiated by companies. It is critical that we take a full range of steps to foster an atmosphere in which companies are inclined to raise wages. Towards that end, the Government will take the initiative by raising public prices. We will raise the salaries of people working in settings providing nursing care, childcare services, preschool education, and the like by three percent on a permanent basis beginning next February. We will raise the salaries of medical nurses by one percent from February and by three percent on a permanent basis from October. In addition, for cases in which small- and medium-sized enterprises (SMEs) have enacted wage hikes, I will request broadly that industrial circles cooperate so that those increases can be appropriately passed through into prices; moreover, on December 27 I will compile a policy package towards that end. We will set January through March of 2022 as the period for intensively engaging in this, and the entire Government will undertake this, working as one.
The Fair Trade Commission and the Small and Medium Enterprise Agency will act in cooperation with the government office having jurisdiction over the business and create a system for grasping on a broad basis precedents that are problematic. To address industries with a large number of problems, we will conduct on-site investigations or make requests for on-site investigations and make it easier to pass price increases through to clients. As for the sharp rises in raw material costs and energy costs now confronting a large number of SMEs, we will press forward in the same way with measures for passing higher prices through to clients. Distribution through higher wages is not a cost but rather an investment in the future. Paying proper wages is the foundation for sustained value creation for a company. It is also necessary for shareholders of a company to understand this point. During fiscal 2022, we will draw up rules to put non-financial information into a form that can be readily appraised, so that the value of human resources is easily identifiable within corporate disclosures.
Discussions on a vision for a digital garden city nation are also moving forward at a brisk pace. Digital Extraordinary Administrative Advisory Committee established digital principles that should by observed in government administration and we will conduct a bulk review of some 40,000 laws, ministerial ordinances, notifications, and so on to ensure they are consistent with these principles. Next spring, we will compile a plan for bulk revisions to our systems and institutions. For example, through institutional reform, we will streamline our regulations covering the maintenance of infrastructure such as roads and plants, the periodic inspections of automobiles, the regulations on human resources allocation in nursing care facilities, and so on.
By next March, we will set forth a plan for improving our digital infrastructure. In order to make high speed, large capacity digital services such as autonomous driving usable anywhere in Japan with low delay and low latency, we will, over approximately the next five years, set up more than a dozen regional data center hubs. We will increase 5G coverage, currently at about 30 percent of the population, to reach 90 percent by fiscal 2023. We will at the same time work to achieve optical fiber coverage for 99.9 percent of all households by 2030. We will work to bring about a society in which everyone can enjoy the benefits of digital transformation, without leaving anyone behind. In order to support the elderly and others who are unaccustomed to doing things digitally, we will expand the number of Digital Promotion Committee members to more than 10,000, to be found in every corner of the country. The other day I visited Aizu as part of the sit-down talks I have with people. There, the local government, companies, residents, and universities were acting in cooperation to advance community building for the new era in a way that can truly be called a digital garden city. We will expand management personnel into 100 communities nationwide. They will serve as hubs for advancing the implementation of a digital society and promoting community building for the new era, through cooperation with local residents.
With regard to the problem of climate change, we will of course adhere to the targets of a 46 percent reduction in greenhouse gas emissions by fiscal 2030 and of achieving carbon neutrality by 2050. I consider the problem of climate change to be one situated at the very heart of a new form of capitalism. Rather than only set targets from a supply side perspective as we do in the Basic Energy Policy, it is imperative that we painstakingly indicate the path forward for how Japan will accomplish reforms facing our economy and soceity and our industries as a whole that come around only once every several generations, alongside an overarching vision for economic and social reforms. I intend to indicate in early January how we will have discussions by the Council for New Form of Capitalism Realization move forward in coordination with discussions on the problem of climate change.
Our sixth area of progress is in diplomacy and security. I want to make next year a year of actively promoting diplomacy at the leaders’ level. Recently I participated in the Summit for Democracy, which was held in a virtual format. Like-minded countries will unite in a single voice to counter actions that undermine fundamental values we cherish such as freedom, democracy, human rights, and the rule of law.
Although the dates are still being coordinated, I will hold talks with President Biden at an early time to further reinforce the deterrence and the response capabilities of the Japan-U.S. Alliance and to raise to a new level our cooperation towards realizing a free and open Indo-Pacific.
With regard to economic matters, I will explain the thinking behind the new form of capitalism I am advocating for, deepen my cooperation with President Biden, who champions Build Back Better, and lead global discussions.
The Review Conference of the Parties to the Treaty on the Non-Proliferation of Nuclear Weapons (NPT) will convene in New York right after New Year’s, from January 4, convening for the first time in seven years. The NPT can be called the cornerstone of a world free of nuclear weapons, which I promote. Japan will exert every effort to make this extraordinarily important conference a success.
Based on our recent experiences in Afghanistan, I have given instructions to examine improvements to the Self-Defense Forces Act in order to take all possible preparations for transporting Japanese nationals who come under threat overseas.
Our seventh area of progress has been in amending the Constitution. During this Diet session, the Deliberative Councils on the Constitution convened for the first time since I became prime minister. I welcome the fact that discussions on constitutional reform have begun in the Diet. I have whole-hearted expectations for discussions to deepen further during the ordinary Diet session. Alongside this, as the president of the Liberal Democratic Party, I will advance reforms within the party. From the beginning of the year, I will accelerate discussions further while listening to the opinions from the regional areas.
During this Diet session various issues have been pointed out regarding the reliability of government statistics and how official documents should be kept. I consider each of these to be absolutely critical for earning the public’s trust towards politics. If we are to restore the public’s trust, it will be essential to, with regard to the problem of statistical double-counting, engage in strict and fair fact-finding with the participation of legal experts, and, with regard to official documents, undertake a neutral, sincere, and thoroughgoing response that is consistent with judiciary proceedings. I will strictly oversee the matter and give instructions so that the relevant ministries and agencies rigorously carry out these responses.
The year 2021 is almost through, with only 10 days remaining. To ensure that the budget is formulated before the end of the calendar year, we will continue to engage in various efforts without letting up in our intensity. The ordinary Diet session begins soon after we ring in the new year. I will work to the very best of my ability to bring about the early passage of the budget for fiscal year 2022 and the bills related to the tax system as well as ensure the passage of important bills for responding to COVID-19, realizing a new form of capitalism, and more. I will continue to take on challenges next year as well, in order to build a Japan where next year is better than this year and people can have hopes for the future. I ask sincerely for the cooperation of my fellow citizens.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2" s="3" t="inlineStr">
        <is>
          <t>The important thing is to conscientiously accept the thinking of the public at large. One example is the subsidy being provided to households raising children. As we head towards the difficult end of the year, I believe there must be a great many families that find themselves in challenging circumstances. Providing support in a swift manner is the most important thing of all, in my view. This will place a burden on those who will implement it at the national and local levels during the year-end and New Year’s period, but I ask sincerely for your cooperation, with the thought that it is for the sake of the citizens. In the COVID-19 crisis, we are in an unprecedented situation whose future remains uncertain. Against that background, the Government will make every effort to enable the citizens to go to work and live their daily lives with at least some peace of mind. Towards that end, first of all, by the end of the calendar year we will deliver to the public a large-scale package of bold economic measures. At the same time, proceeding with extreme caution, we will take measures in advance to address new circumstances such as virus strains. In a little over 40 days since the inauguration of the Second Kishida Cabinet following the general election, the Government and ruling parties have, on the basis of these policies, stood at the fore, placing importance on a sense of speed above all else. Responding to COVID-19, an unknown risk, is a sequence of trial and error day after day. The role of the government includes swiftly revising our responses, regardless of the circumstances, when we believe that some option will yield a better outcome for the citizens. In spring last year when COVID-19 infections had only started to spread, many among the public found themselves unable to get any face masks whatsoever and were at a loss over what to do amid the anxiety towards the unknown virus. The Government worked to deliver cloth masks to all citizens nationwide, and after that, the production and distribution of masks recovered and expected targets were achieved, with, for example, worries about a shortage of masks now being entirely swept away. Since then, the Government has maintained a stockpile of more than 500 million high-performance masks, making us able to respond sufficiently in emergency situations. Scientific assessments of the infectious capacity, the risk of symptoms becoming severe, and other aspects of the Omicron strain have not yet been established. For this reason, in the near term, we have decided to extend the border measures as we assess the state of affairs during the year-end and New Year’s holiday period. While making every effort to gather information, we will accelerate preparations under our domestic response system, including the widespread use of a third vaccine dose and orally administered therapeutics. The second area is a strengthening of our measures to contain infections domestically. We will thoroughly implement early detection by testing all domestic cases for the Omicron strain. The second pillar of our comprehensive measures is the start of supplying orally administered therapeutics. Once pharmaceutical approval is received, before the end of the calendar year, we will start to deliver to medical facilities 1.6 million doses we secured of therapeutics by Merck. We will also move forward in our preparations so that we are able to deliver to medical facilities 2.0 million doses of therapeutics by Pfizer early in the new year. During the wave of infections this past summer, a cumulative total of approximately 900,000 newly positive patients emerged, and among them, some 200,000 were deemed by experts to be patients at high risk of developing severe symptoms. The 1.6 million doses of the Merck therapeutics are an amount sufficient to treat all those at high risk of developing severe symptoms, including patients with mild symptoms, even if the infectivity is double that of the summer and the spread of infections continues over the medium term. The technique used so far is to provide support through the government alone creating a menu of options, but this is clearly reaching its limits. We will incorporate the ideas of the public from the policy formulation stage. We will provide support for about one million people including non-regular employees to take a step forward in their careers through capacity building, reemployment, or career changes. When doing so, we will take on the challenge of instituting a new way of proceeding by which we design the system after listening to the voices of many citizens, including non-managerial employees and those engaged in corporate management, among others. We will start seeking opinions on this from you in the public in the near future. One important pillar of distribution policy is wage increases initiated by companies. It is critical that we take a full range of steps to foster an atmosphere in which companies are inclined to raise wages. Towards that end, the Government will take the initiative by raising public prices. We will raise the salaries of people working in settings providing nursing care, childcare services, preschool education, and the like by three percent on a permanent basis beginning next February. We will raise the salaries of medical nurses by one percent from February and by three percent on a permanent basis from October. In addition, for cases in which small- and medium-sized enterprises (SMEs) have enacted wage hikes, I will request broadly that industrial circles cooperate so that those increases can be appropriately passed through into prices; moreover, on December 27 I will compile a policy package towards that end. We will set January through March of 2022 as the period for intensively engaging in this, and the entire Government will undertake this, working as one. The Fair Trade Commission and the Small and Medium Enterprise Agency will act in cooperation with the government office having jurisdiction over the business and create a system for grasping on a broad basis precedents that are problematic. To address industries with a large number of problems, we will conduct on-site investigations or make requests for on-site investigations and make it easier to pass price increases through to clients. As for the sharp rises in raw material costs and energy costs now confronting a large number of SMEs, we will press forward in the same way with measures for passing higher prices through to clients. Distribution through higher wages is not a cost but rather an investment in the future. Paying proper wages is the foundation for sustained value creation for a company. It is also necessary for shareholders of a company to understand this point. During fiscal 2022, we will draw up rules to put non-financial information into a form that can be readily appraised, so that the value of human resources is easily identifiable within corporate disclosures. Discussions on a vision for a digital garden city nation are also moving forward at a brisk pace. Digital Extraordinary Administrative Advisory Committee established digital principles that should by observed in government administration and we will conduct a bulk review of some 40,000 laws, ministerial ordinances, notifications, and so on to ensure they are consistent with these principles. Next spring, we will compile a plan for bulk revisions to our systems and institutions. With regard to the problem of climate change, we will of course adhere to the targets of a 46 percent reduction in greenhouse gas emissions by fiscal 2030 and of achieving carbon neutrality by 2050. I consider the problem of climate change to be one situated at the very heart of a new form of capitalism. Rather than only set targets from a supply side perspective as we do in the Basic Energy Policy, it is imperative that we painstakingly indicate the path forward for how Japan will accomplish reforms facing our economy and soceity and our industries as a whole that come around only once every several generations, alongside an overarching vision for economic and social reforms. I intend to indicate in early January how we will have discussions by the Council for New Form of Capitalism Realization move forward in coordination with discussions on the problem of climate change. Our sixth area of progress is in diplomacy and security. I want to make next year a year of actively promoting diplomacy at the leaders’ level. Recently I participated in the Summit for Democracy, which was held in a virtual format. Like-minded countries will unite in a single voice to counter actions that undermine fundamental values we cherish such as freedom, democracy, human rights, and the rule of law. Although the dates are still being coordinated, I will hold talks with President Biden at an early time to further reinforce the deterrence and the response capabilities of the Japan-U.S. Alliance and to raise to a new level our cooperation towards realizing a free and open Indo-Pacific. With regard to economic matters, I will explain the thinking behind the new form of capitalism I am advocating for, deepen my cooperation with President Biden, who champions Build Back Better, and lead global discussions. The Review Conference of the Parties to the Treaty on the Non-Proliferation of Nuclear Weapons (NPT) will convene in New York right after New Year’s, from January 4, convening for the first time in seven years. The NPT can be called the cornerstone of a world free of nuclear weapons, which I promote. Japan will exert every effort to make this extraordinarily important conference a success. Based on our recent experiences in Afghanistan, I have given instructions to examine improvements to the Self-Defense Forces Act in order to take all possible preparations for transporting Japanese nationals who come under threat overseas. Our seventh area of progress has been in amending the Constitution. During this Diet session, the Deliberative Councils on the Constitution convened for the first time since I became prime minister. From the beginning of the year, I will accelerate discussions further while listening to the opinions from the regional areas. During this Diet session various issues have been pointed out regarding the reliability of government statistics and how official documents should be kept. I consider each of these to be absolutely critical for earning the public’s trust towards politics. If we are to restore the public’s trust, it will be essential to, with regard to the problem of statistical double-counting, engage in strict and fair fact-finding with the participation of legal experts, and, with regard to official documents, undertake a neutral, sincere, and thoroughgoing response that is consistent with judiciary proceedings. I will strictly oversee the matter and give instructions so that the relevant ministries and agencies rigorously carry out these responses.</t>
        </is>
      </c>
      <c r="K32" s="18" t="inlineStr">
        <is>
          <t>fund;reparation;war</t>
        </is>
      </c>
      <c r="L32" s="18" t="inlineStr">
        <is>
          <t>0</t>
        </is>
      </c>
      <c r="M32" s="18" t="inlineStr">
        <is>
          <t>0</t>
        </is>
      </c>
      <c r="N32" s="18" t="inlineStr">
        <is>
          <t>0</t>
        </is>
      </c>
      <c r="O32" s="18" t="inlineStr">
        <is>
          <t>0</t>
        </is>
      </c>
      <c r="P32" s="18" t="inlineStr">
        <is>
          <t>0</t>
        </is>
      </c>
      <c r="Q32" s="18" t="inlineStr">
        <is>
          <t>1</t>
        </is>
      </c>
      <c r="R32" s="18" t="inlineStr">
        <is>
          <t>e3393fd2-34fd-42b8-9abc-a45e0e625b1c</t>
        </is>
      </c>
      <c r="S32" s="18" t="inlineStr"/>
      <c r="T32" s="18" t="inlineStr"/>
      <c r="U32" s="18" t="inlineStr"/>
      <c r="V32" s="18" t="inlineStr">
        <is>
          <t>COMPENSATION_REPARATION</t>
        </is>
      </c>
      <c r="W32" s="18" t="inlineStr"/>
      <c r="X32" s="18" t="inlineStr"/>
      <c r="Y32" s="18" t="inlineStr"/>
      <c r="Z32" s="18" t="inlineStr"/>
      <c r="AA32" s="18" t="inlineStr"/>
      <c r="AB32" s="18" t="inlineStr"/>
      <c r="AC32" s="18" t="inlineStr"/>
      <c r="AD32" s="18" t="inlineStr"/>
      <c r="AE32" s="18" t="inlineStr"/>
      <c r="AF32" s="18" t="inlineStr"/>
      <c r="AG32" s="18" t="inlineStr"/>
      <c r="AH32" s="18" t="inlineStr"/>
      <c r="AI32" s="18" t="inlineStr"/>
      <c r="AJ32" s="18" t="inlineStr"/>
      <c r="AK32" s="18" t="inlineStr"/>
      <c r="AL32" s="18" t="inlineStr"/>
      <c r="AM32" s="18" t="inlineStr">
        <is>
          <t>LOW</t>
        </is>
      </c>
      <c r="AN32" s="3" t="inlineStr">
        <is>
          <t>AUTO-DRAFT: keyword signals only; requires contextual coding per codebook.md before use.</t>
        </is>
      </c>
      <c r="AO32" s="18" t="inlineStr">
        <is>
          <t>21748f52-4442-5deb-b508-97d370e22b07</t>
        </is>
      </c>
      <c r="AP32" s="18" t="inlineStr">
        <is>
          <t>1</t>
        </is>
      </c>
      <c r="AQ32" s="18" t="inlineStr">
        <is>
          <t>LOW_CONFIDENCE;MISSING_SPEAKER</t>
        </is>
      </c>
      <c r="AR32" s="18" t="inlineStr">
        <is>
          <t>EXCLUDED</t>
        </is>
      </c>
      <c r="AS32" s="3" t="inlineStr">
        <is>
          <t>2026-09-22 full backlog review: COVID_OR_PANDEMIC</t>
        </is>
      </c>
    </row>
    <row r="33">
      <c r="A33" s="3" t="inlineStr">
        <is>
          <t>https://japan.kantei.go.jp/101_kishida/statement/202201/_00001.html</t>
        </is>
      </c>
      <c r="B33" s="18" t="inlineStr">
        <is>
          <t>japan</t>
        </is>
      </c>
      <c r="C33" s="18" t="inlineStr">
        <is>
          <t>Prime Minister's Office of Japan (Kantei)</t>
        </is>
      </c>
      <c r="D33" s="3" t="inlineStr">
        <is>
          <t>New Year’s Reflection by Prime Minister KISHIDA Fumio (Speeches and Statements &lt;br&gt;by the Prime Minister) | Prime Minister's Office of Japan</t>
        </is>
      </c>
      <c r="E33" s="18" t="inlineStr">
        <is>
          <t>SPEECH</t>
        </is>
      </c>
      <c r="F33" s="18" t="inlineStr">
        <is>
          <t>January 1, 2022</t>
        </is>
      </c>
      <c r="G33" s="18" t="inlineStr">
        <is>
          <t>0</t>
        </is>
      </c>
      <c r="H33" s="3" t="inlineStr"/>
      <c r="I33" s="3" t="inlineStr">
        <is>
          <t>New Year’s Reflection by Prime Minister KISHIDA Fumio (Speeches and Statements &lt;br&gt;by the Prime Minister) | Prime Minister's Office of Japan
New Year’s Reflection by Prime Minister KISHIDA Fumio
January 1, 2022
Tweet
[Provisional Translation]
I wish a very happy new year to you all.
Since taking office as Prime Minister in October last year, I have been responding agilely and with a sense of speed to domestic and international affairs that evolve at a dizzying pace.
What I have undertaken as my utmost priority is responses to COVID-19. By pressing forward with vaccinations at a speed unparalleled the world over, in the latter half of 2021, the number of new cases of infection maintained a steady, low level for quite some time.
However, we are now again facing the threat of a new strain, Omicron, which is said to be extremely infectious.
We will respond on the basis of “assume the worst and proceed with great caution,” the very essence of crisis management.
Leveraging the grace period we attained as a result of our border measures, the most stringent even among the G7 countries, we will further take the series of steps of prevention, testing, and early treatment and lower the risk of COVID-19 for society as a whole.
Whether it is having the medical treatment structures we have strengthened thus far operating at full force, accelerating the third vaccination dose schedule for healthcare workers and the elderly, conducting tests free of charge in communities concerned about the spread of infections, or using orally administered therapeutics widely, we will take necessary measures in an agile way.
The critical mission of politics includes providing support for the daily lives of those having a hard time because of COVID-19 and fully defending business continuity and employment. We will deliver to the public at the earliest possible date “economic measures to overcome COVID-19 and pioneer a new era,” which we drew up last year.
Once we prevail in the fight against COVID-19 by engaging in efforts such as these, what we should strive for beyond that is the realization of a new form of capitalism, the linchpin for reviving the Japanese economy.
Disparities and poverty have expanded because of overreliance on markets; the issue of climate change has become more serious as too great a burden has been placed on the natural environment.
We will respond to negative effects of capitalism such as these and create a sustainable economy; we will counter powerful challenges emerging from the economic system that can also be called state capitalism and bring about growth which is more vigorous than any we have seen before.
This sort of awareness of the issues is held in common by a large number of developed countries, including the United States and countries in Europe.
Under a new form of capitalism, rather than leaving everything to the markets and competition, the important thing is for public and private sector entities to together play their roles, while sharing a common overarching vision for future economic and social reforms.
We will make digitalization, climate change, economic security, innovation and science and technology, and other social issues the engines of growth.
We will squarely tackle the issue of disparities and bring about distribution through wage increases initiated by companies as well as greater investments in people, which will lead to the next round of growth.
The new form of capitalism I am advocating is one that pursues economic sustainability by giving rise to a virtuous cycle of growth and distribution thanks to efforts such as these.
Turning our eyes overseas, in the context of international affairs that are rapidly becoming severe and complex, what are increasingly called for are the skillful steering of diplomacy and national security and the establishment of stable political administration. This year will be the year I embark upon summit diplomacy in earnest.
Steadfastly holding aloft the flag of ideals for the future, and keeping reality firmly in view, I will advance “realism diplomacy for a new era,” taking as its three pillars the importance of universal values, efforts to resolve global challenges, and efforts to resolutely and fully defend the lives and livelihoods of the Japanese people.
Another major topic for 2022 will be constitutional reform, part of the Liberal Democratic Party’s principles since the party was founded. We will deepen debates within the Diet and also stir national discussions.
Last year, I stated that I would conduct carefully-designed and humble politics while listening attentively to the voices of the people, and the public bestowed great confidence upon me.
This year again as I listen to the voices of many people, I am determined to make decisions faithfully and produce results, from the perspective of what is best for the Japanese people.
When doing so, mindful that it is for the sake of the people, I will place importance on the stance of responding in a flexible manner without being bound by precedent and without hesitation, even regarding courses of action I have already taken decisions on.
I ask sincerely for the understanding and cooperation of my fellow citizens.
In closing, I would like to extend my sincere wishes that this year will be a rewarding one for all of you.
KISHIDA Fumio
Prime Minister of Japan
January 1, 2022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3" s="3" t="inlineStr">
        <is>
          <t>New Year’s Reflection by Prime Minister KISHIDA Fumio (Speeches and Statements &lt;br&gt;by the Prime Minister) | Prime Minister's Office of Japan
New Year’s Reflection by Prime Minister KISHIDA Fumio
January 1, 2022
Tweet
[Provisional Translation]
I wish a very happy new year to you all. Since taking office as Prime Minister in October last year, I have been responding agilely and with a sense of speed to domestic and international affairs that evolve at a dizzying pace. What I have undertaken as my utmost priority is responses to COVID-19. By pressing forward with vaccinations at a speed unparalleled the world over, in the latter half of 2021, the number of new cases of infection maintained a steady, low level for quite some time. However, we are now again facing the threat of a new strain, Omicron, which is said to be extremely infectious. We will respond on the basis of “assume the worst and proceed with great caution,” the very essence of crisis management. Disparities and poverty have expanded because of overreliance on markets; the issue of climate change has become more serious as too great a burden has been placed on the natural environment. We will respond to negative effects of capitalism such as these and create a sustainable economy; we will counter powerful challenges emerging from the economic system that can also be called state capitalism and bring about growth which is more vigorous than any we have seen before. This sort of awareness of the issues is held in common by a large number of developed countries, including the United States and countries in Europe. Under a new form of capitalism, rather than leaving everything to the markets and competition, the important thing is for public and private sector entities to together play their roles, while sharing a common overarching vision for future economic and social reforms. We will make digitalization, climate change, economic security, innovation and science and technology, and other social issues the engines of growth. When doing so, mindful that it is for the sake of the people, I will place importance on the stance of responding in a flexible manner without being bound by precedent and without hesitation, even regarding courses of action I have already taken decisions on. I ask sincerely for the understanding and cooperation of my fellow citizens. In closing, I would like to extend my sincere wishes that this year will be a rewarding one for all of you. KISHIDA Fumio
Prime Minister of Japan
January 1, 2022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33" s="18" t="inlineStr">
        <is>
          <t>reflection;war</t>
        </is>
      </c>
      <c r="L33" s="18" t="inlineStr">
        <is>
          <t>0</t>
        </is>
      </c>
      <c r="M33" s="18" t="inlineStr">
        <is>
          <t>0</t>
        </is>
      </c>
      <c r="N33" s="18" t="inlineStr">
        <is>
          <t>1</t>
        </is>
      </c>
      <c r="O33" s="18" t="inlineStr">
        <is>
          <t>0</t>
        </is>
      </c>
      <c r="P33" s="18" t="inlineStr">
        <is>
          <t>0</t>
        </is>
      </c>
      <c r="Q33" s="18" t="inlineStr">
        <is>
          <t>0</t>
        </is>
      </c>
      <c r="R33" s="18" t="inlineStr">
        <is>
          <t>e04d84fa-aea9-449e-8961-9788da8c3d83</t>
        </is>
      </c>
      <c r="S33" s="18" t="inlineStr"/>
      <c r="T33" s="18" t="inlineStr"/>
      <c r="U33" s="18" t="inlineStr"/>
      <c r="V33" s="18" t="inlineStr">
        <is>
          <t>HISTORICAL_RECOGNITION_GENERAL</t>
        </is>
      </c>
      <c r="W33" s="18" t="inlineStr"/>
      <c r="X33" s="18" t="inlineStr"/>
      <c r="Y33" s="18" t="inlineStr"/>
      <c r="Z33" s="18" t="inlineStr"/>
      <c r="AA33" s="18" t="inlineStr"/>
      <c r="AB33" s="18" t="inlineStr"/>
      <c r="AC33" s="18" t="inlineStr"/>
      <c r="AD33" s="18" t="inlineStr"/>
      <c r="AE33" s="18" t="inlineStr"/>
      <c r="AF33" s="18" t="inlineStr"/>
      <c r="AG33" s="18" t="inlineStr"/>
      <c r="AH33" s="18" t="inlineStr"/>
      <c r="AI33" s="18" t="inlineStr"/>
      <c r="AJ33" s="18" t="inlineStr"/>
      <c r="AK33" s="18" t="inlineStr"/>
      <c r="AL33" s="18" t="inlineStr"/>
      <c r="AM33" s="18" t="inlineStr">
        <is>
          <t>LOW</t>
        </is>
      </c>
      <c r="AN33" s="3" t="inlineStr">
        <is>
          <t>AUTO-DRAFT: keyword signals only; requires contextual coding per codebook.md before use.</t>
        </is>
      </c>
      <c r="AO33" s="18" t="inlineStr">
        <is>
          <t>4469af16-093a-5145-869e-68705d37e2ca</t>
        </is>
      </c>
      <c r="AP33" s="18" t="inlineStr">
        <is>
          <t>1</t>
        </is>
      </c>
      <c r="AQ33" s="18" t="inlineStr">
        <is>
          <t>LOW_CONFIDENCE;MISSING_SPEAKER</t>
        </is>
      </c>
      <c r="AR33" s="18" t="inlineStr">
        <is>
          <t>EXCLUDED</t>
        </is>
      </c>
      <c r="AS33" s="3" t="inlineStr">
        <is>
          <t>2026-09-22 full backlog review: COVID_OR_PANDEMIC</t>
        </is>
      </c>
    </row>
    <row r="34">
      <c r="A34" s="3" t="inlineStr">
        <is>
          <t>https://japan.kantei.go.jp/101_kishida/statement/202201/_00003.html</t>
        </is>
      </c>
      <c r="B34" s="18" t="inlineStr">
        <is>
          <t>japan</t>
        </is>
      </c>
      <c r="C34" s="18" t="inlineStr">
        <is>
          <t>Prime Minister's Office of Japan (Kantei)</t>
        </is>
      </c>
      <c r="D34" s="3" t="inlineStr">
        <is>
          <t>Press Conference by the Prime Minister on North Korea’s Suspected Launch of Ballistic Missile (Speeches and Statements &lt;br&gt;by the Prime Minister) | Prime Minister's Office of Japan</t>
        </is>
      </c>
      <c r="E34" s="18" t="inlineStr">
        <is>
          <t>PRESS_CONFERENCE</t>
        </is>
      </c>
      <c r="F34" s="18" t="inlineStr">
        <is>
          <t>January 5, 2022</t>
        </is>
      </c>
      <c r="G34" s="18" t="inlineStr">
        <is>
          <t>0</t>
        </is>
      </c>
      <c r="H34" s="3" t="inlineStr"/>
      <c r="I34" s="3" t="inlineStr">
        <is>
          <t>Press Conference by the Prime Minister on North Korea’s Suspected Launch of Ballistic Missile (Speeches and Statements &lt;br&gt;by the Prime Minister) | Prime Minister's Office of Japan
Press Conference by the Prime Minister on North Korea’s Suspected Launch of Ballistic Missile
January 5, 2022
Tweet
[Provisional Translation]
A short while ago, North Korea fired a projectile presumed to be a ballistic missile. In response to the incident, I have given three instructions: firstly, to dedicate maximum effort to gather and analyze relevant intelligence with a view to providing the public with speedy and accurate information; secondly, to ensure the safety of vessels, aircraft and other assets; and thirdly and lastly, to take all possible measures to prepare for contingencies.
The successive launches of missiles by North Korea since last year is extremely regrettable. The Government is committed to further strengthening its vigilance and monitoring, while urgently analyzing the details of the matter.
(Regarding possible damage inflicted on vessels and other assets and the location where the projectile landed)
What you have pointed out are currently under analysis. I hope to confirm the results of the analysis as soon as possible.
（Regarding the number of launched projectiles)
That is also under analysis. We will inform you after it is confirmed.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4" s="3" t="inlineStr">
        <is>
          <t>Press Conference by the Prime Minister on North Korea’s Suspected Launch of Ballistic Missile (Speeches and Statements &lt;br&gt;by the Prime Minister) | Prime Minister's Office of Japan
Press Conference by the Prime Minister on North Korea’s Suspected Launch of Ballistic Missile
January 5, 2022
Tweet
[Provisional Translation]
A short while ago, North Korea fired a projectile presumed to be a ballistic missile. In response to the incident, I have given three instructions: firstly, to dedicate maximum effort to gather and analyze relevant intelligence with a view to providing the public with speedy and accurate information; secondly, to ensure the safety of vessels, aircraft and other assets; and thirdly and lastly, to take all possible measures to prepare for contingencies. The successive launches of missiles by North Korea since last year is extremely regrettable. The Government is committed to further strengthening its vigilance and monitoring, while urgently analyzing the details of the matter. (Regarding possible damage inflicted on vessels and other assets and the location where the projectile landed)
What you have pointed out are currently under analysis.</t>
        </is>
      </c>
      <c r="K34" s="18" t="inlineStr">
        <is>
          <t>regret</t>
        </is>
      </c>
      <c r="L34" s="18" t="inlineStr">
        <is>
          <t>0</t>
        </is>
      </c>
      <c r="M34" s="18" t="inlineStr">
        <is>
          <t>0</t>
        </is>
      </c>
      <c r="N34" s="18" t="inlineStr">
        <is>
          <t>0</t>
        </is>
      </c>
      <c r="O34" s="18" t="inlineStr">
        <is>
          <t>0</t>
        </is>
      </c>
      <c r="P34" s="18" t="inlineStr">
        <is>
          <t>0</t>
        </is>
      </c>
      <c r="Q34" s="18" t="inlineStr">
        <is>
          <t>0</t>
        </is>
      </c>
      <c r="R34" s="18" t="inlineStr">
        <is>
          <t>67a6a594-e8a1-4ca8-a4b5-f6222f69562a</t>
        </is>
      </c>
      <c r="S34" s="18" t="inlineStr"/>
      <c r="T34" s="18" t="inlineStr"/>
      <c r="U34" s="18" t="inlineStr"/>
      <c r="V34" s="18" t="inlineStr">
        <is>
          <t>HISTORICAL_RECOGNITION_GENERAL</t>
        </is>
      </c>
      <c r="W34" s="18" t="inlineStr"/>
      <c r="X34" s="18" t="inlineStr"/>
      <c r="Y34" s="18" t="inlineStr"/>
      <c r="Z34" s="18" t="inlineStr"/>
      <c r="AA34" s="18" t="inlineStr"/>
      <c r="AB34" s="18" t="inlineStr"/>
      <c r="AC34" s="18" t="inlineStr"/>
      <c r="AD34" s="18" t="inlineStr"/>
      <c r="AE34" s="18" t="inlineStr"/>
      <c r="AF34" s="18" t="inlineStr"/>
      <c r="AG34" s="18" t="inlineStr"/>
      <c r="AH34" s="18" t="inlineStr"/>
      <c r="AI34" s="18" t="inlineStr"/>
      <c r="AJ34" s="18" t="inlineStr"/>
      <c r="AK34" s="18" t="inlineStr"/>
      <c r="AL34" s="18" t="inlineStr"/>
      <c r="AM34" s="18" t="inlineStr">
        <is>
          <t>LOW</t>
        </is>
      </c>
      <c r="AN34" s="3" t="inlineStr">
        <is>
          <t>AUTO-DRAFT: keyword signals only; requires contextual coding per codebook.md before use.</t>
        </is>
      </c>
      <c r="AO34" s="18" t="inlineStr">
        <is>
          <t>a64e83a6-8b0f-5937-8654-1ab4442852f7</t>
        </is>
      </c>
      <c r="AP34" s="18" t="inlineStr">
        <is>
          <t>1</t>
        </is>
      </c>
      <c r="AQ34" s="18" t="inlineStr">
        <is>
          <t>LOW_CONFIDENCE;MISSING_SPEAKER</t>
        </is>
      </c>
      <c r="AR34" s="18" t="inlineStr">
        <is>
          <t>EXCLUDED</t>
        </is>
      </c>
      <c r="AS34" s="3" t="inlineStr">
        <is>
          <t>2026-09-22 full backlog review: NORTH_KOREA_SECURITY_UNRELATED</t>
        </is>
      </c>
    </row>
    <row r="35">
      <c r="A35" s="3" t="inlineStr">
        <is>
          <t>https://japan.kantei.go.jp/101_kishida/statement/202201/_00004.html</t>
        </is>
      </c>
      <c r="B35" s="18" t="inlineStr">
        <is>
          <t>japan</t>
        </is>
      </c>
      <c r="C35" s="18" t="inlineStr">
        <is>
          <t>Prime Minister's Office of Japan (Kantei)</t>
        </is>
      </c>
      <c r="D35" s="3" t="inlineStr">
        <is>
          <t>Press Conference by the Prime Minister on North Korea’s Suspected Launch of Ballistic Missile and Others (Speeches and Statements &lt;br&gt;by the Prime Minister) | Prime Minister's Office of Japan</t>
        </is>
      </c>
      <c r="E35" s="18" t="inlineStr">
        <is>
          <t>PRESS_CONFERENCE</t>
        </is>
      </c>
      <c r="F35" s="18" t="inlineStr">
        <is>
          <t>January 11, 2022</t>
        </is>
      </c>
      <c r="G35" s="18" t="inlineStr">
        <is>
          <t>0</t>
        </is>
      </c>
      <c r="H35" s="3" t="inlineStr"/>
      <c r="I35" s="3" t="inlineStr">
        <is>
          <t>Press Conference by the Prime Minister on North Korea’s Suspected Launch of Ballistic Missile and Others (Speeches and Statements &lt;br&gt;by the Prime Minister) | Prime Minister's Office of Japan
Press Conference by the Prime Minister on North Korea’s Suspected Launch of Ballistic Missile and Others
January 11, 2022
Tweet
[Provisional Translation]
(Regarding North Korea’s suspected launch of ballistic missile)
Let me start by referring to North Korea’s launch of a missile. A short while ago, North Korea fired a projectile presumed to be a ballistic missile. In response to the incident, I have given three instructions: firstly to dedicate maximum effort to gather and analyze relevant intelligence with a view to providing the public with speedy and accurate information; secondly to ensure the safety of aircraft, vessels and other assets; and thirdly to take all possible measures to prepare for contingencies.
The United Nations Security Council had just discussed how they will respond to the launch of a ballistic missile by North Korea the other day. It is extremely regrettable that in defiance of such international response, North Korea fired another missile.
The Government is committed to further strengthening its vigilance and monitoring, while urgently analyzing the details of the latest launch. I will immediately inform you of what will be clarified as a result of the analysis.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5" s="3" t="inlineStr">
        <is>
          <t>In response to the incident, I have given three instructions: firstly to dedicate maximum effort to gather and analyze relevant intelligence with a view to providing the public with speedy and accurate information; secondly to ensure the safety of aircraft, vessels and other assets; and thirdly to take all possible measures to prepare for contingencies. The United Nations Security Council had just discussed how they will respond to the launch of a ballistic missile by North Korea the other day. It is extremely regrettable that in defiance of such international response, North Korea fired another missile. The Government is committed to further strengthening its vigilance and monitoring, while urgently analyzing the details of the latest launch. I will immediately inform you of what will be clarified as a result of the analysis.</t>
        </is>
      </c>
      <c r="K35" s="18" t="inlineStr">
        <is>
          <t>regret</t>
        </is>
      </c>
      <c r="L35" s="18" t="inlineStr">
        <is>
          <t>0</t>
        </is>
      </c>
      <c r="M35" s="18" t="inlineStr">
        <is>
          <t>0</t>
        </is>
      </c>
      <c r="N35" s="18" t="inlineStr">
        <is>
          <t>0</t>
        </is>
      </c>
      <c r="O35" s="18" t="inlineStr">
        <is>
          <t>0</t>
        </is>
      </c>
      <c r="P35" s="18" t="inlineStr">
        <is>
          <t>0</t>
        </is>
      </c>
      <c r="Q35" s="18" t="inlineStr">
        <is>
          <t>0</t>
        </is>
      </c>
      <c r="R35" s="18" t="inlineStr">
        <is>
          <t>2cd92845-1418-4038-ad6e-9659593624b1</t>
        </is>
      </c>
      <c r="S35" s="18" t="inlineStr"/>
      <c r="T35" s="18" t="inlineStr"/>
      <c r="U35" s="18" t="inlineStr"/>
      <c r="V35" s="18" t="inlineStr">
        <is>
          <t>HISTORICAL_RECOGNITION_GENERAL</t>
        </is>
      </c>
      <c r="W35" s="18" t="inlineStr"/>
      <c r="X35" s="18" t="inlineStr"/>
      <c r="Y35" s="18" t="inlineStr"/>
      <c r="Z35" s="18" t="inlineStr"/>
      <c r="AA35" s="18" t="inlineStr"/>
      <c r="AB35" s="18" t="inlineStr"/>
      <c r="AC35" s="18" t="inlineStr"/>
      <c r="AD35" s="18" t="inlineStr"/>
      <c r="AE35" s="18" t="inlineStr"/>
      <c r="AF35" s="18" t="inlineStr"/>
      <c r="AG35" s="18" t="inlineStr"/>
      <c r="AH35" s="18" t="inlineStr"/>
      <c r="AI35" s="18" t="inlineStr"/>
      <c r="AJ35" s="18" t="inlineStr"/>
      <c r="AK35" s="18" t="inlineStr"/>
      <c r="AL35" s="18" t="inlineStr"/>
      <c r="AM35" s="18" t="inlineStr">
        <is>
          <t>LOW</t>
        </is>
      </c>
      <c r="AN35" s="3" t="inlineStr">
        <is>
          <t>AUTO-DRAFT: keyword signals only; requires contextual coding per codebook.md before use.</t>
        </is>
      </c>
      <c r="AO35" s="18" t="inlineStr">
        <is>
          <t>cd34fdf7-1e33-59fc-a479-d34ff159c157</t>
        </is>
      </c>
      <c r="AP35" s="18" t="inlineStr">
        <is>
          <t>1</t>
        </is>
      </c>
      <c r="AQ35" s="18" t="inlineStr">
        <is>
          <t>LOW_CONFIDENCE;MISSING_SPEAKER</t>
        </is>
      </c>
      <c r="AR35" s="18" t="inlineStr">
        <is>
          <t>EXCLUDED</t>
        </is>
      </c>
      <c r="AS35" s="3" t="inlineStr">
        <is>
          <t>2026-09-22 full backlog review: NORTH_KOREA_SECURITY_UNRELATED</t>
        </is>
      </c>
    </row>
    <row r="36">
      <c r="A36" s="3" t="inlineStr">
        <is>
          <t>https://japan.kantei.go.jp/101_kishida/statement/202201/_00005.html</t>
        </is>
      </c>
      <c r="B36" s="18" t="inlineStr">
        <is>
          <t>japan</t>
        </is>
      </c>
      <c r="C36" s="18" t="inlineStr">
        <is>
          <t>Prime Minister's Office of Japan (Kantei)</t>
        </is>
      </c>
      <c r="D36" s="3" t="inlineStr">
        <is>
          <t>Press Conference by the Prime Minister regarding the Request for Application of Priority Measures to Prevent the Spread of Disease (Speeches and Statements &lt;br&gt;by the Prime Minister) | Prime Minister's Office of Japan</t>
        </is>
      </c>
      <c r="E36" s="18" t="inlineStr">
        <is>
          <t>PRESS_CONFERENCE</t>
        </is>
      </c>
      <c r="F36" s="18" t="inlineStr">
        <is>
          <t>January 6, 2022</t>
        </is>
      </c>
      <c r="G36" s="18" t="inlineStr">
        <is>
          <t>0</t>
        </is>
      </c>
      <c r="H36" s="3" t="inlineStr"/>
      <c r="I36" s="3" t="inlineStr">
        <is>
          <t>Press Conference by the Prime Minister regarding the Request for Application of Priority Measures to Prevent the Spread of Disease (Speeches and Statements &lt;br&gt;by the Prime Minister) | Prime Minister's Office of Japan
#COVID19
#COVID19PriorityMeasures
#MedSystemStrengthening
#DiplomacySecurity
Press Conference by the Prime Minister regarding the Request for Application of Priority Measures to Prevent the Spread of Disease
January 6, 2022
Tweet
[Provisional Translation]
(Regarding the request for the application of priority measures to prevent the spread of disease)
Following the request earlier today from the Governors of Hiroshima, Yamaguchi and Okinawa Prefectures to apply priority measures to prevent the spread of disease, I discussed the matter with relevant ministers. In light of the need to take immediate action against the spread of infections in the three prefectures, the Government concluded that we should consult the expert committee over the application of priority measures in the requested areas. In doing so, we will also strengthen the priority measures in two key respects, given the rapid spread of the Omicron strain.
Firstly, we will make it possible for prefectural governors to take further measures at their discretion, such as suspending the serving of alcohol at dining and drinking establishments. Secondly, we will publicize the results of the self-assessment by the three prefectures on their preparedness for the delivery of medical services based on their plans for ensuring health and medical care delivery system, thereby urging them to take all possible measures to ensure their system for the delivery of medical services. To implement those measures, we will tomorrow hold a meeting of the Subcommittee on Novel Coronavirus Disease Control attended by experts. The final decision will be made after the matter is reported to the Diet.
With infections spreading all around the country, we have taken preparations to establish the medical treatment structures and strengthened our series of steps from prevention and discovery through to early treatment in an attempt to forestall any such possible challenges. We will act in close cooperation with individual prefectures and maintain a high level of vigilance as we engage in our responses to ensuring that the established system will run properly.
To deal with the particularly alarming spread of infections in Okinawa Prefecture, we have decided to dispatch to the prefectural government a liaison team assigned as resident staff to respond via a hotline with the Prime Minister's Office and other ministry officials. We have also made arrangements to dispatch to frontline medical sites nurses from the Self-Defense Forces and other organizations. We will work in close cooperation to enable flexible response.
I have so far instructed the Minister for Foreign Affairs to urge the U.S. side to take thorough measures to ensure the prevention of further spread of infections, including restrictions on outings. I have reiterated my instructions to the minister to urge the U.S. side to urgently take stringent measures on the occasion of the upcoming "Two Plus Two" meeting.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6" s="3" t="inlineStr">
        <is>
          <t>To implement those measures, we will tomorrow hold a meeting of the Subcommittee on Novel Coronavirus Disease Control attended by experts. The final decision will be made after the matter is reported to the Diet. With infections spreading all around the country, we have taken preparations to establish the medical treatment structures and strengthened our series of steps from prevention and discovery through to early treatment in an attempt to forestall any such possible challenges. We will act in close cooperation with individual prefectures and maintain a high level of vigilance as we engage in our responses to ensuring that the established system will run properly. To deal with the particularly alarming spread of infections in Okinawa Prefecture, we have decided to dispatch to the prefectural government a liaison team assigned as resident staff to respond via a hotline with the Prime Minister's Office and other ministry officials.</t>
        </is>
      </c>
      <c r="K36" s="18" t="inlineStr">
        <is>
          <t>reparation</t>
        </is>
      </c>
      <c r="L36" s="18" t="inlineStr">
        <is>
          <t>0</t>
        </is>
      </c>
      <c r="M36" s="18" t="inlineStr">
        <is>
          <t>0</t>
        </is>
      </c>
      <c r="N36" s="18" t="inlineStr">
        <is>
          <t>0</t>
        </is>
      </c>
      <c r="O36" s="18" t="inlineStr">
        <is>
          <t>0</t>
        </is>
      </c>
      <c r="P36" s="18" t="inlineStr">
        <is>
          <t>0</t>
        </is>
      </c>
      <c r="Q36" s="18" t="inlineStr">
        <is>
          <t>0</t>
        </is>
      </c>
      <c r="R36" s="18" t="inlineStr">
        <is>
          <t>cfe852ab-d00b-4cb6-b18b-5bf5f88bb0d4</t>
        </is>
      </c>
      <c r="S36" s="18" t="inlineStr"/>
      <c r="T36" s="18" t="inlineStr"/>
      <c r="U36" s="18" t="inlineStr"/>
      <c r="V36" s="18" t="inlineStr">
        <is>
          <t>COMPENSATION_REPARATION</t>
        </is>
      </c>
      <c r="W36" s="18" t="inlineStr"/>
      <c r="X36" s="18" t="inlineStr"/>
      <c r="Y36" s="18" t="inlineStr"/>
      <c r="Z36" s="18" t="inlineStr"/>
      <c r="AA36" s="18" t="inlineStr"/>
      <c r="AB36" s="18" t="inlineStr"/>
      <c r="AC36" s="18" t="inlineStr"/>
      <c r="AD36" s="18" t="inlineStr"/>
      <c r="AE36" s="18" t="inlineStr"/>
      <c r="AF36" s="18" t="inlineStr"/>
      <c r="AG36" s="18" t="inlineStr"/>
      <c r="AH36" s="18" t="inlineStr"/>
      <c r="AI36" s="18" t="inlineStr"/>
      <c r="AJ36" s="18" t="inlineStr"/>
      <c r="AK36" s="18" t="inlineStr"/>
      <c r="AL36" s="18" t="inlineStr"/>
      <c r="AM36" s="18" t="inlineStr">
        <is>
          <t>LOW</t>
        </is>
      </c>
      <c r="AN36" s="3" t="inlineStr">
        <is>
          <t>AUTO-DRAFT: keyword signals only; requires contextual coding per codebook.md before use.</t>
        </is>
      </c>
      <c r="AO36" s="18" t="inlineStr">
        <is>
          <t>93e29785-147d-5675-a87d-23c147123ad3</t>
        </is>
      </c>
      <c r="AP36" s="18" t="inlineStr">
        <is>
          <t>1</t>
        </is>
      </c>
      <c r="AQ36" s="18" t="inlineStr">
        <is>
          <t>LOW_CONFIDENCE;MISSING_SPEAKER</t>
        </is>
      </c>
      <c r="AR36" s="18" t="inlineStr">
        <is>
          <t>EXCLUDED</t>
        </is>
      </c>
      <c r="AS36" s="3" t="inlineStr">
        <is>
          <t>2026-09-22 full backlog review: COVID_OR_PANDEMIC</t>
        </is>
      </c>
    </row>
    <row r="37">
      <c r="A37" s="3" t="inlineStr">
        <is>
          <t>https://japan.kantei.go.jp/101_kishida/statement/202201/_00006.html</t>
        </is>
      </c>
      <c r="B37" s="18" t="inlineStr">
        <is>
          <t>japan</t>
        </is>
      </c>
      <c r="C37" s="18" t="inlineStr">
        <is>
          <t>Prime Minister's Office of Japan (Kantei)</t>
        </is>
      </c>
      <c r="D37" s="3" t="inlineStr">
        <is>
          <t>New Year’s Press Conference by Prime Minister KISHIDA Fumio (Speeches and Statements &lt;br&gt;by the Prime Minister) | Prime Minister's Office of Japan</t>
        </is>
      </c>
      <c r="E37" s="18" t="inlineStr">
        <is>
          <t>PRESS_CONFERENCE</t>
        </is>
      </c>
      <c r="F37" s="18" t="inlineStr">
        <is>
          <t>January 4, 2022</t>
        </is>
      </c>
      <c r="G37" s="18" t="inlineStr">
        <is>
          <t>0</t>
        </is>
      </c>
      <c r="H37" s="3" t="inlineStr"/>
      <c r="I37" s="3" t="inlineStr">
        <is>
          <t>New Year’s Press Conference by Prime Minister KISHIDA Fumio (Speeches and Statements &lt;br&gt;by the Prime Minister) | Prime Minister's Office of Japan
New Year’s Press Conference by Prime Minister KISHIDA Fumio
January 4, 2022
Tweet
[Provisional Translation]
[Opening statement]
I wish you all a very happy new year.
Just now I paid a visit to Ise Jingu. There, I prayed for us to overcome COVID-19 and for 2022 to be a wonderful year for all of the Japanese people.
In the Oriental zodiac, this is the year of the “water tiger,” which is said to have the meaning of “new movement beginning to take place and extending considerably.” Moreover, the Japanese character used to write the zodiac sign “tiger” has the meaning of “being careful or prudent.” In this way, it is said to incorporate the lesson that when making a big leap, there is a need to be more cautious or deliberate than usual.
I intend to make 2022 a year for boldly taking on challenges and carving out a new era. At the same time, I will take to heart not forgetting the humility of advancing matters with great care at times when being cautious is necessary.
An area requiring particular caution is our responses to COVID-19. Community-acquired infections by the Omicron strain are clearly cropping up in various locations. More than a month has passed since the World Health Organization (WHO) designated Omicron as a variant of concern on November 26 last year. During that time, the Government of Japan has adopted the most stringent border measures among the G7 countries in order to preclude, to the greatest possible extent, the virus from being brought into Japan.
As a result, and through the efforts of many people involved and the cooperation of the public, we have minimized the inflow of the Omicron strain while ensuring time to prepare for an increase in the number of domestic cases of infection, including by starting to administer the third dose of vaccines, expanding testing conducted free of charge, securing a supply of orally administered therapeutics, and ensuring that our medical treatment structures are solidly in place.
Going forward, in preparation for the possibility of a worst-case scenario in which community-acquired infections spread rapidly, while maintaining the framework of our border measures, we will further reinforce our domestic framework of prevention, testing, and early treatment and begin preparations to shift the key points in our Omicron strain countermeasures into our domestic measures.
We will move forward with accelerating the schedule for administering the third vaccine dose to 31 million eligible healthcare workers and elderly persons. Local governments which already have clear prospects on this will accelerate administration to the elderly further, also making use of the 9 million unused vaccine doses nationwide already distributed. As for testing, we will continue to expand free testing in communities concerned about the spread of Omicron strain infections.
With regard to our medical treatment structures, the other day experts pointed out that in communities expected to see rapid increases in the number of cases of infection, it is critical to prepare in advance structures that maximize the effective use of communities’ medical resources by combining recuperation at home, recuperation at other accommodation facilities, and in-patient treatment, in accordance with each patient’s condition.
In adopting such structures, the important thing is to ensure that those recuperating at home or in other accommodation facilities feel reassured. What makes the situation significantly different from that of last summer is pharmaceutical treatments that are taken by mouth. For Merck’s orally administered therapeutic, nationwide more than 10,000 medical institutions and pharmacies have completed their registration and about 5,000 of them have already had the pharmaceuticals delivered. As for Pfizer's orally administered therapeutic, which has a different action mechanism, we will reach a final agreement on purchasing it within the month and we will aim to have it in practical application as early as possible within February.
For people recovering at home, we will adopt a treatment structure under which on the same or following day they are identified as testing positive, we will get in contact with them and begin health monitoring and treatment through home visits. We will also establish a system that, in addition to delivering a pulse oximeter by the day after treatment begins, can also provide orally administered therapeutics on the same day as, or the day following, diagnosis.
In areas where a rapid spread of infections has been confirmed, once this kind of recovery-at-home structure in which people feel reassured has been set up, we will review our current efforts by which, at the discretion of the local government, all persons testing positive receive in-patient treatment while all close contacts remain at lodging facilities, watchful for developing symptoms. We will make it possible to have a structure with preparations on all fronts, making use of both recovery at lodging facilities and at-home recovery, as appropriate for each patient’s condition, so as not to induce pressure on medical treatment facilities even in the unlikely event of a period with a rapid rise in the number of infections.
In the overview of our COVID-19-related efforts we compiled the other day, nationwide we have secured a total of about 33,000 medical institutions and other facilities providing health monitoring and medical examinations for those recuperating at home, about 64,000 lodging facilities for recuperating patients, representing a 40 percent increase, and about 37,000 hospital beds for treatment, an increase of 30 percent. We have already requested each local government to assess itself regarding its state of preparations and its systems for immediate readiness, in preparation for a potential sixth wave. We have also asked the medical associations, the pharmacist associations, and the nursing associations for cooperation so that coordination among at-home recuperation, recuperation at lodging facilities, and in-patient treatment goes smoothly.
We will make preparations to ensure that community medical treatment structures run dependably. And, through the national and local governments and the medical services community acting as one, we will mount proactive responses to any spread of infections in Japan. As we have now made sufficient preparations, I intend for us to overcome this state of affairs through the entire nation acting in cooperation, without fearing excessively of the Omicron strain. The Government will also make every possible effort towards that end. I ask once again that everyone in the public thoroughly carry out the basic preventive measures of wearing masks, washing their hands, gargling, and avoiding the three Cs [of closed spaces, crowded spaces, and close-contact settings].
As we press forward cautiously with these responses to COVID-19, we will at the same time take on bold challenges towards realizing a new form of capitalism. Under this “new form of capitalism,” rather than leaving everything to markets and competition, it is necessary to incorporate structures for rectifying market failures and negative externalities into capitalism from both the growth and distribution sides and maximize the advantages of capitalism. This is because simply leaving everything to the markets and competition tends to result in insufficient distribution and investment, which are absolutely essential for the next round of growth.
Taking investment in people and distribution to the middle class as an example, we find insufficient investment in wage increases, which lead to consumption, and in training and re-education, which cultivate enhanced human capital.
Looking at another example, investment towards the future and distribution to the next generation, we find inadequate investment in science and technology development and innovation, which are indispensable for future growth.
When we consider the case of investment and distribution to areas outside our major cities, we realize that we lack appropriate distribution to local areas which support people’s livelihoods and to small- and medium-sized enterprise (SME) operators, who support communities, and we also lack sufficient investment in digital and other infrastructure in these local areas.
Next, consider investment towards tackling global-level challenges. We lack sufficient investment responding to global-level environmental issues that threaten the sustainability of humankind and global-level infectious diseases.
Globally, we are seeking economic and social reforms at a historic scale that would resolve these current situations. By building new kinds of public-private cooperation, Japan will be at the very forefront of global economic and social reforms.
Today, upon visiting Ise Jingu, my thoughts towards this kind of new form of capitalism intensified once more, and I renewed my determination with regard to three points in particular.
First, in order to bring about Japan’s second period in which many companies are founded, following upon the post-war corporate founding period, we will position 2022 as the first year for founding startups and, establishing a Five-Year Plan for Promoting Startups, work vigorously to get startups off the ground. Ise Jingu has linked history to new eras and new generations as it marked the passage of time by repeating every 20 years the construction of a new shrine and the transfer of the old to the new. Japanese capitalism also needs new players as it heads towards the future. With that as a goal, we will comprehensively undertake such efforts as enhancing the supply of risk money, including public investment, boldly opening up public procurement and other areas, providing comprehensive support for business expansion overseas, reviewing what the system for public offerings should entail, and so on. University students, young people, women, operators of SMEs and micro enterprises who aim at a “second founding,” people who want to make use of their experience at large corporations -- these are the leading players who will make the future. The public and private sectors will work together to provide comprehensive support to all those who take on this challenge.
Second, in order to make the Vision for a Digital Garden City Nation a reality, we will engage in “doubling the investment in digital infrastructure,” which will enterprisingly increase digital infrastructure investments in areas outside our major urban centers by both public and private sector entities. Digitalization is being implemented in various settings even here in Ise, an area with a long history that is rich in natural beauty. One example of this is the proactive introduction of digitalization and artificial intelligence in the souvenir shops and small restaurants found along the approach to the shrine to assist in understanding the flow of people and improving business efficiency. Through the power of digitalization, we will bring vitality to local areas while maintaining the appeal of the natural and cultural resources as well as the richness of daily life enjoyed by these areas. Moreover, we will realize “bottom-up” growth from these local areas to the nation as a whole. We will make 2022 the year in which we give concrete shape to the Vision for a Digital Garden City Nation. The digital infrastructure development necessary to make that a reality includes making optical fiber the standard for universal service, expanding 5G coverage nationwide, setting up data center hubs decentralized by region, and strengthening the foundations of our semiconductor industry. We will double public and private investment in digital infrastructure in areas such as these.
Third is our response to the issue of climate change. As last year drew to a close, I stated that at the beginning of 2022 I would talk about how we will move future discussions about climate change forward. We are currently in Ise, an internationally acclaimed site where we the Japanese are proud of, where there is an excellent harmony between nature and human activities. It is we in Japan who have woven our history through harmony with nature who must take the lead in responding to the climate change crisis. In order to face the issue of climate change squarely, rather than engage in discussions only from an energy supply side perspective, it is necessary to engage in broad discussions on how each business operator and each citizen can transition their way of doing their job, their personal strengths, and their lifestyle into a form that is carbon neutral. To do this, I myself attended the meetings where discussions are held on our clean energy strategy and I instructed the participants to make collective efforts among all relevant ministries, in order to reform our economy and society as a whole into a carbon neutral form. We will find a direction from among the large number of points at issue, including upgrading our power transmission and distribution infrastructure to make it suitable for an era with large-scale purchases of renewable energy; creating rules that make renewable energy the top priority; pursuing the integrated development of telecommunications and electric power infrastructure; redoubling our investments into storage batteries; strengthening our technological innovations and investments in non-carbon sources of electrical power, including, notably, renewable energies, and also hydrogen, small-scale nuclear power, and nuclear fusion; decarbonizing local areas; and what the transition to a carbon-neutral industrial structure and accompanying labor market reforms should look like. We will also make use of carbon pricing to the greatest possible extent. I will have the outcomes of these investigations input into the discussions held by the Council for New Form of Capitalism Realization.
Finally, I will say a few words regarding diplomacy and security. Steadfastly holding aloft the flag of ideals for the future, and keeping reality firmly in view, I will advance “realism diplomacy for a new era,” taking as its three pillars the importance of universal values, efforts to resolve global challenges, and efforts to resolutely and fully defend the lives and livelihoods of the Japanese people.
In particular I will make 2022 a year for proactively advancing in-person summit diplomacy. First, with a view to raising cooperation among Japan, Australia, India, and the United States to greater heights towards the realization of a free and open Indo-Pacific, I will deepen the personal relations of trust I enjoy with my counterparts at the summit level and engage in close and intimate exchanges of views with them. We have been making arrangements for in-person meetings at an early time between myself and President Biden of the United States and also Prime Minister Morrison of Australia, but in light of the state of the spread of COVID-19 infections both domestically and overseas and other considerations, I have decided not to make any visits overseas before the ordinary session of the Diet begins this month, in order to make all possible efforts to counter COVID-19 in Japan.
Here in Ise is also where the summit was held six years ago. A robust message was sent out by the G7 at the Ise-Shima Summit regarding issues that included the global economy. Furthermore, immediately after the summit concluded, President Obama made the first-ever visit to Hiroshima, site of the atomic bombing, by a sitting U.S. president. Regrettably, the Omicron strain has caused the Review Conference of the Parties to the Treaty on the Non-Proliferation of Nuclear Weapons (NPT) to be postponed, but as a prime minister with his roots in Hiroshima, where an atomic bomb was dropped, I will continue to devote myself to bringing about a world free of nuclear weapons.
At the beginning of my remarks, I referred briefly to the Oriental zodiac. In fact, I understand that there is one more meaning to the Japanese character for the zodiac sign “tiger,” namely, “for people who share the same intention to assist each other.” Whether it is responding to COVID-19, bringing about a new form of capitalism, or pursuing diplomacy and security, any one of those is fraught with difficult challenges. What is necessary in order to face up to these challenges vigorously is for many people linked by trust and sympathy to assist each other. For that reason, this year too I will advance carefully designed and tolerant politics as I listen earnestly to the voices of you the citizens.
As I end my remarks I would like to express my sincere wishes for 2022 to be a rewarding year for all of you, my fellow citizens.
I ask for your ongoing understanding and support again this year.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7" s="3" t="inlineStr">
        <is>
          <t>During that time, the Government of Japan has adopted the most stringent border measures among the G7 countries in order to preclude, to the greatest possible extent, the virus from being brought into Japan. As a result, and through the efforts of many people involved and the cooperation of the public, we have minimized the inflow of the Omicron strain while ensuring time to prepare for an increase in the number of domestic cases of infection, including by starting to administer the third dose of vaccines, expanding testing conducted free of charge, securing a supply of orally administered therapeutics, and ensuring that our medical treatment structures are solidly in place. Going forward, in preparation for the possibility of a worst-case scenario in which community-acquired infections spread rapidly, while maintaining the framework of our border measures, we will further reinforce our domestic framework of prevention, testing, and early treatment and begin preparations to shift the key points in our Omicron strain countermeasures into our domestic measures. We will move forward with accelerating the schedule for administering the third vaccine dose to 31 million eligible healthcare workers and elderly persons. Local governments which already have clear prospects on this will accelerate administration to the elderly further, also making use of the 9 million unused vaccine doses nationwide already distributed. As for testing, we will continue to expand free testing in communities concerned about the spread of Omicron strain infections. We will also establish a system that, in addition to delivering a pulse oximeter by the day after treatment begins, can also provide orally administered therapeutics on the same day as, or the day following, diagnosis. In areas where a rapid spread of infections has been confirmed, once this kind of recovery-at-home structure in which people feel reassured has been set up, we will review our current efforts by which, at the discretion of the local government, all persons testing positive receive in-patient treatment while all close contacts remain at lodging facilities, watchful for developing symptoms. We will make it possible to have a structure with preparations on all fronts, making use of both recovery at lodging facilities and at-home recovery, as appropriate for each patient’s condition, so as not to induce pressure on medical treatment facilities even in the unlikely event of a period with a rapid rise in the number of infections. In the overview of our COVID-19-related efforts we compiled the other day, nationwide we have secured a total of about 33,000 medical institutions and other facilities providing health monitoring and medical examinations for those recuperating at home, about 64,000 lodging facilities for recuperating patients, representing a 40 percent increase, and about 37,000 hospital beds for treatment, an increase of 30 percent. We have already requested each local government to assess itself regarding its state of preparations and its systems for immediate readiness, in preparation for a potential sixth wave. We have also asked the medical associations, the pharmacist associations, and the nursing associations for cooperation so that coordination among at-home recuperation, recuperation at lodging facilities, and in-patient treatment goes smoothly. We will make preparations to ensure that community medical treatment structures run dependably. And, through the national and local governments and the medical services community acting as one, we will mount proactive responses to any spread of infections in Japan. As we have now made sufficient preparations, I intend for us to overcome this state of affairs through the entire nation acting in cooperation, without fearing excessively of the Omicron strain. The Government will also make every possible effort towards that end. I ask once again that everyone in the public thoroughly carry out the basic preventive measures of wearing masks, washing their hands, gargling, and avoiding the three Cs [of closed spaces, crowded spaces, and close-contact settings]. As we press forward cautiously with these responses to COVID-19, we will at the same time take on bold challenges towards realizing a new form of capitalism. Under this “new form of capitalism,” rather than leaving everything to markets and competition, it is necessary to incorporate structures for rectifying market failures and negative externalities into capitalism from both the growth and distribution sides and maximize the advantages of capitalism. This is because simply leaving everything to the markets and competition tends to result in insufficient distribution and investment, which are absolutely essential for the next round of growth. Taking investment in people and distribution to the middle class as an example, we find insufficient investment in wage increases, which lead to consumption, and in training and re-education, which cultivate enhanced human capital. Looking at another example, investment towards the future and distribution to the next generation, we find inadequate investment in science and technology development and innovation, which are indispensable for future growth. When we consider the case of investment and distribution to areas outside our major cities, we realize that we lack appropriate distribution to local areas which support people’s livelihoods and to small- and medium-sized enterprise (SME) operators, who support communities, and we also lack sufficient investment in digital and other infrastructure in these local areas. Next, consider investment towards tackling global-level challenges. We lack sufficient investment responding to global-level environmental issues that threaten the sustainability of humankind and global-level infectious diseases. Globally, we are seeking economic and social reforms at a historic scale that would resolve these current situations. By building new kinds of public-private cooperation, Japan will be at the very forefront of global economic and social reforms. Today, upon visiting Ise Jingu, my thoughts towards this kind of new form of capitalism intensified once more, and I renewed my determination with regard to three points in particular. First, in order to bring about Japan’s second period in which many companies are founded, following upon the post-war corporate founding period, we will position 2022 as the first year for founding startups and, establishing a Five-Year Plan for Promoting Startups, work vigorously to get startups off the ground. Ise Jingu has linked history to new eras and new generations as it marked the passage of time by repeating every 20 years the construction of a new shrine and the transfer of the old to the new. Japanese capitalism also needs new players as it heads towards the future. With that as a goal, we will comprehensively undertake such efforts as enhancing the supply of risk money, including public investment, boldly opening up public procurement and other areas, providing comprehensive support for business expansion overseas, reviewing what the system for public offerings should entail, and so on. University students, young people, women, operators of SMEs and micro enterprises who aim at a “second founding,” people who want to make use of their experience at large corporations -- these are the leading players who will make the future. The public and private sectors will work together to provide comprehensive support to all those who take on this challenge. Second, in order to make the Vision for a Digital Garden City Nation a reality, we will engage in “doubling the investment in digital infrastructure,” which will enterprisingly increase digital infrastructure investments in areas outside our major urban centers by both public and private sector entities. Digitalization is being implemented in various settings even here in Ise, an area with a long history that is rich in natural beauty. One example of this is the proactive introduction of digitalization and artificial intelligence in the souvenir shops and small restaurants found along the approach to the shrine to assist in understanding the flow of people and improving business efficiency. Through the power of digitalization, we will bring vitality to local areas while maintaining the appeal of the natural and cultural resources as well as the richness of daily life enjoyed by these areas. We will double public and private investment in digital infrastructure in areas such as these. Third is our response to the issue of climate change. As last year drew to a close, I stated that at the beginning of 2022 I would talk about how we will move future discussions about climate change forward. We are currently in Ise, an internationally acclaimed site where we the Japanese are proud of, where there is an excellent harmony between nature and human activities. It is we in Japan who have woven our history through harmony with nature who must take the lead in responding to the climate change crisis. In order to face the issue of climate change squarely, rather than engage in discussions only from an energy supply side perspective, it is necessary to engage in broad discussions on how each business operator and each citizen can transition their way of doing their job, their personal strengths, and their lifestyle into a form that is carbon neutral. To do this, I myself attended the meetings where discussions are held on our clean energy strategy and I instructed the participants to make collective efforts among all relevant ministries, in order to reform our economy and society as a whole into a carbon neutral form. Steadfastly holding aloft the flag of ideals for the future, and keeping reality firmly in view, I will advance “realism diplomacy for a new era,” taking as its three pillars the importance of universal values, efforts to resolve global challenges, and efforts to resolutely and fully defend the lives and livelihoods of the Japanese people. In particular I will make 2022 a year for proactively advancing in-person summit diplomacy. First, with a view to raising cooperation among Japan, Australia, India, and the United States to greater heights towards the realization of a free and open Indo-Pacific, I will deepen the personal relations of trust I enjoy with my counterparts at the summit level and engage in close and intimate exchanges of views with them. We have been making arrangements for in-person meetings at an early time between myself and President Biden of the United States and also Prime Minister Morrison of Australia, but in light of the state of the spread of COVID-19 infections both domestically and overseas and other considerations, I have decided not to make any visits overseas before the ordinary session of the Diet begins this month, in order to make all possible efforts to counter COVID-19 in Japan. Here in Ise is also where the summit was held six years ago. Furthermore, immediately after the summit concluded, President Obama made the first-ever visit to Hiroshima, site of the atomic bombing, by a sitting U.S. president. Regrettably, the Omicron strain has caused the Review Conference of the Parties to the Treaty on the Non-Proliferation of Nuclear Weapons (NPT) to be postponed, but as a prime minister with his roots in Hiroshima, where an atomic bomb was dropped, I will continue to devote myself to bringing about a world free of nuclear weapons. At the beginning of my remarks, I referred briefly to the Oriental zodiac. In fact, I understand that there is one more meaning to the Japanese character for the zodiac sign “tiger,” namely, “for people who share the same intention to assist each other.” Whether it is responding to COVID-19, bringing about a new form of capitalism, or pursuing diplomacy and security, any one of those is fraught with difficult challenges. What is necessary in order to face up to these challenges vigorously is for many people linked by trust and sympathy to assist each other. For that reason, this year too I will advance carefully designed and tolerant politics as I listen earnestly to the voices of you the citizens. As I end my remarks I would like to express my sincere wishes for 2022 to be a rewarding year for all of you, my fellow citizens. I ask for your ongoing understanding and support again this year. Thank you very much.</t>
        </is>
      </c>
      <c r="K37" s="18" t="inlineStr">
        <is>
          <t>history;regret;reparation;war</t>
        </is>
      </c>
      <c r="L37" s="18" t="inlineStr">
        <is>
          <t>0</t>
        </is>
      </c>
      <c r="M37" s="18" t="inlineStr">
        <is>
          <t>0</t>
        </is>
      </c>
      <c r="N37" s="18" t="inlineStr">
        <is>
          <t>0</t>
        </is>
      </c>
      <c r="O37" s="18" t="inlineStr">
        <is>
          <t>0</t>
        </is>
      </c>
      <c r="P37" s="18" t="inlineStr">
        <is>
          <t>0</t>
        </is>
      </c>
      <c r="Q37" s="18" t="inlineStr">
        <is>
          <t>0</t>
        </is>
      </c>
      <c r="R37" s="18" t="inlineStr">
        <is>
          <t>0e6af881-759d-4d80-85bc-e8231f1e120d</t>
        </is>
      </c>
      <c r="S37" s="18" t="inlineStr"/>
      <c r="T37" s="18" t="inlineStr"/>
      <c r="U37" s="18" t="inlineStr"/>
      <c r="V37" s="18" t="inlineStr">
        <is>
          <t>COMPENSATION_REPARATION</t>
        </is>
      </c>
      <c r="W37" s="18" t="inlineStr"/>
      <c r="X37" s="18" t="inlineStr"/>
      <c r="Y37" s="18" t="inlineStr"/>
      <c r="Z37" s="18" t="inlineStr"/>
      <c r="AA37" s="18" t="inlineStr"/>
      <c r="AB37" s="18" t="inlineStr"/>
      <c r="AC37" s="18" t="inlineStr"/>
      <c r="AD37" s="18" t="inlineStr"/>
      <c r="AE37" s="18" t="inlineStr"/>
      <c r="AF37" s="18" t="inlineStr"/>
      <c r="AG37" s="18" t="inlineStr"/>
      <c r="AH37" s="18" t="inlineStr"/>
      <c r="AI37" s="18" t="inlineStr"/>
      <c r="AJ37" s="18" t="inlineStr"/>
      <c r="AK37" s="18" t="inlineStr"/>
      <c r="AL37" s="18" t="inlineStr"/>
      <c r="AM37" s="18" t="inlineStr">
        <is>
          <t>LOW</t>
        </is>
      </c>
      <c r="AN37" s="3" t="inlineStr">
        <is>
          <t>AUTO-DRAFT: keyword signals only; requires contextual coding per codebook.md before use.</t>
        </is>
      </c>
      <c r="AO37" s="18" t="inlineStr">
        <is>
          <t>ac44430c-315b-5023-a125-24c82e33759c</t>
        </is>
      </c>
      <c r="AP37" s="18" t="inlineStr">
        <is>
          <t>1</t>
        </is>
      </c>
      <c r="AQ37" s="18" t="inlineStr">
        <is>
          <t>LOW_CONFIDENCE;MISSING_SPEAKER</t>
        </is>
      </c>
      <c r="AR37" s="18" t="inlineStr">
        <is>
          <t>EXCLUDED</t>
        </is>
      </c>
      <c r="AS37" s="3" t="inlineStr">
        <is>
          <t>2026-09-22 full backlog review: COVID_OR_PANDEMIC</t>
        </is>
      </c>
    </row>
    <row r="38">
      <c r="A38" s="3" t="inlineStr">
        <is>
          <t>https://japan.kantei.go.jp/101_kishida/statement/202201/_00008.html</t>
        </is>
      </c>
      <c r="B38" s="18" t="inlineStr">
        <is>
          <t>japan</t>
        </is>
      </c>
      <c r="C38" s="18" t="inlineStr">
        <is>
          <t>Prime Minister's Office of Japan (Kantei)</t>
        </is>
      </c>
      <c r="D38" s="3" t="inlineStr">
        <is>
          <t>Speech by Prime Minister KISHIDA Fumio at “Davos Agenda” (Speeches and Statements &lt;br&gt;by the Prime Minister) | Prime Minister's Office of Japan</t>
        </is>
      </c>
      <c r="E38" s="18" t="inlineStr">
        <is>
          <t>SPEECH</t>
        </is>
      </c>
      <c r="F38" s="18" t="inlineStr">
        <is>
          <t>January 18, 2022</t>
        </is>
      </c>
      <c r="G38" s="18" t="inlineStr">
        <is>
          <t>0</t>
        </is>
      </c>
      <c r="H38" s="3" t="inlineStr"/>
      <c r="I38" s="3" t="inlineStr">
        <is>
          <t>Speech by Prime Minister KISHIDA Fumio at “Davos Agenda” (Speeches and Statements &lt;br&gt;by the Prime Minister) | Prime Minister's Office of Japan
Speech by Prime Minister KISHIDA Fumio at “Davos Agenda”
January 18, 2022
Tweet
[Provisional Translation]
Professor Schwab,
Distinguished guests,
First of all, let me extend my heartfelt congratulations on the holding of the World Economic Forum's “Davos Agenda 2022” today.
1. Introduction
Last year, I went through some of the toughest challenges that risked my political career. First, I ran for presidential election of the ruling party (Liberal Democratic Party: LDP) and won, taking the office as the Prime Minister. Then my party won the general elections by securing a stable majority. My political style is to take an aggressive approach and introduce policies swiftly, while placing the utmost importance to directly communicating with the people and workers at the frontline.
I will make the most of my approach to directly tackle three agendas during my administration. First, overcoming the COVID-19. Second, reviving the Japanese economy through a “New Form of Capitalism.” Third, pursuing “realism diplomacy for a new era,” taking a realistic approach in Japan’s foreign policy while aspiring to the ideal.
Today, I would like to introduce my vision with an emphasis on the revival of the Japanese economy through a “New Form of Capitalism.”
2. What is a “New Form of Capitalism”?
We are facing a number of challenges ranging from climate change, social digital transformation, widening of income gap and rising poverty, chronic lack of medium-to-long-term investment, disparities between urban and rural areas, democracy in crisis due to shrinking middle classes, to unforeseen emerging tensions in geopolitics and geoeconomics.
If we look back on history, the world has gone through series of eras of paradigm changes, including, for example, endeavors to establish welfare states and big governments in the 1950s and 60s, as well as the rise of neoliberalism by President Reagan and Prime Minister Thatcher in the 1980s and 90s. Just as the same historic scale as these times, I believe that we are now in an era of another paradigm shift in policies.
I would like to pay respect to the role this Davos Forum has played in leading vigorous and visionary discussions on various topics including the Great Reset and the Stakeholder Capitalism.
Some people point out that “state capitalism with unmonitored concentration of authority” is efficient in conducting social reforms. However, it is proven in history that state capitalism without a function of checks and balances carries a high risk of large side effects both at home and abroad.
That is why I will endeavor to transform the economy and society toward a new era, while protecting the universal value of democracy. In other words, my goal is to achieve the “Great Transformation of Liberal Democratic Society.”
The Biden administration’s “Build Back Better” as well as the European Union’s “NextGenerationEU” are, I believe, also initiatives to achieve the same goal of realizing historic social transformations.
I will steadily promote economic and social reforms, while being subject to critical judgement by our citizens through elections. In order to do this, leaders of governments, industries and labor must work together to generate a massive momentum and create a tide of history for a global paradigm shift in policies.
Japan is determined to lead the global trend with this “New Form of Capitalism” and will demonstrate concrete examples of how capitalism can evolve, as Japan will assume the G7 Presidency next year.
3. Efforts to revive Japan’s economy
“If general perception changes from seeing the glass as ‘half-full’ to seeing it as ‘half empty,’ there are major innovative opportunities.”
This is the theory of the “glass half empty”, quoted by the famous scholar in management, Peter F. Drucker. Japan is a prosperous, peaceful country and comfortable to live in; this is one of the reasons why people in Japan tend to cuddle themselves in their own silos, satisfied, and see things as “half-full.” However, through our fight against COVID-19, things have dramatically changed in this time and age.
Nowadays, every day, we feel a sense of global crises in our lives. When each person and each business share this feeling of “half-empty,” I am convinced, Japan will be able to greatly transform itself with its bond of solidarity that is inherent in our spirits.
In this “New Form of Capitalism,” I will demonstrate to the people a clear and full picture of the historic challenges the Japanese economy and society are currently facing. Rather than leaving everything to the market and competition, we will focus on having both the public and private sectors work together towards reforms, sharing the full picture of social and economic transformation. Japan’s strong sense of solidarity becomes a foundation of a new public-private partnership.
I will also launch new mechanisms to inspire investment and change the way of sharing added values. I will integrate them into both growth and distribution strategies to achieve a full-scale “twin-engine of growth and distribution.”
4. Transformation of economy and society
(1) Green society
To fulfill the Paris Agreement, Japan has committed itself to the goals of achieving 46 per cent reduction in emissions by Fiscal Year 2030 and carbon neutrality by 2050. The journey to achieving these goals is extraordinarily challenging. Japan does not have international grid connections. There remains strong public distrust of nuclear power following the accident in Fukushima. The cost of renewable power generation is inevitably high because Japan is an insular state with steep mountains and surrounded by deep sea. These factors create vulnerability in the Japanese economy.
In order to overcome such vulnerability on the supply-side, the private and public sectors will intensively work together to transform and innovate toward a carbon neutral society on both demand and supply side.
Our efforts include institutional reforms and supporting policy in order to double investment as early as possible, as well as accelerating the development of next-generation grids. In addition, I will also work on carbon pricing and labor market reforms to transform industrial structure and individual consumption. Japan is determined to boldly adopt policies that have been politically difficult in the past, against the backdrop of the public’s sense of urgency to tackle climate change.
I am also aware that many Asian countries have energy structures that are similar to Japan. Just as the European Union started as the European Coal and Steel Community during the Cold War, Japan envisions an “Asia Zero Emissions Community” in Asia where both geopolitical and geo-economic challenges are intensifying. This community would become a platform to advance efforts such as international joint investment on development of zero-emission technologies and hydrogen infrastructure, joint financing, standardization of related technologies, and establishment of an Asian emissions trading market.
(2) Digital
Another important pillar is digitalization. In Japan, progress in digitalization had been insufficient.  People in Japan did not really feel a pressing need for transformation, and just wanted to keep the way of working they were used to.
The COVID-19 pandemic, however, sparked many people once again how far behind we are in digitalization while realizing the convenience of digital technologies. In addition, we realized that the power of digital technology is indispensable in solving Japan's social problems amid rapid progress of depopulation of rural areas and an aging population.
Now is a "chance" for Japan. Taking this opportunity, I will push forward Japan’s digitalization at a stretch. The key to this is infrastructure.
Japan will build submarine cables around the country as well as optical fiber networks throughout the archipelago. In order to prepare for the surge in data processing with the advent of the full-scale digital age, Japan will disperse large-scale data centers throughout Japan. In addition, Japan will promote next-generation networks using optical communication technology that is 100 times faster in speed and reduces electricity consumption to one tenth.
Japan’s public and private sectors will jointly set numerical targets and develop such infrastructure in a planned manner. Japan will make it possible for people to use ultrahigh-speed and large-capacity lines on a "one person, one line" basis.
As our existing systems do not meet the needs of new businesses and services, my government will review 40,000 regulations and systems under the new guiding principle of digitalization, which set up the principles of how Japanese society is to be digitalized. I consider it important to create a new market by setting new rules with an eye on frontier technologies like drones and automated driving as well as recent developments in such areas as healthcare and education.
In addition, I will take the “Data Free Flow with Trust (DFFT)” that Japan proposed three years ago in Davos another step forward. Based on trust as a foundation, we will realize a free flow of data which will bring about innovation and bridge the wealth gap.
(3) Investment in people
Investment in people is the key to achieve both a carbon neutral society and digitalization. In our time, creativity and ingenuity of human beings provide the clue to solving problems and the source of innovation.
For years, Japanese companies have tried vigorously to curb cost and supply cheaper products than their competitors. In this endeavor, "investment" in people has often been regarded as a cost. As a result, wage level remains stagnant, and investment in human resources development has also been limited.
As we move forward, we must build a virtuous cycle where investment in people leads to continuous increase in company value and attracts further investment in human capital. The Government will introduce systems to support human capital that fits this age of digital transformation, such as creating new employability skills training program, promoting the appointment of female executives, and utilizing side businesses.
In doing so, it is important to create a common understanding not only among business people but also with market players that investment in people is a source of corporate value. This is essential in creating a system that attracts more funds to companies that promote medium-to-long-term corporate value enhancement. To this end, Japan will create a disclosure system for investments in non-financial assets such as human capital.
5. Toward a sustainable Japanese economy
Japan's "Abenomics" was based on the three pillars of monetary easing, fiscal expansion, and growth strategies, including global standard corporate governance. As a result, the Japanese economy is no longer in a deflationary situation, and has achieved the expansion of women's labor participation and employment.
“Abenomics” achieved great results, but it is clear that the efforts made thus far are not enough to transform the Japanese economy into a sustainable and inclusive one.
My cabinet will build on Abenomics’s achievements regarding macroeconomics and market, and boldly pursue the transformation of Japan's economy and society, including green transformation and digital transformation.
Against the backdrop of the people's sense of crisis, I will design and implement a mechanism that will bring out the people's endeavor and promote investment, especially, in the areas of vulnerability in the Japanese economy.
6. Conclusion
The time to design a world beyond the Great Reset cannot wait.
To open up this new era, it is vitally important to have as many people as possible to connect amongst each other based on trust through continual conversations which transcend differences in values, circumstances and views.
The Davos Forum has embodied such spirit and attracted political and economic leaders from all over the world for a long time.
I am convinced that there is heightened importance for both political and economic sectors to discuss public affairs and act together beyond their differences. In this context, this Forum will become even more significant.
Finally, I would like to conclude my remarks by wishing the continued success of Professor Schwab and the members of the World Economic Forum as well as all the guests.
Thank you very much for your kind attention.
More
Related Link
Summary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8" s="3" t="inlineStr">
        <is>
          <t>What is a “New Form of Capitalism”? We are facing a number of challenges ranging from climate change, social digital transformation, widening of income gap and rising poverty, chronic lack of medium-to-long-term investment, disparities between urban and rural areas, democracy in crisis due to shrinking middle classes, to unforeseen emerging tensions in geopolitics and geoeconomics. If we look back on history, the world has gone through series of eras of paradigm changes, including, for example, endeavors to establish welfare states and big governments in the 1950s and 60s, as well as the rise of neoliberalism by President Reagan and Prime Minister Thatcher in the 1980s and 90s. Just as the same historic scale as these times, I believe that we are now in an era of another paradigm shift in policies. I would like to pay respect to the role this Davos Forum has played in leading vigorous and visionary discussions on various topics including the Great Reset and the Stakeholder Capitalism. Some people point out that “state capitalism with unmonitored concentration of authority” is efficient in conducting social reforms. However, it is proven in history that state capitalism without a function of checks and balances carries a high risk of large side effects both at home and abroad. That is why I will endeavor to transform the economy and society toward a new era, while protecting the universal value of democracy. In other words, my goal is to achieve the “Great Transformation of Liberal Democratic Society.”
The Biden administration’s “Build Back Better” as well as the European Union’s “NextGenerationEU” are, I believe, also initiatives to achieve the same goal of realizing historic social transformations. I will steadily promote economic and social reforms, while being subject to critical judgement by our citizens through elections. In order to do this, leaders of governments, industries and labor must work together to generate a massive momentum and create a tide of history for a global paradigm shift in policies. Japan is determined to lead the global trend with this “New Form of Capitalism” and will demonstrate concrete examples of how capitalism can evolve, as Japan will assume the G7 Presidency next year. 3. When each person and each business share this feeling of “half-empty,” I am convinced, Japan will be able to greatly transform itself with its bond of solidarity that is inherent in our spirits. In this “New Form of Capitalism,” I will demonstrate to the people a clear and full picture of the historic challenges the Japanese economy and society are currently facing. Rather than leaving everything to the market and competition, we will focus on having both the public and private sectors work together towards reforms, sharing the full picture of social and economic transformation. Japan’s strong sense of solidarity becomes a foundation of a new public-private partnership. I will also launch new mechanisms to inspire investment and change the way of sharing added values. The cost of renewable power generation is inevitably high because Japan is an insular state with steep mountains and surrounded by deep sea. These factors create vulnerability in the Japanese economy. In order to overcome such vulnerability on the supply-side, the private and public sectors will intensively work together to transform and innovate toward a carbon neutral society on both demand and supply side. Our efforts include institutional reforms and supporting policy in order to double investment as early as possible, as well as accelerating the development of next-generation grids. In addition, I will also work on carbon pricing and labor market reforms to transform industrial structure and individual consumption. Japan is determined to boldly adopt policies that have been politically difficult in the past, against the backdrop of the public’s sense of urgency to tackle climate change. I am also aware that many Asian countries have energy structures that are similar to Japan. Just as the European Union started as the European Coal and Steel Community during the Cold War, Japan envisions an “Asia Zero Emissions Community” in Asia where both geopolitical and geo-economic challenges are intensifying. This community would become a platform to advance efforts such as international joint investment on development of zero-emission technologies and hydrogen infrastructure, joint financing, standardization of related technologies, and establishment of an Asian emissions trading market. (2) Digital
Another important pillar is digitalization. In addition, we realized that the power of digital technology is indispensable in solving Japan's social problems amid rapid progress of depopulation of rural areas and an aging population. Now is a "chance" for Japan. Taking this opportunity, I will push forward Japan’s digitalization at a stretch. The key to this is infrastructure. Japan will build submarine cables around the country as well as optical fiber networks throughout the archipelago. As our existing systems do not meet the needs of new businesses and services, my government will review 40,000 regulations and systems under the new guiding principle of digitalization, which set up the principles of how Japanese society is to be digitalized. I consider it important to create a new market by setting new rules with an eye on frontier technologies like drones and automated driving as well as recent developments in such areas as healthcare and education. In addition, I will take the “Data Free Flow with Trust (DFFT)” that Japan proposed three years ago in Davos another step forward. Based on trust as a foundation, we will realize a free flow of data which will bring about innovation and bridge the wealth gap. (3) Investment in people
Investment in people is the key to achieve both a carbon neutral society and digitalization. In this endeavor, "investment" in people has often been regarded as a cost. As a result, wage level remains stagnant, and investment in human resources development has also been limited. As we move forward, we must build a virtuous cycle where investment in people leads to continuous increase in company value and attracts further investment in human capital. The Government will introduce systems to support human capital that fits this age of digital transformation, such as creating new employability skills training program, promoting the appointment of female executives, and utilizing side businesses. In doing so, it is important to create a common understanding not only among business people but also with market players that investment in people is a source of corporate value. This is essential in creating a system that attracts more funds to companies that promote medium-to-long-term corporate value enhancement. To this end, Japan will create a disclosure system for investments in non-financial assets such as human capital. 5. Toward a sustainable Japanese economy
Japan's "Abenomics" was based on the three pillars of monetary easing, fiscal expansion, and growth strategies, including global standard corporate governance. As a result, the Japanese economy is no longer in a deflationary situation, and has achieved the expansion of women's labor participation and employment. “Abenomics” achieved great results, but it is clear that the efforts made thus far are not enough to transform the Japanese economy into a sustainable and inclusive one.</t>
        </is>
      </c>
      <c r="K38" s="18" t="inlineStr">
        <is>
          <t>fund;history;war</t>
        </is>
      </c>
      <c r="L38" s="18" t="inlineStr">
        <is>
          <t>0</t>
        </is>
      </c>
      <c r="M38" s="18" t="inlineStr">
        <is>
          <t>0</t>
        </is>
      </c>
      <c r="N38" s="18" t="inlineStr">
        <is>
          <t>0</t>
        </is>
      </c>
      <c r="O38" s="18" t="inlineStr">
        <is>
          <t>0</t>
        </is>
      </c>
      <c r="P38" s="18" t="inlineStr">
        <is>
          <t>0</t>
        </is>
      </c>
      <c r="Q38" s="18" t="inlineStr">
        <is>
          <t>0</t>
        </is>
      </c>
      <c r="R38" s="18" t="inlineStr">
        <is>
          <t>7acf2840-ff00-456d-ab79-1d5c2a891502</t>
        </is>
      </c>
      <c r="S38" s="18" t="inlineStr"/>
      <c r="T38" s="18" t="inlineStr"/>
      <c r="U38" s="18" t="inlineStr"/>
      <c r="V38" s="18" t="inlineStr">
        <is>
          <t>WAR_GENERAL</t>
        </is>
      </c>
      <c r="W38" s="18" t="inlineStr"/>
      <c r="X38" s="18" t="inlineStr"/>
      <c r="Y38" s="18" t="inlineStr"/>
      <c r="Z38" s="18" t="inlineStr"/>
      <c r="AA38" s="18" t="inlineStr"/>
      <c r="AB38" s="18" t="inlineStr"/>
      <c r="AC38" s="18" t="inlineStr"/>
      <c r="AD38" s="18" t="inlineStr"/>
      <c r="AE38" s="18" t="inlineStr"/>
      <c r="AF38" s="18" t="inlineStr"/>
      <c r="AG38" s="18" t="inlineStr"/>
      <c r="AH38" s="18" t="inlineStr"/>
      <c r="AI38" s="18" t="inlineStr"/>
      <c r="AJ38" s="18" t="inlineStr"/>
      <c r="AK38" s="18" t="inlineStr"/>
      <c r="AL38" s="18" t="inlineStr"/>
      <c r="AM38" s="18" t="inlineStr">
        <is>
          <t>LOW</t>
        </is>
      </c>
      <c r="AN38" s="3" t="inlineStr">
        <is>
          <t>AUTO-DRAFT: keyword signals only; requires contextual coding per codebook.md before use.</t>
        </is>
      </c>
      <c r="AO38" s="18" t="inlineStr">
        <is>
          <t>48d225a9-678a-5ccc-932b-554d3bb44b01</t>
        </is>
      </c>
      <c r="AP38" s="18" t="inlineStr">
        <is>
          <t>1</t>
        </is>
      </c>
      <c r="AQ38" s="18" t="inlineStr">
        <is>
          <t>LOW_CONFIDENCE;MISSING_SPEAKER</t>
        </is>
      </c>
      <c r="AR38" s="18" t="inlineStr">
        <is>
          <t>EXCLUDED</t>
        </is>
      </c>
      <c r="AS38" s="3" t="inlineStr">
        <is>
          <t>2026-09-22 full backlog review: COVID_OR_PANDEMIC</t>
        </is>
      </c>
    </row>
    <row r="39">
      <c r="A39" s="3" t="inlineStr">
        <is>
          <t>https://japan.kantei.go.jp/101_kishida/statement/202201/_00009.html</t>
        </is>
      </c>
      <c r="B39" s="18" t="inlineStr">
        <is>
          <t>japan</t>
        </is>
      </c>
      <c r="C39" s="18" t="inlineStr">
        <is>
          <t>Prime Minister's Office of Japan (Kantei)</t>
        </is>
      </c>
      <c r="D39" s="3" t="inlineStr">
        <is>
          <t>Policy Speech by Prime Minister KISHIDA Fumio to the 208th Session of the Diet (Speeches and Statements &lt;br&gt;by the Prime Minister) | Prime Minister's Office of Japan</t>
        </is>
      </c>
      <c r="E39" s="18" t="inlineStr">
        <is>
          <t>SPEECH</t>
        </is>
      </c>
      <c r="F39" s="18" t="inlineStr">
        <is>
          <t>January 17, 2022</t>
        </is>
      </c>
      <c r="G39" s="18" t="inlineStr">
        <is>
          <t>0</t>
        </is>
      </c>
      <c r="H39" s="3" t="inlineStr"/>
      <c r="I39" s="3" t="inlineStr">
        <is>
          <t>Policy Speech by Prime Minister KISHIDA Fumio to the 208th Session of the Diet (Speeches and Statements &lt;br&gt;by the Prime Minister) | Prime Minister's Office of Japan
Policy Speech by Prime Minister KISHIDA Fumio to the 208th Session of the Diet
January 17, 2022
Tweet
[Provisional Translation]
1. Introduction
Japan is now facing a sharp increase in the number of infections by the Omicron strain.
First, I extend my sympathies to all those who have contracted COVID-19 and are now suffering from it.
I also wish to convey my heartfelt thanks to my fellow citizens who, over a long period of time, have given us their cooperation during this battle with COVID-19.
Moreover, I express my deep appreciation for the essential workers in local governments, medical institutions, nursing facilities, quarantine centers, and public health centers, among others, responding to COVID-19 on the front lines.
The highest priority issue for the Kishida administration is responding to COVID-19. However, this is not a matter for which the Government can respond alone.
I want to overcome the current situation through all the citizens helping each other. I ask for your ongoing cooperation.
(The challenge to build a post-COVID-19 new Japan)
Since I took office as Prime Minister, I have responded to a multitude of issues both domestic and overseas with a sense of speed as I made my decisions.
As the saying goes, “It is I who must take action.”
I have engaged in my duties prepared to accept full responsibility for each of my decisions.
Each time, I have listened carefully to the voices of you, the people, and as the situation changed, I have responded tenaciously to ensure that we emerge with measures that are better for the people. I have also done my best to thoroughly explain the background to decisions I have taken.
In this way, I have first of all dedicated myself body and soul to overcoming COVID-19 while adhering to a political stance of trust and sympathy.
It is precisely because we are facing the hardship of COVID-19 that, rather than stand transfixed, we should build a post-COVID-19 new Japan, with everyone taking up this challenge in cooperation.
2. Responses to COVID-19
(Fundamental approach to COVID-19 responses)
Infections by the Omicron strain are increasing in number.
I myself have heard people say “Not again,” “Enough is enough,” or “I can't take this anymore.” However, we must again recognize that this invisible enemy of COVID-19 is more formidable than we imagined.
Last year, through efforts in which the public came together as one, such as the administration of vaccines, Japan succeeded in somehow suppressing the Delta strain. But at that point, suddenly another strain appeared. We once again feel how terrible this virus is.
However, the experts have been pointing out to us the possibility of new strains emerging.
Since the moment I took office as Prime Minister, I have had the entire government working as one to prepare a thoroughly secure system, assuming the worst situation in which a strain more virulent than the Delta strain appears.
In the recent supplementary budget, we incorporated the expansion of medical systems, the promotion of vaccinations, the securing of a supply of orally administered therapeutics, and furthermore, assistance measures for fully defending people’s jobs and daily lives.
There still are many unknowns about COVID-19, and it is not the case that we are able to make decisions after foreseeing everything.
As for me, I am determined to advance our responses based on the most up-to-date knowledge in a level-headed manner, without being excessively afraid, as I listen to the views of experts.
Also, even for policies on which decisions have already been taken, I intend to once again develop our response flexibly and without hesitation if a better approach exists.
My fellow citizens, let us overcome this national crisis together, through receiving your cooperation once more.
I will speak about concrete responses we are taking.
(Responses to the Omicron strain)
By adopting the most stringent border measures among the G7 countries, the Government of Japan has minimized the inflow of the Omicron strain from overseas.
These measures ensured we had time to prepare for an increase in the number of domestic cases of infection, including by starting to administer the third dose of vaccines, expanding testing conducted free of charge, securing a supply of orally administered therapeutics, and ensuring that our medical treatment structures are solidly in place.
As our response measures for the near term, we will maintain the framework of border measures until the end of February.
Beyond that, from now we will place importance on domestic countermeasures. We will take well-balanced measures based on the characteristics of the Omicron strain that have become clearer little by little over time.
Experts have reported their analysis that while the Omicron strain has a high degree of infectivity, many of those infected have mild symptoms or are asymptomatic; that there is a high likelihood that the percentage of patients who will develop severe symptoms is low; and that, should infections spread rapidly among the elderly and other such persons, the percentage of people developing severe symptoms may rise.
Based on reports such as these and other factors, we will redouble our efforts to ensure that our medical treatment structures are solidly in place, with a focus on providing unerring medical treatment to patients with severe or moderate symptoms and persons at high risk.
I have asked each local government to assess itself and take all possible measures to ensure the readiness of its medical treatment structures.
We are moving forward as planned in securing the number of hospital beds immediately available.
Local medical institutions will respond to cases of recuperation at home or at lodging facilities, a form of recuperation that will be important going forward. We have succeeded in preparing 16,000 of these local medical institutions nationwide, a figure surpassing by a further 30 percent the number in the plan within our “Overview of Efforts.”
When someone is identified as a positive case, we will immediately begin health monitoring and treatment through home visits. We will also swiftly deliver a pulse oximeter and comprehensively ensure access to orally administered therapeutics.
We will strengthen our ability to readily appraise the operational state of affairs and we will get these initiatives running properly.
Beyond that, should the number of infections expand rapidly beyond our assumptions and the absolute number of patients with severe symptoms increase, we must, no matter what, avoid falling into an emergency in which the availability of hospital beds comes under strain.
From this perspective, we will accelerate the gathering of scientific knowledge regarding, for example, criteria for hospitalization and discharge, taking the efforts of developed countries as a reference, and consider our subsequent response.
Reinforcing our domestic framework of prevention, testing, and early treatment will also be critical.
We will further accelerate the schedule for administering the third vaccine dose to 31 million eligible medical practitioners and elderly persons.
After March, making use of 18 million doses of vaccines that we have additionally secured, we will administer doses to elderly people six months after their most recent dose. We will also administer 55 million doses to the general population after at least seven months pass, or six months when the local government has the capacity to do so.
The Ｇovernment will establish large-scale vaccination centers run by the Self-Defense Forces and support the efforts of local governments.
In communities concerned about the spread of infections, we will expand testing that is free of charge with no appointment required.
For the 1.6 million doses of Merck’s orally administered therapeutic, nationwide more than 22,000 medical institutions and pharmacies have already completed their registration and about 30,000 doses have already been delivered to medical facilities.
For Pfizer's orally administered therapeutic as well, which has a different action mechanism, we will reach a final agreement on purchasing 2.0 million doses within the month and we will aim to have it in practical application as early as possible within February.
Omicron strain infections in children are also often seen. We will advance procedures so that among children under 12, who have not been eligible for administration of the vaccine until now, those wishing to do so will be able to get inoculated as soon as possible.
As for our public health centers, we will ensure that all necessary systems for immediate readiness are in place by pressing forward with reinforcing their systems; streamlining their operational duties as appropriate, based in science; and preparing a multilayered community network independent of the public health centers.
I ask that people actively make use of teleworking, not only to suppress the spread of infections, but also to carry out Business Continuity Plans and maintain social activities.
At schools as well, we will advance preparations for online classes when schools cancel in-person learning. I ask schools to adopt flexible responses in conducting entrance exams, for example, ensuring opportunities to take such exams through makeup examinations or other means, and allowing admission in April or later.
The United States has announced measures by the U.S. Forces in Japan to prevent the spread of disease, including not allowing U.S. Forces members to leave their base except when absolutely essential, and prohibiting them from leaving their base at night. This concerns a health and hygiene issue related to the stationing of U.S. Forces in Japan, and we will hold in-depth discussions at the Japan-U.S. Joint Committee, based on the Status of Forces Agreement.
(Reinforcing our long-running systems for responding to infectious diseases)
As measures to strengthen our long-running systems for responding to infectious diseases, first, we will establish a structure for rapidly granting pharmaceutical approval, premised on the confirmation of safety.
We will furthermore objectively evaluate our responses to date and, in preparation for the next infectious disease crisis, by approximately June of this year, we will compile necessary responses from a medium- and long-term perspective, including strengthening the control tower function in order to rapidly and accurately respond to crises, examining the Infectious Disease Law in this context, and ensuring the system for health and medical services is solidly in place.
3. A new form of capitalism
(Economic revival)
In order to be victorious in our battle against COVID-19 and revive our economy, we will execute all possible measures, taking on without hesitation the fiscal expenditures necessary to address the crisis, including the early execution of the supplementary budget for fiscal year 2021.
The economy is the foundation of public finance. We will faithfully rebuild the economy and we will also work to put public finances on a sound footing.
(Realization of a new form of capitalism)
The realization of a new form of capitalism is the key point for economic revival.
An overreliance on markets has caused the expansion of disparities and poverty arising from the failure to undertake fair distribution. Placing too much emphasis on the efficiency of markets and competition has resulted in a lack of mid- to long-term investments, as well as the loss of sustainability. Excessive centralization has created disparities between our major cities and regional areas. As too much of a burden was placed on the natural environment, the issue of climate change has become more serious. The decline of a large middle class has brought about a threat to healthy democracy.
A sense of crisis towards such problems as these has been rising around the world. Against that backdrop, we have overcome various harmful effects that have arisen from the neoliberal way of thinking that all will go well if only left to the markets, and an economic and social reform movement at a historic scale has begun, seeking the realization of sustainable economies and societies.
I will lead this global movement through a new form of capitalism that results from a virtuous cycle of growth and distribution. Through the public and private sectors sharing a common vision and working in cooperation, we will build a society in which each citizen prospers and lives his or her life in a vigorous way.
Japan can do it; and that is because it is Japan. Let us together take on the challenge of economic and social reforms.
From the perspectives of both our Growth Strategy and our Distribution Strategy, we will embed structures into capitalism that correct its various harmful effects, thereby maximizing the benefits that capitalism brings.
Under our Growth Strategy we will work to resolve social issues, including digitalization, climate change, economic security, science and technology and innovation. We will also bring together investments from both the public and private sectors into fields where Japan has been weak thus far to transform them into engines for growth.
We will also confront the problems of distribution and disparities head on, leading to subsequent growth. In this way, we will set the economy in motion from both the growth and distribution fronts, and by giving rise to a virtuous cycle, we will create a sustainable economy.
(A Vision for a Digital Garden City Nation)
First is the Growth Strategy. Its first pillar is revitalizing regions through digitalization.
It is the regional areas that play the leading role in a new form of capitalism. We will vigorously promote a Vision for a Digital Garden City Nation and resolve issues common to these local areas while also realizing bottom-up growth, from the regions to the nation as a whole.
Towards that end, we will undertake in an integrated manner infrastructure development, a review of regulations and systems, and the implementation of digital services.
It is precisely in our regions facing such issues as rapidly aging populations and depopulation that we will compile development plans for infrastructure that includes 5G coverage, data centers, and optical fiber so that those regions can make use of digital services such as online medical consultations, the GIGA School Program, and “smart” agriculture, forestry and fisheries.
We will promote private investment through a variety of means, such as by mounting 5G base stations onto traffic lights, thereby developing the infrastructure to support services of the future, including autonomous driving, dynamic traffic control, and drones.
We will push forward in reviewing our regulations and systems as we work towards implementing digital systems.
By creating new rules instead of merely deregulating, we aim to give rise to new services in local communities and enrich people’s daily lives.
For example, we will newly stipulate rules that cover autonomous cars having no drivers and low-speed, small-scale automated delivery robots running on public roads, as well as industrial safety rules premised on the use of drones or artificial intelligence. This will help to ensure safety while simultaneously opening up pathways towards the development of new services.
As one illustration, by clarifying the rules for the corporate hometown tax system, we will support efforts to develop satellite offices in local areas through assistance to companies while accelerating the flow of companies and individuals from cities to local areas.
Social Security and Tax Number System (Individual Number) cards, commonly called “My Number” cards, are a passport that helps to make digitalized society safe while making people feel at ease. We will improve their convenience.
For instance, we will press forward on unifying driver’s licenses and “My Number” cards into a single card by fiscal 2024. When people move, once the procedures for changing one’s registered address are completed at the city office, there will be no need to do any paperwork at the police station.
As the real world and the Internet become inseparable, we will set in place systems for coping with cyberattacks and the like while also working to enhance corporate security and confronting the risks of a digitalized society head on.
(Economic security)
Economic security is also a pressing issue and it is a major pillar of the new form of capitalism.
We will enact new laws to, among other things, provide support for making the supply chain more resilient, prepare a safety pre-screening system for critical equipment and systems within core infrastructure such as electricity, telecommunications, and finance, and prepare a patent non-disclosure system for inventions that are sensitive in terms of national security.
Alongside this, we will support capital investment for semiconductor manufacturing plants as well as public and private sector research, development, and investment in such fields as artificial intelligence, quantum science and technology, biotechnology, life sciences, optical communications, space, and oceans.
(Science, technology and innovation)
If we are to elevate social issues to become engines of growth, the power of science, technology, and innovation will be absolutely essential.
To create research universities ranking among the finest in the world, we will use a fund of 10 trillion yen to provide support to universities that, in addition to having the capacity to conduct research, introduce highly advanced governance, such as separating research and administrative tasks and appointing young researchers.
With a view to strengthening the cultivation of innovative human resources in both the public and private sectors, we will accelerate the re-organization of undergraduate departments at universities and efforts to foster human resources that transcend the framework separating humanities and the sciences.
We will position 2022 as the first year for founding startups and, establishing a five-year plan, work to get startups off the ground on a large-scale. By so doing, we will bring about Japan’s second corporate founding period, following upon the post-war period when a great many companies were founded.
In 2025, Expo 2025 Osaka Kansai will be held. We will send out to the world the message of Japan carving out its future through the power of science, technology, and innovation.
(Wage increases)
The key to realizing a sustainable economy through a virtuous cycle of growth and distribution is our Distribution Strategy.
First and foremost is wage increases that tie into rising incomes.
The other day I listened to the president of a medium-sized manufacturing company during a small group discussion. He spoke powerfully of his belief as the management of wanting to raise productivity and then raise the disposable income of his employees by 3 percent.
We distribute the fruits of growth to our employees; higher wages, which are an investment towards the future, become a driving force leading to further growth. This is the virtuous cycle we will create.
We will expand the tax system for promoting wage increases and also raise public prices. In addition, as small- and medium-sized enterprises struggle against sharp rises in raw material costs, we will push forward in preparing an environment in which they are able to pass reasonable price increases through to their clients.
Annual wage bargaining negotiations will take place in the spring. In recent years, the rate at which wages have increased has been on the decline, but I hope we will reverse that trend all at once and wage increases suitable for an era of a new form of capitalism will be realized.
We will also work to review the minimum wage at the earliest possible time so that the national weighted average amount surpasses 1,000 yen per hour.
(Investments in people)
Second, we will undertake a fundamental strengthening of investments in people.
Capitalism is structured by large amounts of capital, but in an era of progressing from material-centric to experience-centric, the source of added value is “human capital” -- people -- who give rise to originality, ingenuity, and new ideas.
However, investments in the Japanese people are significantly lagging behind compared to other countries.
From now, we will simultaneously achieve both sustained value creation for companies and wage increases by at an early time at least doubling -- and aiming to surpass even that -- public and private investments made in people.
Enhancing human investment in the forms of improving skills, enhancing re-education, and making use of dual employment is the key to smoothly advancing reforms towards a digital society and a carbon-neutral society.
I will carefully listen to the voices of people working in the field regarding the types of workers and skills needed by the world, by industry, and by our communities. Once we have clarified them, we will conduct a zero-based review of what publicly-funded job training programs should look like, learning from advanced cases overseas.
Human investment is the foundation for sustained value creation for companies. In order to foster a common understanding with shareholders regarding that point, within this year we will formulate disclosure rules for non-financial information.
Alongside this, we will review the system of quarterly disclosure.
(Maintaining the middle class)
Third, we will maintain the middle class of the next generation, which will shoulder the responsibilities of the future.
Focusing on families with small children and the young generation, we will work to raise household income.
At the Meeting on a Social Security System Oriented to All Generations, we will advance discussions towards creating a society in which men and women can work as they wish; towards increasing the number of people supporting the social security system through, for example, restraining increases in the financial burden borne by the young generation and providing universal workers’ insurance; and towards building a sustainable social security system in which all people, in accordance with their ability, mutually assist others.
When we consider raising household income, the wage gap between men and women is also a major topic.
We will review the rules covering corporate disclosure with a view to correcting this problem.
In advancing new public-private cooperation, one important point for discussion is the supplementation of public functions by the private sector, including the additional use of concessions in which the operation of public facilities is entrusted to the private sector, as well as support for NPOs and social enterprises and social impact investing being conducted through venture philanthropy.
This spring we will compile both the grand design of the new form of capitalism and an action plan.
Next year, with our sight set on Japan serving as the presidency of the G7, we will take advantage of such occasions as the Davos meeting and the G7 to share this same awareness of issues with heads of state from around the world and leaders of the business world and drive global discussions as we build up a surge heading towards changes to capitalism.
4. Responses to the problem of climate change
The climate change issue is where the negative aspects of capitalism -- market failures from attaching excessive importance to efficiency, a lack of sustainability, and environmental disparities between wealthy nations and poor nations, among other problems -- all condense. It is also the greatest issue to be overcome by bringing about a new form of capitalism.
In 2020, a resolution on a Climate Emergency Declaration was passed in both chambers of the Diet, receiving nonpartisan approval. My fellow citizens, let us together take on this difficult challenge for the sake of our children’s and grandchildren's generations.
At the same time, this is also a growth field receiving attention the world over. It has been estimated that to achieve carbon neutrality by 2050, it will be necessary to increase annual investment at a global scale from US$1 trillion to $4 trillion by 2030.
In Japan too, the public and private sectors are working to share a common overall vision of reforms leading to a carbon-neutral economy and society, urgently at least doubling investments into this field, and making this field an engine that realizes decarbonization and generates growth for a new era.
As we work towards the targets of a 46 percent reduction in greenhouse gas emissions by fiscal 2030 and achieving carbon neutrality by 2050, we will be engaged in not simply changes to the energy supply structure, but rather, a major transformation of our economy and society as a whole, spanning our industrial structure, our citizens’ daily lives, and the way our communities should be overall.
In what kind of fields, by when, through what kinds of mechanisms, and how much of an investment will this draw? We will compile and then show to the public a path forward for economic and social changes, as our Clean Energy Strategy.
We will find future directions for many points at issue: power transmission and distribution infrastructure; storage batteries; non-carbon sources of power, notably, renewable energies as well as hydrogen and ammonia, innovative nuclear power, and nuclear fusion; demand-side and community-based decarbonization; changes in lifestyles; how financing is arranged; and carbon pricing.
One more important point is that Japan will make use of its technologies, systems and know-how in hydrogen and ammonia and other areas to contribute to the decarbonization of the world, especially Asia, and lead the world in technical standards and international infrastructure development, together with the countries of Asia.
We aim to join forces with like-minded countries in Asia in creating something that can be called the “Asia Zero Emissions Community.”
5. Towards a society in which all people can feel their purpose in life
What will become the foundation supporting a new form of capitalism is a society that values diversity, in which all people can feel their purpose in life, whether old or young, male or female, or having a disability.
(Women)
People’s lifestyles and family styles are becoming increasingly diverse. We will work to foster women's economic independence and eradicate violence against women, including domestic violence, which has increased sharply since we started battling COVID-19.
(Loneliness and isolation)
In order to be attentive to the feelings of those suffering from loneliness and isolation and support them, we will provide assistance for the activities of nonprofit organizations (NPOs) and other social actors in a well-tailored way. Additionally, we will strengthen collaborative structures among the national government, local governments, and NPOs.
(Measures to address the declining birthrate and policies to help children)
Another urgent issue is actively advancing measures to address the declining birth rate and also policies to help children.
We will expand the scope of fertility treatments and begin covering fertility treatments through public health insurance in April.
We will establish an Agency for Children and Families in order to place policies affecting children at the very center of Japanese society.
The Agency for Children and Families will take the lead and work to create a Japanese version of the Disclosure and Barring Service (DBS), through which proof of criminal records in sex crimes can be requested at educational and daycare facilities, an initiative which could not make headway until now because of the government's vertically-segmented administrative structure; data linkage on children, tying inquiries into children’s causes of death together with cross-system, cross-age education, welfare, and family data; and a community-based comprehensive support system for children with disabilities.
(Consumers)
In in preparation for the age of adulthood being lowered this coming April, from the angle of consumers, we will work intensively to prevent young consumers from suffering damage.
6. Regional revitalization
We will also work determinedly towards regional revitalization in ways beyond digital matters.
We will work to transform agriculture, forestry, and fisheries into growth industries by promoting exports and increasing productivity through “smart” transformation.
The export value of agricultural, forest, and fishery products last year surpassed 1 trillion yen. We will prepare a structure for promoting exports on an “all Japan” basis, broken down by item, aiming at surpassing 2 trillion yen in 2025, our next target.
We have dealt with a decline in the price of rice resulting from the COVID-19 situation by establishing a special framework covering 150,000 tons. We take the current situation very seriously and will work to create prosperous agriculture, forestry, and fishery industries in which a diverse range of agriculture, forestry, and fishery workers can produce their goods with confidence, including family farms and farms in hilly and mountainous areas.
Regarding the tourism industry as well, keeping the post-COVID-19 world firmly in view, we will promote a shift to greater added value in the tourism industry as we provide appropriate support against the impacts of COVID-19.
We will send out a message to the world about Japan's appeal, including by working to have Japanese sake, shochu, awamori and the like registered with UNESCO as cultural resources.
This year marks the 50th anniversary of Okinawa's reversion to Japan. During this historic year, we will recall the historical significance of the reversion and our thoughts will turn to the history of Okinawa. We will advance efforts to create a robust Okinawan economy.
7. Disaster response measures
Twenty-seven years ago today, the Great Hanshin-Awaji Earthquake struck, with more than 6,000 people losing their precious lives.
Taking this earthquake disaster as lesson, we have enhanced our disaster response measures and crisis management beyond what we had in place until then.
An impending massive earthquake in the Nankai Trough; an earthquake directly beneath the Tokyo metropolitan area; a massive earthquake around the Japan Trench and Chishima Trench; preparations against storm and flood damage and torrential rains.
Over the next five years, we will move forward with intensive disaster countermeasures at a scale of 15 trillion yen. I am also strongly determined for us to continue to reinforce our efforts to prevent and reduce disasters and enhance national resilience.
To ensure we never repeat the same kind of tragedy as the mudslide disaster that occurred in Atami last year, we will develop laws allowing us to regulate dangerous embankments, even in locations we were unable to regulate until now. Alongside this, we will move forward in ensuring the safety of embankments where inspections are necessary, at some 36,000 sites around the country.
Reconstruction from the Great East Japan Earthquake, including the revival of Fukushima, is a major priority for my administration.
Beginning with the towns of Okuma and Futaba and the village of Katsurao, we will advance our measures allowing temporary stays in preparation for returning to the area, moving towards the lifting of the evacuation order on Reconstruction and Revitalization Bases. We will make progress with the return of residents while staying attentive to the feelings of those affected by the disaster.
We will develop the laws necessary to enable an international education and research hub to take concrete shape, thereby not only advancing the reconstruction and revival of Fukushima but also contributing to the resolution of global issues.
Last year the Unit …[Excelセル文字数上限のため切り詰め。全文はpilot_manual_review.csvを参照]</t>
        </is>
      </c>
      <c r="J39" s="3" t="inlineStr">
        <is>
          <t>Policy Speech by Prime Minister KISHIDA Fumio to the 208th Session of the Diet (Speeches and Statements &lt;br&gt;by the Prime Minister) | Prime Minister's Office of Japan
Policy Speech by Prime Minister KISHIDA Fumio to the 208th Session of the Diet
January 17, 2022
Tweet
[Provisional Translation]
1. Introduction
Japan is now facing a sharp increase in the number of infections by the Omicron strain. First, I extend my sympathies to all those who have contracted COVID-19 and are now suffering from it. I also wish to convey my heartfelt thanks to my fellow citizens who, over a long period of time, have given us their cooperation during this battle with COVID-19. Moreover, I express my deep appreciation for the essential workers in local governments, medical institutions, nursing facilities, quarantine centers, and public health centers, among others, responding to COVID-19 on the front lines. I ask for your ongoing cooperation. (The challenge to build a post-COVID-19 new Japan)
Since I took office as Prime Minister, I have responded to a multitude of issues both domestic and overseas with a sense of speed as I made my decisions. As the saying goes, “It is I who must take action.”
I have engaged in my duties prepared to accept full responsibility for each of my decisions. Each time, I have listened carefully to the voices of you, the people, and as the situation changed, I have responded tenaciously to ensure that we emerge with measures that are better for the people. I have also done my best to thoroughly explain the background to decisions I have taken. It is precisely because we are facing the hardship of COVID-19 that, rather than stand transfixed, we should build a post-COVID-19 new Japan, with everyone taking up this challenge in cooperation. 2. Responses to COVID-19
(Fundamental approach to COVID-19 responses)
Infections by the Omicron strain are increasing in number. I myself have heard people say “Not again,” “Enough is enough,” or “I can't take this anymore.” However, we must again recognize that this invisible enemy of COVID-19 is more formidable than we imagined. Last year, through efforts in which the public came together as one, such as the administration of vaccines, Japan succeeded in somehow suppressing the Delta strain. Based on reports such as these and other factors, we will redouble our efforts to ensure that our medical treatment structures are solidly in place, with a focus on providing unerring medical treatment to patients with severe or moderate symptoms and persons at high risk. I have asked each local government to assess itself and take all possible measures to ensure the readiness of its medical treatment structures. We are moving forward as planned in securing the number of hospital beds immediately available. Local medical institutions will respond to cases of recuperation at home or at lodging facilities, a form of recuperation that will be important going forward. We have succeeded in preparing 16,000 of these local medical institutions nationwide, a figure surpassing by a further 30 percent the number in the plan within our “Overview of Efforts.”
When someone is identified as a positive case, we will immediately begin health monitoring and treatment through home visits. We will also swiftly deliver a pulse oximeter and comprehensively ensure access to orally administered therapeutics. Omicron strain infections in children are also often seen. We will advance procedures so that among children under 12, who have not been eligible for administration of the vaccine until now, those wishing to do so will be able to get inoculated as soon as possible. As for our public health centers, we will ensure that all necessary systems for immediate readiness are in place by pressing forward with reinforcing their systems; streamlining their operational duties as appropriate, based in science; and preparing a multilayered community network independent of the public health centers. I ask that people actively make use of teleworking, not only to suppress the spread of infections, but also to carry out Business Continuity Plans and maintain social activities. At schools as well, we will advance preparations for online classes when schools cancel in-person learning. I ask schools to adopt flexible responses in conducting entrance exams, for example, ensuring opportunities to take such exams through makeup examinations or other means, and allowing admission in April or later. The United States has announced measures by the U.S. Joint Committee, based on the Status of Forces Agreement. (Reinforcing our long-running systems for responding to infectious diseases)
As measures to strengthen our long-running systems for responding to infectious diseases, first, we will establish a structure for rapidly granting pharmaceutical approval, premised on the confirmation of safety. We will furthermore objectively evaluate our responses to date and, in preparation for the next infectious disease crisis, by approximately June of this year, we will compile necessary responses from a medium- and long-term perspective, including strengthening the control tower function in order to rapidly and accurately respond to crises, examining the Infectious Disease Law in this context, and ensuring the system for health and medical services is solidly in place. 3. A new form of capitalism
(Economic revival)
In order to be victorious in our battle against COVID-19 and revive our economy, we will execute all possible measures, taking on without hesitation the fiscal expenditures necessary to address the crisis, including the early execution of the supplementary budget for fiscal year 2021. As too much of a burden was placed on the natural environment, the issue of climate change has become more serious. The decline of a large middle class has brought about a threat to healthy democracy. A sense of crisis towards such problems as these has been rising around the world. Against that backdrop, we have overcome various harmful effects that have arisen from the neoliberal way of thinking that all will go well if only left to the markets, and an economic and social reform movement at a historic scale has begun, seeking the realization of sustainable economies and societies. I will lead this global movement through a new form of capitalism that results from a virtuous cycle of growth and distribution. It is the regional areas that play the leading role in a new form of capitalism. We will vigorously promote a Vision for a Digital Garden City Nation and resolve issues common to these local areas while also realizing bottom-up growth, from the regions to the nation as a whole. Towards that end, we will undertake in an integrated manner infrastructure development, a review of regulations and systems, and the implementation of digital services. It is precisely in our regions facing such issues as rapidly aging populations and depopulation that we will compile development plans for infrastructure that includes 5G coverage, data centers, and optical fiber so that those regions can make use of digital services such as online medical consultations, the GIGA School Program, and “smart” agriculture, forestry and fisheries. We will promote private investment through a variety of means, such as by mounting 5G base stations onto traffic lights, thereby developing the infrastructure to support services of the future, including autonomous driving, dynamic traffic control, and drones. We will push forward in reviewing our regulations and systems as we work towards implementing digital systems. By creating new rules instead of merely deregulating, we aim to give rise to new services in local communities and enrich people’s daily lives. For example, we will newly stipulate rules that cover autonomous cars having no drivers and low-speed, small-scale automated delivery robots running on public roads, as well as industrial safety rules premised on the use of drones or artificial intelligence. This will help to ensure safety while simultaneously opening up pathways towards the development of new services. As one illustration, by clarifying the rules for the corporate hometown tax system, we will support efforts to develop satellite offices in local areas through assistance to companies while accelerating the flow of companies and individuals from cities to local areas. Social Security and Tax Number System (Individual Number) cards, commonly called “My Number” cards, are a passport that helps to make digitalized society safe while making people feel at ease. We will improve their convenience. For instance, we will press forward on unifying driver’s licenses and “My Number” cards into a single card by fiscal 2024. When people move, once the procedures for changing one’s registered address are completed at the city office, there will be no need to do any paperwork at the police station. As the real world and the Internet become inseparable, we will set in place systems for coping with cyberattacks and the like while also working to enhance corporate security and confronting the risks of a digitalized society head on. Alongside this, we will support capital investment for semiconductor manufacturing plants as well as public and private sector research, development, and investment in such fields as artificial intelligence, quantum science and technology, biotechnology, life sciences, optical communications, space, and oceans. (Science, technology and innovation)
If we are to elevate social issues to become engines of growth, the power of science, technology, and innovation will be absolutely essential. To create research universities ranking among the finest in the world, we will use a fund of 10 trillion yen to provide support to universities that, in addition to having the capacity to conduct research, introduce highly advanced governance, such as separating research and administrative tasks and appointing young researchers. With a view to strengthening the cultivation of innovative human resources in both the public and private sectors, we will accelerate the re-organization of undergraduate departments at universities and efforts to foster human resources that transcend the framework separating humanities and the sciences. We will position 2022 as the first year for founding startups and, establishing a five-year plan, work to get startups off the ground on a large-scale. By so doing, we will bring about Japan’s second corporate founding period, following upon the post-war period when a great many companies were founded. In 2025, Expo 2025 Osaka Kansai will be held. We will send out to the world the message of Japan carving out its future through the power of science, technology, and innovation. The other day I listened to the president of a medium-sized manufacturing company during a small group discussion. He spoke powerfully of his belief as the management of wanting to raise productivity and then raise the disposable income of his employees by 3 percent. We distribute the fruits of growth to our employees; higher wages, which are an investment towards the future, become a driving force leading to further growth. This is the virtuous cycle we will create. We will expand the tax system for promoting wage increases and also raise public prices. In addition, as small- and medium-sized enterprises struggle against sharp rises in raw material costs, we will push forward in preparing an environment in which they are able to pass reasonable price increases through to their clients. Annual wage bargaining negotiations will take place in the spring. In recent years, the rate at which wages have increased has been on the decline, but I hope we will reverse that trend all at once and wage increases suitable for an era of a new form of capitalism will be realized. We will also work to review the minimum wage at the earliest possible time so that the national weighted average amount surpasses 1,000 yen per hour. (Investments in people)
Second, we will undertake a fundamental strengthening of investments in people. Capitalism is structured by large amounts of capital, but in an era of progressing from material-centric to experience-centric, the source of added value is “human capital” -- people -- who give rise to originality, ingenuity, and new ideas. However, investments in the Japanese people are significantly lagging behind compared to other countries. From now, we will simultaneously achieve both sustained value creation for companies and wage increases by at an early time at least doubling -- and aiming to surpass even that -- public and private investments made in people. Enhancing human investment in the forms of improving skills, enhancing re-education, and making use of dual employment is the key to smoothly advancing reforms towards a digital society and a carbon-neutral society. I will carefully listen to the voices of people working in the field regarding the types of workers and skills needed by the world, by industry, and by our communities. Once we have clarified them, we will conduct a zero-based review of what publicly-funded job training programs should look like, learning from advanced cases overseas. Human investment is the foundation for sustained value creation for companies. In order to foster a common understanding with shareholders regarding that point, within this year we will formulate disclosure rules for non-financial information. (Maintaining the middle class)
Third, we will maintain the middle class of the next generation, which will shoulder the responsibilities of the future. Focusing on families with small children and the young generation, we will work to raise household income. At the Meeting on a Social Security System Oriented to All Generations, we will advance discussions towards creating a society in which men and women can work as they wish; towards increasing the number of people supporting the social security system through, for example, restraining increases in the financial burden borne by the young generation and providing universal workers’ insurance; and towards building a sustainable social security system in which all people, in accordance with their ability, mutually assist others. When we consider raising household income, the wage gap between men and women is also a major topic. We will review the rules covering corporate disclosure with a view to correcting this problem. In advancing new public-private cooperation, one important point for discussion is the supplementation of public functions by the private sector, including the additional use of concessions in which the operation of public facilities is entrusted to the private sector, as well as support for NPOs and social enterprises and social impact investing being conducted through venture philanthropy. This spring we will compile both the grand design of the new form of capitalism and an action plan. Next year, with our sight set on Japan serving as the presidency of the G7, we will take advantage of such occasions as the Davos meeting and the G7 to share this same awareness of issues with heads of state from around the world and leaders of the business world and drive global discussions as we build up a surge heading towards changes to capitalism. 4. Responses to the problem of climate change
The climate change issue is where the negative aspects of capitalism -- market failures from attaching excessive importance to efficiency, a lack of sustainability, and environmental disparities between wealthy nations and poor nations, among other problems -- all condense. It has been estimated that to achieve carbon neutrality by 2050, it will be necessary to increase annual investment at a global scale from US$1 trillion to $4 trillion by 2030. In Japan too, the public and private sectors are working to share a common overall vision of reforms leading to a carbon-neutral economy and society, urgently at least doubling investments into this field, and making this field an engine that realizes decarbonization and generates growth for a new era. As we work towards the targets of a 46 percent reduction in greenhouse gas emissions by fiscal 2030 and achieving carbon neutrality by 2050, we will be engaged in not simply changes to the energy supply structure, but rather, a major transformation of our economy and society as a whole, spanning our industrial structure, our citizens’ daily lives, and the way our communities should be overall. In what kind of fields, by when, through what kinds of mechanisms, and how much of an investment will this draw? We will compile and then show to the public a path forward for economic and social changes, as our Clean Energy Strategy. We will find future directions for many points at issue: power transmission and distribution infrastructure; storage batteries; non-carbon sources of power, notably, renewable energies as well as hydrogen and ammonia, innovative nuclear power, and nuclear fusion; demand-side and community-based decarbonization; changes in lifestyles; how financing is arranged; and carbon pricing. One more important point is that Japan will make use of its technologies, systems and know-how in hydrogen and ammonia and other areas to contribute to the decarbonization of the world, especially Asia, and lead the world in technical standards and international infrastructure development, together with the countries of Asia. We aim to join forces with like-minded countries in Asia in creating something that can be called the “Asia Zero Emissions Community.”
5. Towards a society in which all people can feel their purpose in life
What will become the foundation supporting a new form of capitalism is a society that values diversity, in which all people can feel their purpose in life, whether old or young, male or female, or having a disability. (Women)
People’s lifestyles and family styles are becoming increasingly diverse. We will work to foster women's economic independence and eradicate violence against women, including domestic violence, which has increased sharply since we started battling COVID-19. (Loneliness and isolation)
In order to be attentive to the feelings of those suffering from loneliness and isolation and support them, we will provide assistance for the activities of nonprofit organizations (NPOs) and other social actors in a well-tailored way. Additionally, we will strengthen collaborative structures among the national government, local governments, and NPOs. (Measures to address the declining birthrate and policies to help children)
Another urgent issue is actively advancing measures to address the declining birth rate and also policies to help children. We will establish an Agency for Children and Families in order to place policies affecting children at the very center of Japanese society. The Agency for Children and Families will take the lead and work to create a Japanese version of the Disclosure and Barring Service (DBS), through which proof of criminal records in sex crimes can be requested at educational and daycare facilities, an initiative which could not make headway until now because of the government's vertically-segmented administrative structure; data linkage on children, tying inquiries into children’s causes of death together with cross-system, cross-age education, welfare, and family data; and a community-based comprehensive support system for children with disabilities. (Consumers)
In in preparation for the age of adulthood being lowered this coming April, from the angle of consumers, we will work intensively to prevent young consumers from suffering damage. 6. Regional revitalization
We will also work determinedly towards regional revitalization in ways beyond digital matters. We will work to transform agriculture, forestry, and fisheries into growth industries by promoting exports and increasing productivity through “smart” transformation. The export value of agricultural, forest, and fishery products last year surpassed 1 trillion yen. We will send out a message to the world about Japan's appeal, including by working to have Japanese sake, shochu, awamori and the like registered with UNESCO as cultural resources. This year marks the 50th anniversary of Okinawa's reversion to Japan. During this historic year, we will recall the historical significance of the reversion and our thoughts will turn to the history of Okinawa. We will advance efforts to create a robust Okinawan economy. 7. Disaster response measures
Twenty-seven years ago today, the Great Hanshin-Awaji Earthquake struck, with more than 6,000 people losing their precious lives. Taking this earthquake disaster as lesson, we have enhanced our disaster response measures and crisis management beyond what we had in place until then. An impending massive earthquake in the Nankai Trough; an earthquake directly beneath the Tokyo metropolitan area; a massive earthquake around the Japan Trench and Chishima Trench; preparations against storm and flood damage and torrential rains. Over the next five years, we will move forward with intensive disaster countermeasures at a scale of 15 trillion yen. I am also strongly determined for us to continue to reinforce our efforts to prevent and reduce disasters and enhance national resilience. To ensure we never repeat the same kind of tragedy as the mudslide disaster that occurred in Atami last year, we will develop laws allowing us to regulate dangerous embankments, even in locations we were unable to regulate until now. Alongside this, we will move forward in ensuring the safety of embankments where inspections are necessary, at some 36,000 sites around the country. Reconstruction from the Great East Japan Earthquake, including the revival of Fukushima, is a major priority for my administration. Beginning with the towns of Okuma and Futaba and the village of Katsurao, we will advance our measures allowing temporary stays in preparation for returning to the area, moving towards the lifting of the evacuation order on Reconstruction and Revitalization Bases. We will make progress with the return of residents while staying attentive to the feelings of those affected by the disaster. We will develop the laws necessary to enable an international education and research hub to take concrete shape, thereby not only advancing the reconstruction and revival of Fukushima but also contributing to the resolution of global issues. (Efforts to resolve global challenges)
As the second pillar, we will actively work to tackle global-level challenges, including climate change and the attainment of Universal Health Coverage. Six years ago, President Obama wrote in the guest book at the Hiroshima Peace Memorial Museum, "Let us now find the courage… to… pursue a world without nuclear weapons‎" and left origami cranes that he folded himself. As a prime minister with his roots in Hiroshima, where an atomic bomb was dropped, I will carry this thought forward and courageously pursue a world free of nuclear weapons. In order to further develop the discussions of the Group of Eminent Persons for Substantive Advancement of Nuclear Disarmament, a group I founded during my tenure as Minister for Foreign Affairs, I will establish an international group of eminent persons for a world free of nuclear weapons, with the participation of current and former political leaders from around the world. We will convene the first meeting in Hiroshima, aiming at sometime within this year. We will make contributions to the International Development Association amounting to roughly US$3.4 billion, Japan’s largest contribution ever, to support poverty reduction. At TICAD8, with the post-COVID-19 world firmly in view, we will lay out a course forward for African development. (Efforts to fully defend the lives and livelihoods of the Japanese people)
The third pillar is efforts to resolutely and fully defend the lives and livelihoods of the Japanese people. North Korea’s repeated ballistic missile launches cannot be tolerated, and we cannot overlook the marked improvements in its missile technology. For that reason, we will spend roughly a year drawing up a new National Security Strategy, National Defense Program Guidelines, and Mid-Term Defense Program. Through this process, we will realistically examine all options, including possessing what is called “enemy base attack capability,” without excluding any possibilities. We will fundamentally reinforce our defense capabilities with a sense of speed, including through the supplementary budget enacted last month and the budget for fiscal year 2022. In addition to strengthening our maritime security system, including cooperation between the Japan Coast Guard and the Self-Defense Forces, we will move forward in boosting our island defense capabilities and other capacities and reinforce our preparations towards the Nansei Islands. During this Diet session we will submit bills to amend the Self-Defense Forces Act in order to take all possible preparations for transporting Japanese nationals who come under threat overseas. While maintaining the deterrence of the Japan-U.S. Alliance, we will continue to pay close attention to the feelings of the people of Okinawa and continue to work to alleviate the impact of U.S. We will press ahead with the construction work for the relocation to Henoko in order to realize the total return of Marine Corps Air Station (MCAS) Futenma at the earliest possible time. 9. Constitutional reform
I welcome the fact that the Deliberative Councils on the Constitution convened during the recent extraordinary session of the Diet and that discussions towards reforming the Constitution took place at the Diet. What the Constitution should look like is a matter for the citizens to decide. In order to stimulate national debates about amending the Constitution, it is imperative that we Diet members hold repeated discussions and send out a message, both within the Diet and outside it. Within this Diet session too, I wholeheartedly look forward to active debates being held. 10. Conclusion
(The inappropriate handling of statistics)
I would like to address the inappropriate handling of the Current Survey of Orders Received for Construction that came to light at the end of 2021. Last week, on the 14th, a third-party panel of the Ministry of Land, Infrastructure, Transport and Tourism and the Statistics Committee of the Ministry of Internal Affairs and Communications released the results of their investigations. Taking these investigation outcomes seriously, I extend an apology to the Japanese people. I immediately instructed all relevant ministers to take steps to prevent a recurrence. I will instruct and supervise matters to restore trust in the Government’s statistics overall. Now, as we carve out a new era, and of course with regard to the inappropriate handling of statistics, we politicians and the administration are called upon to reform and control ourselves. The greatest driving force for that is the voices of the citizens. If we listen carefully to the unvoiced opinions of the citizens and walk together with the people, the path towards reform will naturally come into view. I will continue to engage in my duties humbly, aiming at politics of trust and sympathy. I make a sincere request to all the Japanese people for their understanding and cooperation in order for us to join together to carve out the future of this country.</t>
        </is>
      </c>
      <c r="K39" s="18" t="inlineStr">
        <is>
          <t>apology;fund;history;reparation;responsibility;suffering;war</t>
        </is>
      </c>
      <c r="L39" s="18" t="inlineStr">
        <is>
          <t>1</t>
        </is>
      </c>
      <c r="M39" s="18" t="inlineStr">
        <is>
          <t>0</t>
        </is>
      </c>
      <c r="N39" s="18" t="inlineStr">
        <is>
          <t>0</t>
        </is>
      </c>
      <c r="O39" s="18" t="inlineStr">
        <is>
          <t>1</t>
        </is>
      </c>
      <c r="P39" s="18" t="inlineStr">
        <is>
          <t>0</t>
        </is>
      </c>
      <c r="Q39" s="18" t="inlineStr">
        <is>
          <t>1</t>
        </is>
      </c>
      <c r="R39" s="18" t="inlineStr">
        <is>
          <t>f30c52a2-4b9a-4c6c-bb0b-06091eacc9f3</t>
        </is>
      </c>
      <c r="S39" s="18" t="inlineStr"/>
      <c r="T39" s="18" t="inlineStr"/>
      <c r="U39" s="18" t="inlineStr"/>
      <c r="V39" s="18" t="inlineStr">
        <is>
          <t>COMPENSATION_REPARATION</t>
        </is>
      </c>
      <c r="W39" s="18" t="inlineStr"/>
      <c r="X39" s="18" t="inlineStr"/>
      <c r="Y39" s="18" t="inlineStr"/>
      <c r="Z39" s="18" t="inlineStr"/>
      <c r="AA39" s="18" t="inlineStr"/>
      <c r="AB39" s="18" t="inlineStr"/>
      <c r="AC39" s="18" t="inlineStr"/>
      <c r="AD39" s="18" t="inlineStr"/>
      <c r="AE39" s="18" t="inlineStr"/>
      <c r="AF39" s="18" t="inlineStr"/>
      <c r="AG39" s="18" t="inlineStr"/>
      <c r="AH39" s="18" t="inlineStr"/>
      <c r="AI39" s="18" t="inlineStr"/>
      <c r="AJ39" s="18" t="inlineStr"/>
      <c r="AK39" s="18" t="inlineStr"/>
      <c r="AL39" s="18" t="inlineStr"/>
      <c r="AM39" s="18" t="inlineStr">
        <is>
          <t>LOW</t>
        </is>
      </c>
      <c r="AN39" s="3" t="inlineStr">
        <is>
          <t>AUTO-DRAFT: keyword signals only; requires contextual coding per codebook.md before use.</t>
        </is>
      </c>
      <c r="AO39" s="18" t="inlineStr">
        <is>
          <t>2358b876-1ea1-500a-a015-99fd1ba494c0</t>
        </is>
      </c>
      <c r="AP39" s="18" t="inlineStr">
        <is>
          <t>1</t>
        </is>
      </c>
      <c r="AQ39" s="18" t="inlineStr">
        <is>
          <t>LOW_CONFIDENCE;MISSING_SPEAKER</t>
        </is>
      </c>
      <c r="AR39" s="18" t="inlineStr">
        <is>
          <t>EXCLUDED</t>
        </is>
      </c>
      <c r="AS39" s="3" t="inlineStr">
        <is>
          <t>2026-09-22 full backlog review: COVID_OR_PANDEMIC</t>
        </is>
      </c>
    </row>
    <row r="40">
      <c r="A40" s="3" t="inlineStr">
        <is>
          <t>https://japan.kantei.go.jp/101_kishida/statement/202201/_00010.html</t>
        </is>
      </c>
      <c r="B40" s="18" t="inlineStr">
        <is>
          <t>japan</t>
        </is>
      </c>
      <c r="C40" s="18" t="inlineStr">
        <is>
          <t>Prime Minister's Office of Japan (Kantei)</t>
        </is>
      </c>
      <c r="D40" s="3" t="inlineStr">
        <is>
          <t>Press Conference by the Prime Minister regarding the Request for Application of Priority Measures to Prevent the Spread of Disease and Other Matters (Speeches and Statements &lt;br&gt;by the Prime Minister) | Prime Minister's Office of Japan</t>
        </is>
      </c>
      <c r="E40" s="18" t="inlineStr">
        <is>
          <t>PRESS_CONFERENCE</t>
        </is>
      </c>
      <c r="F40" s="18" t="inlineStr">
        <is>
          <t>January 18, 2022</t>
        </is>
      </c>
      <c r="G40" s="18" t="inlineStr">
        <is>
          <t>0</t>
        </is>
      </c>
      <c r="H40" s="3" t="inlineStr"/>
      <c r="I40" s="3" t="inlineStr">
        <is>
          <t>Press Conference by the Prime Minister regarding the Request for Application of Priority Measures to Prevent the Spread of Disease and Other Matters (Speeches and Statements &lt;br&gt;by the Prime Minister) | Prime Minister's Office of Japan
#COVID19
#COVID19PriorityMeasures
#COVID19Vaccine
#MedSystemStrengthening
Press Conference by the Prime Minister regarding the Request for Application of Priority Measures to Prevent the Spread of Disease and Other Matters
January 18, 2022
Tweet
[Provisional Translation]
(Regarding the request for the application of priority measures to prevent the spread of disease)
Following the request earlier today from the Governors of Tokyo, Saitama, Chiba, Kanagawa, Gunma, Niigata, Gifu, Aichi, Mie, Kagawa, Nagasaki, Kumamoto and Miyazaki Prefectures to apply priority measures to prevent the spread of disease, we had a discussion with relevant ministers over this issue.
This morning, we also had another meeting to listen to the opinions of experts. Firstly, the experts told us that it is necessary to ensure the system for medical services is solidly in place to respond to the increase in the number of patients with mild symptoms who are recuperating at home. Secondly, they emphasized that an increase in the number of infected people would mean an increase in the number of people absent from work, even if they are only mildly ill, leading to an increased risk of disruption of the maintenance of socio-economic activities, as well as a subsequent increase in the number of severely ill patients. They added that the measures to prevent the spread of disease should be well-coordinated to deal with the hallmarks of the Omicron strain, citing as detailed examples cases in other countries proving limiting the number of people in high-risk situations where they tend to talk loudly without wearing masks can be more effective than broad restrictions on socio-economic activities.
The Government concluded that we should consult the expert committee on the application of priority measures in the requested areas of Tokyo and 12 prefectures on the basis that, first, each municipality needs to make further preparations to ensure that their established medical systems are fully operational, and second, it necessary to take well-coordinated measures to curb the increase in the number of infected people.
In doing so, we will strengthen the measures such as by suspending the serving of alcohol at dining and drinking establishments at the discretion of prefectural governors, as we did last time we applied priority measures. In the meantime, the use of vaccines and testing as a package will in principle be temporarily suspended for the time being, while continuing to allow for its application at the discretion of prefectural governors. The recently added measure enabling the easing of restrictions if all members of a group have been fully vaccinated will be maintained.
To implement these measures, we will tomorrow hold a meeting of the Subcommittee on Novel Coronavirus Disease Control attended by experts. The final decision will be made after the matter is reported to the Diet.
Let me also mention how the Government will strengthen its initiatives. With infections spreading all around the country, we have taken preparations to establish the medical treatment structures and strengthened our series of steps from prevention and discovery through to early treatment based on the “Overall picture of measures to ensure security against the next spread of infections" announced last November, with a view to forestalling any such possible challenges. In order to further strengthen our capacity to respond primarily to the growing number of patients recuperating at home, we will work on a series of measures, such as establishing temporary medical facilities and oxygen stations, increasing the production of pulse oximeters and antigen testing kits and facilitating the dispatch of medical personnel to areas where infections are rapidly spreading. We will continue to act in close cooperation with individual prefectures and maintain a high level of vigilance as we engage in our responses to ensuring that the established system will run properly and preventing the availability of hospital beds from coming under extreme strain in areas where infections are spreading rapidly.
In this battle against unknown viruses, I hope that sufficient preparations without undue fear, close collaboration with prefectural governments and scientific judgements based on expertise provided by experts, as well as cooperation from medical professionals and, above all, that from citizens, will help us overcome this challenge. In order to protect the front-line medical facilities and maintain socio-economic activities, I would like to once again ask you to thoroughly implement basic measures against infections, such as wearing a mask, washing hands, avoiding the three Cs [of closed spaces, crowded places and close-contact settings] and ensuring adequate ventilation, while also making preparations for formulating a BCP (Business Continuity Plan).
As for your question regarding the anxieties of owners of eating and drinking establishments, let me explain our request for shortening their opening hours based on priority measures. Establishments certified as taking anti-infection measures will be asked to close at 9PM with or without serving alcohol. Non-certified establishments will be asked to close at 8PM without serving alcohol. Meanwhile, a group of five or more will be allowed to dine together if all members have been fully vaccinated. Based on those measures, we have established a framework making anti-infection measures compatible with business continuation with such measures put in place. For eating and drinking establishments that will be asked to cooperate with the measures, we will make efforts to make swift payment of cooperation money, the amount of which depends on their scale of business. We have also prepared a series of reliable plans to assist business continuation, such as employment adjustment subsidies and business revival support money.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40" s="3" t="inlineStr">
        <is>
          <t>Secondly, they emphasized that an increase in the number of infected people would mean an increase in the number of people absent from work, even if they are only mildly ill, leading to an increased risk of disruption of the maintenance of socio-economic activities, as well as a subsequent increase in the number of severely ill patients. They added that the measures to prevent the spread of disease should be well-coordinated to deal with the hallmarks of the Omicron strain, citing as detailed examples cases in other countries proving limiting the number of people in high-risk situations where they tend to talk loudly without wearing masks can be more effective than broad restrictions on socio-economic activities. The Government concluded that we should consult the expert committee on the application of priority measures in the requested areas of Tokyo and 12 prefectures on the basis that, first, each municipality needs to make further preparations to ensure that their established medical systems are fully operational, and second, it necessary to take well-coordinated measures to curb the increase in the number of infected people. In doing so, we will strengthen the measures such as by suspending the serving of alcohol at dining and drinking establishments at the discretion of prefectural governors, as we did last time we applied priority measures. In the meantime, the use of vaccines and testing as a package will in principle be temporarily suspended for the time being, while continuing to allow for its application at the discretion of prefectural governors. The final decision will be made after the matter is reported to the Diet. Let me also mention how the Government will strengthen its initiatives. With infections spreading all around the country, we have taken preparations to establish the medical treatment structures and strengthened our series of steps from prevention and discovery through to early treatment based on the “Overall picture of measures to ensure security against the next spread of infections" announced last November, with a view to forestalling any such possible challenges. In order to further strengthen our capacity to respond primarily to the growing number of patients recuperating at home, we will work on a series of measures, such as establishing temporary medical facilities and oxygen stations, increasing the production of pulse oximeters and antigen testing kits and facilitating the dispatch of medical personnel to areas where infections are rapidly spreading. We will continue to act in close cooperation with individual prefectures and maintain a high level of vigilance as we engage in our responses to ensuring that the established system will run properly and preventing the availability of hospital beds from coming under extreme strain in areas where infections are spreading rapidly. In this battle against unknown viruses, I hope that sufficient preparations without undue fear, close collaboration with prefectural governments and scientific judgements based on expertise provided by experts, as well as cooperation from medical professionals and, above all, that from citizens, will help us overcome this challenge. In order to protect the front-line medical facilities and maintain socio-economic activities, I would like to once again ask you to thoroughly implement basic measures against infections, such as wearing a mask, washing hands, avoiding the three Cs [of closed spaces, crowded places and close-contact settings] and ensuring adequate ventilation, while also making preparations for formulating a BCP (Business Continuity Plan). As for your question regarding the anxieties of owners of eating and drinking establishments, let me explain our request for shortening their opening hours based on priority measures. Establishments certified as taking anti-infection measures will be asked to close at 9PM with or without serving alcohol.</t>
        </is>
      </c>
      <c r="K40" s="18" t="inlineStr">
        <is>
          <t>reparation</t>
        </is>
      </c>
      <c r="L40" s="18" t="inlineStr">
        <is>
          <t>0</t>
        </is>
      </c>
      <c r="M40" s="18" t="inlineStr">
        <is>
          <t>0</t>
        </is>
      </c>
      <c r="N40" s="18" t="inlineStr">
        <is>
          <t>0</t>
        </is>
      </c>
      <c r="O40" s="18" t="inlineStr">
        <is>
          <t>0</t>
        </is>
      </c>
      <c r="P40" s="18" t="inlineStr">
        <is>
          <t>0</t>
        </is>
      </c>
      <c r="Q40" s="18" t="inlineStr">
        <is>
          <t>1</t>
        </is>
      </c>
      <c r="R40" s="18" t="inlineStr">
        <is>
          <t>af22c9f4-fac1-44f4-9262-ae6c123fb433</t>
        </is>
      </c>
      <c r="S40" s="18" t="inlineStr"/>
      <c r="T40" s="18" t="inlineStr"/>
      <c r="U40" s="18" t="inlineStr"/>
      <c r="V40" s="18" t="inlineStr">
        <is>
          <t>COMPENSATION_REPARATION</t>
        </is>
      </c>
      <c r="W40" s="18" t="inlineStr"/>
      <c r="X40" s="18" t="inlineStr"/>
      <c r="Y40" s="18" t="inlineStr"/>
      <c r="Z40" s="18" t="inlineStr"/>
      <c r="AA40" s="18" t="inlineStr"/>
      <c r="AB40" s="18" t="inlineStr"/>
      <c r="AC40" s="18" t="inlineStr"/>
      <c r="AD40" s="18" t="inlineStr"/>
      <c r="AE40" s="18" t="inlineStr"/>
      <c r="AF40" s="18" t="inlineStr"/>
      <c r="AG40" s="18" t="inlineStr"/>
      <c r="AH40" s="18" t="inlineStr"/>
      <c r="AI40" s="18" t="inlineStr"/>
      <c r="AJ40" s="18" t="inlineStr"/>
      <c r="AK40" s="18" t="inlineStr"/>
      <c r="AL40" s="18" t="inlineStr"/>
      <c r="AM40" s="18" t="inlineStr">
        <is>
          <t>LOW</t>
        </is>
      </c>
      <c r="AN40" s="3" t="inlineStr">
        <is>
          <t>AUTO-DRAFT: keyword signals only; requires contextual coding per codebook.md before use.</t>
        </is>
      </c>
      <c r="AO40" s="18" t="inlineStr">
        <is>
          <t>feac42ce-c792-5cab-aafd-0d9712c7e870</t>
        </is>
      </c>
      <c r="AP40" s="18" t="inlineStr">
        <is>
          <t>1</t>
        </is>
      </c>
      <c r="AQ40" s="18" t="inlineStr">
        <is>
          <t>LOW_CONFIDENCE;MISSING_SPEAKER</t>
        </is>
      </c>
      <c r="AR40" s="18" t="inlineStr">
        <is>
          <t>EXCLUDED</t>
        </is>
      </c>
      <c r="AS40" s="3" t="inlineStr">
        <is>
          <t>2026-09-22 full backlog review: COVID_OR_PANDEMIC</t>
        </is>
      </c>
    </row>
    <row r="41">
      <c r="A41" s="3" t="inlineStr">
        <is>
          <t>https://japan.kantei.go.jp/101_kishida/statement/202201/_00012.html</t>
        </is>
      </c>
      <c r="B41" s="18" t="inlineStr">
        <is>
          <t>japan</t>
        </is>
      </c>
      <c r="C41" s="18" t="inlineStr">
        <is>
          <t>Prime Minister's Office of Japan (Kantei)</t>
        </is>
      </c>
      <c r="D41" s="3" t="inlineStr">
        <is>
          <t>Press Conference by the Prime Minister regarding Japan-U.S. Video Conference Summit Meeting (Speeches and Statements &lt;br&gt;by the Prime Minister) | Prime Minister's Office of Japan</t>
        </is>
      </c>
      <c r="E41" s="18" t="inlineStr">
        <is>
          <t>PRESS_CONFERENCE</t>
        </is>
      </c>
      <c r="F41" s="18" t="inlineStr">
        <is>
          <t>January 21, 2022</t>
        </is>
      </c>
      <c r="G41" s="18" t="inlineStr">
        <is>
          <t>0</t>
        </is>
      </c>
      <c r="H41" s="3" t="inlineStr"/>
      <c r="I41" s="3" t="inlineStr">
        <is>
          <t>Press Conference by the Prime Minister regarding Japan-U.S. Video Conference Summit Meeting (Speeches and Statements &lt;br&gt;by the Prime Minister) | Prime Minister's Office of Japan
Press Conference by the Prime Minister regarding Japan-U.S. Video Conference Summit Meeting
January 21, 2022
Tweet
[Provisional Translation]
(Regarding a Japan-U.S. video conference summit meeting)
A short while ago, I had a video conference summit meeting with U.S. President Biden that lasted about 80 minutes.
At the outset of the meeting, we agreed that Japan and the Unites States should work together and deepen cooperation with like-minded countries in order to realize a "free and open Indo-Pacific." I expressed my intention to host the next Japan-Australia-India-U.S. summit meeting in Japan in the first half of this year by inviting President Biden to Japan, to which the President expressed his support.
In discussing regional situations, we agreed that Japan and the United States should work closely together on various issues concerning China, including those related to the East and South China Seas, Hong Kong and the Xinjiang Uyghur Autonomous Region, as well as on the North Korea’s nuclear and missile issues. I also received strong support from President Biden for efforts to achieve the immediate resolution of the abductions issue.
We also agreed that Japan and the United States will continue to work together on the situation in Ukraine.
On the security front, I expressed my determination to fundamentally reinforce Japan's defense capabilities by newly formulating the National Security Strategy and other strategies, while President Biden expressed his unwavering commitment to the defense of Japan, including by the application of Article 5 of the Japan-U.S. Security Treaty to the Senkaku Islands.
On the economic front, I illustrated the idea of the new form of capitalism I am advocating, for which the President expressed his strong support. The President also explained the U.S. approach to economic policies, while also suggesting that we continue to hold in-depth discussions as fellow politicians on a face-to-face basis. We also agreed to deepen discussions on new policy initiatives for the realization of a sustainable and inclusive economy and society. Furthermore, we decided to launch the economic version of the Two Plus Two meeting at the ministerial level to promote comprehensive Japan-U.S. economic cooperation.
Regarding the nuclear disarmament, we welcomed the announcement this morning of the Japan-U.S. Joint Statement on the Treaty on the Non-Proliferation of Nuclear Weapons (NPT) and confirmed our commitment to working together toward a world without nuclear weapons.
In a very relaxed atmosphere, I had frank and candid discussions with President Biden on how Japan and the United States can cooperate and lead the international community, and I believe it was a very meaningful meeting that will lead to the further strengthening of the Japan-U.S. Alliance in the future. Thank you.
(Regarding the cooperation toward a world without nuclear weapons and the exchange of opinions on the Treaty on the Prohibition of Nuclear Weapons)
As has always been the norm when such summits are held, it is customary not to go into details about anything other than what I have said, so basically all I can say is that we agreed to work together toward a world without nuclear weapons, and as I mentioned earlier, we welcomed the issuance this morning of the U.S.-Japan Joint Statement on the NPT. Other than that, I should refrain from going into details.
(Regarding the reference to how the U.S. forces in Japan should prevent the spread of the COVID-19)
We also exchanged views on this issue as I proposed to discuss it. We agreed to continue to cooperate closely to prevent the spread of the COVID-19. I believe that details have already been made public. As you can see here again, we agreed to continue to work closely together in the summit meeting.
(Regarding the assessment of how the relations of trust have been built with the United States and the upcoming steps toward international conferences to be held this year)
I believe that this meeting was very meaningful in building and confirming our relations of trust, including those on a personal basis. Following a telephone conference and the COP26 (26th Conference of the Parties to the United Nations Framework Convention on Climate Change) in Glasgow, this was my third meeting with President Biden. Today's meeting was particularly meaningful in that we were able to spend plenty of time exchanging views on a variety of issues.
As for your question regarding upcoming steps, it is necessary for Japan and the United States to fully communicate with each other on a regular basis. As I mentioned earlier, today, I proposed to host the next Japan-Australia-India-U.S. summit meeting in Japan in the first half of this year by inviting President Biden to Japan, to which the President expressed his support. I think this represents a very significant next step for us.
(Regarding President Biden's request concerning the situation around Ukraine and Japan's response to the matter)
President Biden and I shared the intention to work closely together to deter Russia aggression against Ukraine, while also ensuring continued close cooperation and communication with the United States and other allies and partners on taking strong action in response to any attack. Given the diplomatic nature of the discussion, let me refrain from going into further details.
(Regarding the exchange of views on China's growing influence)
We spent a lot of time exchanging views on China. We exchanged views on various issues concerning China and agreed to work closely together in opposing any attempt to unilaterally change the status quo in the East and South China Seas and economic coercion, as well as on other various issues.
Regarding Taiwan, we emphasized the importance of peace and stability in the Taiwan Strait and encouraging the peaceful resolution of cross-Strait issues. Let me refrain from going into further details.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41" s="3" t="inlineStr">
        <is>
          <t>I also received strong support from President Biden for efforts to achieve the immediate resolution of the abductions issue. We also agreed that Japan and the United States will continue to work together on the situation in Ukraine. On the security front, I expressed my determination to fundamentally reinforce Japan's defense capabilities by newly formulating the National Security Strategy and other strategies, while President Biden expressed his unwavering commitment to the defense of Japan, including by the application of Article 5 of the Japan-U.S. Security Treaty to the Senkaku Islands. On the economic front, I illustrated the idea of the new form of capitalism I am advocating, for which the President expressed his strong support. economic cooperation. Regarding the nuclear disarmament, we welcomed the announcement this morning of the Japan-U.S. Joint Statement on the Treaty on the Non-Proliferation of Nuclear Weapons (NPT) and confirmed our commitment to working together toward a world without nuclear weapons. In a very relaxed atmosphere, I had frank and candid discussions with President Biden on how Japan and the United States can cooperate and lead the international community, and I believe it was a very meaningful meeting that will lead to the further strengthening of the Japan-U.S. Alliance in the future. Thank you. (Regarding the cooperation toward a world without nuclear weapons and the exchange of opinions on the Treaty on the Prohibition of Nuclear Weapons)
As has always been the norm when such summits are held, it is customary not to go into details about anything other than what I have said, so basically all I can say is that we agreed to work together toward a world without nuclear weapons, and as I mentioned earlier, we welcomed the issuance this morning of the U.S.-Japan Joint Statement on the NPT. Other than that, I should refrain from going into details. (Regarding the reference to how the U.S. I believe that details have already been made public. As you can see here again, we agreed to continue to work closely together in the summit meeting. (Regarding the assessment of how the relations of trust have been built with the United States and the upcoming steps toward international conferences to be held this year)
I believe that this meeting was very meaningful in building and confirming our relations of trust, including those on a personal basis. Following a telephone conference and the COP26 (26th Conference of the Parties to the United Nations Framework Convention on Climate Change) in Glasgow, this was my third meeting with President Biden. Today's meeting was particularly meaningful in that we were able to spend plenty of time exchanging views on a variety of issues. summit meeting in Japan in the first half of this year by inviting President Biden to Japan, to which the President expressed his support. I think this represents a very significant next step for us. (Regarding President Biden's request concerning the situation around Ukraine and Japan's response to the matter)
President Biden and I shared the intention to work closely together to deter Russia aggression against Ukraine, while also ensuring continued close cooperation and communication with the United States and other allies and partners on taking strong action in response to any attack. Given the diplomatic nature of the discussion, let me refrain from going into further details. (Regarding the exchange of views on China's growing influence)
We spent a lot of time exchanging views on China.</t>
        </is>
      </c>
      <c r="K41" s="18" t="inlineStr">
        <is>
          <t>aggression;fund;war</t>
        </is>
      </c>
      <c r="L41" s="18" t="inlineStr">
        <is>
          <t>0</t>
        </is>
      </c>
      <c r="M41" s="18" t="inlineStr">
        <is>
          <t>0</t>
        </is>
      </c>
      <c r="N41" s="18" t="inlineStr">
        <is>
          <t>0</t>
        </is>
      </c>
      <c r="O41" s="18" t="inlineStr">
        <is>
          <t>0</t>
        </is>
      </c>
      <c r="P41" s="18" t="inlineStr">
        <is>
          <t>0</t>
        </is>
      </c>
      <c r="Q41" s="18" t="inlineStr">
        <is>
          <t>1</t>
        </is>
      </c>
      <c r="R41" s="18" t="inlineStr">
        <is>
          <t>26848f86-9405-485b-9ede-4bade7e798a1</t>
        </is>
      </c>
      <c r="S41" s="18" t="inlineStr"/>
      <c r="T41" s="18" t="inlineStr"/>
      <c r="U41" s="18" t="inlineStr"/>
      <c r="V41" s="18" t="inlineStr">
        <is>
          <t>AGGRESSION</t>
        </is>
      </c>
      <c r="W41" s="18" t="inlineStr"/>
      <c r="X41" s="18" t="inlineStr"/>
      <c r="Y41" s="18" t="inlineStr"/>
      <c r="Z41" s="18" t="inlineStr"/>
      <c r="AA41" s="18" t="inlineStr"/>
      <c r="AB41" s="18" t="inlineStr"/>
      <c r="AC41" s="18" t="inlineStr"/>
      <c r="AD41" s="18" t="inlineStr"/>
      <c r="AE41" s="18" t="inlineStr"/>
      <c r="AF41" s="18" t="inlineStr"/>
      <c r="AG41" s="18" t="inlineStr"/>
      <c r="AH41" s="18" t="inlineStr"/>
      <c r="AI41" s="18" t="inlineStr"/>
      <c r="AJ41" s="18" t="inlineStr"/>
      <c r="AK41" s="18" t="inlineStr"/>
      <c r="AL41" s="18" t="inlineStr"/>
      <c r="AM41" s="18" t="inlineStr">
        <is>
          <t>LOW</t>
        </is>
      </c>
      <c r="AN41" s="3" t="inlineStr">
        <is>
          <t>AUTO-DRAFT: keyword signals only; requires contextual coding per codebook.md before use.</t>
        </is>
      </c>
      <c r="AO41" s="18" t="inlineStr">
        <is>
          <t>a4039445-71f6-593d-96d4-4d115f01827f</t>
        </is>
      </c>
      <c r="AP41" s="18" t="inlineStr">
        <is>
          <t>1</t>
        </is>
      </c>
      <c r="AQ41" s="18" t="inlineStr">
        <is>
          <t>LOW_CONFIDENCE;MISSING_SPEAKER</t>
        </is>
      </c>
      <c r="AR41" s="18" t="inlineStr">
        <is>
          <t>EXCLUDED</t>
        </is>
      </c>
      <c r="AS41" s="3" t="inlineStr">
        <is>
          <t>2026-09-22 full backlog review: COVID_OR_PANDEMIC</t>
        </is>
      </c>
    </row>
    <row r="42">
      <c r="A42" s="3" t="inlineStr">
        <is>
          <t>https://japan.kantei.go.jp/101_kishida/statement/202201/_00013.html</t>
        </is>
      </c>
      <c r="B42" s="18" t="inlineStr">
        <is>
          <t>japan</t>
        </is>
      </c>
      <c r="C42" s="18" t="inlineStr">
        <is>
          <t>Prime Minister's Office of Japan (Kantei)</t>
        </is>
      </c>
      <c r="D42" s="3" t="inlineStr">
        <is>
          <t>Press Conference by the Prime Minister regarding the Request for Application of Priority Measures to Prevent the Spread of Disease and Other Matters (Speeches and Statements &lt;br&gt;by the Prime Minister) | Prime Minister's Office of Japan</t>
        </is>
      </c>
      <c r="E42" s="18" t="inlineStr">
        <is>
          <t>PRESS_CONFERENCE</t>
        </is>
      </c>
      <c r="F42" s="18" t="inlineStr">
        <is>
          <t>January 24, 2022</t>
        </is>
      </c>
      <c r="G42" s="18" t="inlineStr">
        <is>
          <t>0</t>
        </is>
      </c>
      <c r="H42" s="3" t="inlineStr"/>
      <c r="I42" s="3" t="inlineStr">
        <is>
          <t>Press Conference by the Prime Minister regarding the Request for Application of Priority Measures to Prevent the Spread of Disease and Other Matters (Speeches and Statements &lt;br&gt;by the Prime Minister) | Prime Minister's Office of Japan
#COVID19
#COVID19PriorityMeasures
#COVID19Vaccine
#MedSystemStrengthening
Press Conference by the Prime Minister regarding the Request for Application of Priority Measures to Prevent the Spread of Disease and Other Matters
January 24, 2022
Tweet
[Provisional Translation]
(Regarding the request for the application of priority measures to prevent the spread of disease and other matters)
We have received a request to apply priority measures to prevent the spread of disease from the governors of the following 18 prefectures: Osaka, Kyoto, Hyogo, Hokkaido, Aomori, Yamagata, Fukushima, Ibaraki, Tochigi, Ishikawa, Nagano, Shizuoka, Shimane, Okayama, Fukuoka, Saga, Oita and Kagoshima. In addition, Hiroshima, Yamaguchi and Okinawa Prefectures have requested that the priority measures already in place be extended. After consultations with relevant ministers, the Government has concluded that it should consult the expert committee over the application of priority measures to prevent the spread of the disease to those 18 prefectures and three prefectures, taking into account the overall trends in medical systems and infection status.
I understand that many citizens are concerned about the spread of the infections. I believe that we should consider three key points in dealing with the situation based on the hallmarks of the Omicron strain.
First and foremost, we must protect the lives of the people. We will make sure that the hospitalization system that we have strengthened is working well with particular emphasis on those who are severely ill, moderately ill or at high risk of becoming so. While the number of infected people has reached its highest ever, we still have plenty of availability of beds for those severely ill, unlike last summer.
Second, we will respond to the concerns of many patients with minor symptoms who are recuperating at home. We will ensure to prevent public health centers from coming under extreme strain by using IT to monitor the progress of patients, while ensuring that local medical services are available for those whose conditions have deteriorated. The number of medical institutions providing such services has increased by 30% compared to what was initially planned in the “Overall picture of measures to ensure security against the next spread of infections" announced last November. Unlike last summer, we have delivered around 150,000 doses of orally administered therapeutics to medical institutions, pharmacies and pharmaceutical wholesalers across the country.
Third and lastly, we should maintain social and economic activities as much as possible. Although many of those infected with the Omicron strain are mildly ill, a significant increase in the total number of infected people and those who have had close contact with such patients would make it difficult to maintain social and economic activities. We apologize for any inconvenience this may cause, but we would appreciate the understanding and cooperation of the public regarding the measures to limit the number of people gathering in high-risk situations and to curb the flow of people according to the circumstances of each region.
In areas where infections are spreading, local clinics are crowded with outpatients, and we apologize for any inconvenience. In some areas, the availability of test kits is said to be becoming increasingly scarce. Based on the feedback from front-line medical professionals and scientific expertise, we will make further improvements to facilitate outpatient consultations, such as by offering telemedicine and providing test kits in advance to those with certain symptoms. Details of these measures will be explained later by the Minister of Health, Labour and Welfare. In addition to some 4.6 million test kits that have already been secured, we have requested manufacturers to increase their daily supply to 800,000 kits for the time being, with the Government guaranteeing to purchase them.
In this battle against unknown viruses, some municipalities have seen a clear slowdown of the spread of infections since the implementation of priority measures to prevent the spread of disease. I hope that sufficient preparations without undue fear and collaboration with municipalities, experts, medical professionals, and above all, the public, will help us overcome this situation. In order to protect front-line medical institutions and maintain social and economic activities, I would like to ask the public to thoroughly implement basic measures to prevent infections, such as wearing masks, washing hand washing and avoiding of the three Cs [closed spaces with poor ventilation, crowded places and close contact situations], as well as preparing a business continuity plan (BCP).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42" s="3" t="inlineStr">
        <is>
          <t>Third and lastly, we should maintain social and economic activities as much as possible. Although many of those infected with the Omicron strain are mildly ill, a significant increase in the total number of infected people and those who have had close contact with such patients would make it difficult to maintain social and economic activities. We apologize for any inconvenience this may cause, but we would appreciate the understanding and cooperation of the public regarding the measures to limit the number of people gathering in high-risk situations and to curb the flow of people according to the circumstances of each region. In areas where infections are spreading, local clinics are crowded with outpatients, and we apologize for any inconvenience. In some areas, the availability of test kits is said to be becoming increasingly scarce. Based on the feedback from front-line medical professionals and scientific expertise, we will make further improvements to facilitate outpatient consultations, such as by offering telemedicine and providing test kits in advance to those with certain symptoms. In addition to some 4.6 million test kits that have already been secured, we have requested manufacturers to increase their daily supply to 800,000 kits for the time being, with the Government guaranteeing to purchase them. In this battle against unknown viruses, some municipalities have seen a clear slowdown of the spread of infections since the implementation of priority measures to prevent the spread of disease. I hope that sufficient preparations without undue fear and collaboration with municipalities, experts, medical professionals, and above all, the public, will help us overcome this situation. In order to protect front-line medical institutions and maintain social and economic activities, I would like to ask the public to thoroughly implement basic measures to prevent infections, such as wearing masks, washing hand washing and avoiding of the three Cs [closed spaces with poor ventilation, crowded places and close contact situations], as well as preparing a business continuity plan (BCP).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42" s="18" t="inlineStr">
        <is>
          <t>apologize;reparation</t>
        </is>
      </c>
      <c r="L42" s="18" t="inlineStr">
        <is>
          <t>1</t>
        </is>
      </c>
      <c r="M42" s="18" t="inlineStr">
        <is>
          <t>0</t>
        </is>
      </c>
      <c r="N42" s="18" t="inlineStr">
        <is>
          <t>0</t>
        </is>
      </c>
      <c r="O42" s="18" t="inlineStr">
        <is>
          <t>0</t>
        </is>
      </c>
      <c r="P42" s="18" t="inlineStr">
        <is>
          <t>0</t>
        </is>
      </c>
      <c r="Q42" s="18" t="inlineStr">
        <is>
          <t>1</t>
        </is>
      </c>
      <c r="R42" s="18" t="inlineStr">
        <is>
          <t>d2b4e5ed-6f32-42a9-b56f-0aa3d6e03efa</t>
        </is>
      </c>
      <c r="S42" s="18" t="inlineStr"/>
      <c r="T42" s="18" t="inlineStr"/>
      <c r="U42" s="18" t="inlineStr"/>
      <c r="V42" s="18" t="inlineStr">
        <is>
          <t>COMPENSATION_REPARATION</t>
        </is>
      </c>
      <c r="W42" s="18" t="inlineStr"/>
      <c r="X42" s="18" t="inlineStr"/>
      <c r="Y42" s="18" t="inlineStr"/>
      <c r="Z42" s="18" t="inlineStr"/>
      <c r="AA42" s="18" t="inlineStr"/>
      <c r="AB42" s="18" t="inlineStr"/>
      <c r="AC42" s="18" t="inlineStr"/>
      <c r="AD42" s="18" t="inlineStr"/>
      <c r="AE42" s="18" t="inlineStr"/>
      <c r="AF42" s="18" t="inlineStr"/>
      <c r="AG42" s="18" t="inlineStr"/>
      <c r="AH42" s="18" t="inlineStr"/>
      <c r="AI42" s="18" t="inlineStr"/>
      <c r="AJ42" s="18" t="inlineStr"/>
      <c r="AK42" s="18" t="inlineStr"/>
      <c r="AL42" s="18" t="inlineStr"/>
      <c r="AM42" s="18" t="inlineStr">
        <is>
          <t>LOW</t>
        </is>
      </c>
      <c r="AN42" s="3" t="inlineStr">
        <is>
          <t>AUTO-DRAFT: keyword signals only; requires contextual coding per codebook.md before use.</t>
        </is>
      </c>
      <c r="AO42" s="18" t="inlineStr">
        <is>
          <t>3d8ae6f0-a2fb-5a27-aa37-01920734bb2b</t>
        </is>
      </c>
      <c r="AP42" s="18" t="inlineStr">
        <is>
          <t>1</t>
        </is>
      </c>
      <c r="AQ42" s="18" t="inlineStr">
        <is>
          <t>LOW_CONFIDENCE;MISSING_SPEAKER</t>
        </is>
      </c>
      <c r="AR42" s="18" t="inlineStr">
        <is>
          <t>EXCLUDED</t>
        </is>
      </c>
      <c r="AS42" s="3" t="inlineStr">
        <is>
          <t>2026-09-22 full backlog review: COVID_OR_PANDEMIC</t>
        </is>
      </c>
    </row>
    <row r="43">
      <c r="A43" s="3" t="inlineStr">
        <is>
          <t>https://japan.kantei.go.jp/101_kishida/statement/202201/_00014.html</t>
        </is>
      </c>
      <c r="B43" s="18" t="inlineStr">
        <is>
          <t>japan</t>
        </is>
      </c>
      <c r="C43" s="18" t="inlineStr">
        <is>
          <t>Prime Minister's Office of Japan (Kantei)</t>
        </is>
      </c>
      <c r="D43" s="3" t="inlineStr">
        <is>
          <t>Press Conference by the Prime Minister on North Korea’s Suspected Launch of Ballistic Missile (Speeches and Statements &lt;br&gt;by the Prime Minister) | Prime Minister's Office of Japan</t>
        </is>
      </c>
      <c r="E43" s="18" t="inlineStr">
        <is>
          <t>PRESS_CONFERENCE</t>
        </is>
      </c>
      <c r="F43" s="18" t="inlineStr">
        <is>
          <t>January 27, 2022</t>
        </is>
      </c>
      <c r="G43" s="18" t="inlineStr">
        <is>
          <t>0</t>
        </is>
      </c>
      <c r="H43" s="3" t="inlineStr"/>
      <c r="I43" s="3" t="inlineStr">
        <is>
          <t>Press Conference by the Prime Minister on North Korea’s Suspected Launch of Ballistic Missile (Speeches and Statements &lt;br&gt;by the Prime Minister) | Prime Minister's Office of Japan
Press Conference by the Prime Minister on North Korea’s Suspected Launch of Ballistic Missile
January 27, 2022
Tweet
[Provisional Translation]
(Regarding the information on North Korea’s suspected launch of a ballistic missile)
I have been informed of what was reported in South Korea. The Government of Japan will continue to make efforts to collect information. That’s all we have confirmed so far.
This sixth launch by North Korea, which I believe is a launch of a ballistic missile, is a violation of the United Nations resolutions. We have lodged a protest and it is extremely regrettable.
(Regarding why the Japanese side did not issue a flash report of the latest missile launch)
That's among the things we are now confirming and gathering information about.
(Regarding possible damage to aircraft, vessels, etc.)
At least to my knowledge, we have not received any reports of such damage. I believe that's also among the things we are now gathering information about.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43" s="3" t="inlineStr">
        <is>
          <t>That’s all we have confirmed so far. This sixth launch by North Korea, which I believe is a launch of a ballistic missile, is a violation of the United Nations resolutions. We have lodged a protest and it is extremely regrettable. (Regarding why the Japanese side did not issue a flash report of the latest missile launch)
That's among the things we are now confirming and gathering information about. (Regarding possible damage to aircraft, vessels, etc.)
At least to my knowledge, we have not received any reports of such damage.</t>
        </is>
      </c>
      <c r="K43" s="18" t="inlineStr">
        <is>
          <t>regret</t>
        </is>
      </c>
      <c r="L43" s="18" t="inlineStr">
        <is>
          <t>0</t>
        </is>
      </c>
      <c r="M43" s="18" t="inlineStr">
        <is>
          <t>0</t>
        </is>
      </c>
      <c r="N43" s="18" t="inlineStr">
        <is>
          <t>0</t>
        </is>
      </c>
      <c r="O43" s="18" t="inlineStr">
        <is>
          <t>0</t>
        </is>
      </c>
      <c r="P43" s="18" t="inlineStr">
        <is>
          <t>0</t>
        </is>
      </c>
      <c r="Q43" s="18" t="inlineStr">
        <is>
          <t>0</t>
        </is>
      </c>
      <c r="R43" s="18" t="inlineStr">
        <is>
          <t>5c28000b-6f99-4054-b793-0e5b9801831f</t>
        </is>
      </c>
      <c r="S43" s="18" t="inlineStr"/>
      <c r="T43" s="18" t="inlineStr"/>
      <c r="U43" s="18" t="inlineStr"/>
      <c r="V43" s="18" t="inlineStr">
        <is>
          <t>HISTORICAL_RECOGNITION_GENERAL</t>
        </is>
      </c>
      <c r="W43" s="18" t="inlineStr"/>
      <c r="X43" s="18" t="inlineStr"/>
      <c r="Y43" s="18" t="inlineStr"/>
      <c r="Z43" s="18" t="inlineStr"/>
      <c r="AA43" s="18" t="inlineStr"/>
      <c r="AB43" s="18" t="inlineStr"/>
      <c r="AC43" s="18" t="inlineStr"/>
      <c r="AD43" s="18" t="inlineStr"/>
      <c r="AE43" s="18" t="inlineStr"/>
      <c r="AF43" s="18" t="inlineStr"/>
      <c r="AG43" s="18" t="inlineStr"/>
      <c r="AH43" s="18" t="inlineStr"/>
      <c r="AI43" s="18" t="inlineStr"/>
      <c r="AJ43" s="18" t="inlineStr"/>
      <c r="AK43" s="18" t="inlineStr"/>
      <c r="AL43" s="18" t="inlineStr"/>
      <c r="AM43" s="18" t="inlineStr">
        <is>
          <t>LOW</t>
        </is>
      </c>
      <c r="AN43" s="3" t="inlineStr">
        <is>
          <t>AUTO-DRAFT: keyword signals only; requires contextual coding per codebook.md before use.</t>
        </is>
      </c>
      <c r="AO43" s="18" t="inlineStr">
        <is>
          <t>aa8fa5d0-0252-55da-8608-9371d33dfefb</t>
        </is>
      </c>
      <c r="AP43" s="18" t="inlineStr">
        <is>
          <t>1</t>
        </is>
      </c>
      <c r="AQ43" s="18" t="inlineStr">
        <is>
          <t>LOW_CONFIDENCE;MISSING_SPEAKER</t>
        </is>
      </c>
      <c r="AR43" s="18" t="inlineStr">
        <is>
          <t>EXCLUDED</t>
        </is>
      </c>
      <c r="AS43" s="3" t="inlineStr">
        <is>
          <t>2026-09-22 full backlog review: NORTH_KOREA_SECURITY_UNRELATED</t>
        </is>
      </c>
    </row>
    <row r="44">
      <c r="A44" s="3" t="inlineStr">
        <is>
          <t>https://japan.kantei.go.jp/101_kishida/statement/202201/_00015.html</t>
        </is>
      </c>
      <c r="B44" s="18" t="inlineStr">
        <is>
          <t>japan</t>
        </is>
      </c>
      <c r="C44" s="18" t="inlineStr">
        <is>
          <t>Prime Minister's Office of Japan (Kantei)</t>
        </is>
      </c>
      <c r="D44" s="3" t="inlineStr">
        <is>
          <t>Press Conference by the Prime Minister regarding the Status of Consideration toward the Inscription on the World Cultural Heritage List of the Sado Complex of Heritage Mines, Primarily Gold Mines (Speeches and Statements &lt;br&gt;by the Prime Minister) | Prime Minister's Office of Japan</t>
        </is>
      </c>
      <c r="E44" s="18" t="inlineStr">
        <is>
          <t>PRESS_CONFERENCE</t>
        </is>
      </c>
      <c r="F44" s="18" t="inlineStr">
        <is>
          <t>January 28, 2022</t>
        </is>
      </c>
      <c r="G44" s="18" t="inlineStr">
        <is>
          <t>0</t>
        </is>
      </c>
      <c r="H44" s="3" t="inlineStr"/>
      <c r="I44" s="3" t="inlineStr">
        <is>
          <t>Press Conference by the Prime Minister regarding the Status of Consideration toward the Inscription on the World Cultural Heritage List of the Sado Complex of Heritage Mines, Primarily Gold Mines (Speeches and Statements &lt;br&gt;by the Prime Minister) | Prime Minister's Office of Japan
#WorldHeritage
Press Conference by the Prime Minister regarding the Status of Consideration toward the Inscription on the World Cultural Heritage List of the Sado Complex of Heritage Mines, Primarily Gold Mines
January 28, 2022
Tweet
[Provisional Translation]
(Regarding the status of consideration toward the inscription on the World Cultural Heritage list of the Sado complex of heritage mines, primarily gold mines)
Responding to your question about the Sado complex of heritage mines, primarily gold mines, let me mention that we have given comprehensive consideration in light of taking the most effective measures to realize its inscription on the UNESCO World Heritage List. The Sado Mines have a high reputation as a rare industrial heritage site that continued to operate on a large scale over a long period of time, taking advantage of traditional handicraft unique to Japan during the Edo period. I am aware that despite its high value, efforts to have the Sado Mines inscribed on the list have been met with various arguments and opinions. Calm and careful discussions are required so that the outstanding value of the Sado Mines as a cultural heritage can be fully recognized. For this to happen, we have been considering the most effective timing for the submission of an application, leading to the conclusion that an application this year to initiate discussions at an early stage would most likely open the way for achieving the inscription. This is how we decided to seek Cabinet approval on February 1 for the application to UNESCO. We will strengthen cross-ministerial efforts to respond to various arguments, including those concerning historical background, by establishing a task force for the inscription of the Sado Mines on the World Heritage List, headed by Mr. TAKIZAKI, Assistant Chief Cabinet Secretary, with the participation of relevant ministries and agencies. In doing so, we will actively utilize the expertise provided by experts in the private sector. The entire government will work together for the realization of the inscription of the Sado Mines on the list.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44" s="3" t="inlineStr">
        <is>
          <t>Press Conference by the Prime Minister regarding the Status of Consideration toward the Inscription on the World Cultural Heritage List of the Sado Complex of Heritage Mines, Primarily Gold Mines (Speeches and Statements &lt;br&gt;by the Prime Minister) | Prime Minister's Office of Japan
#WorldHeritage
Press Conference by the Prime Minister regarding the Status of Consideration toward the Inscription on the World Cultural Heritage List of the Sado Complex of Heritage Mines, Primarily Gold Mines
January 28, 2022
Tweet
[Provisional Translation]
(Regarding the status of consideration toward the inscription on the World Cultural Heritage list of the Sado complex of heritage mines, primarily gold mines)
Responding to your question about the Sado complex of heritage mines, primarily gold mines, let me mention that we have given comprehensive consideration in light of taking the most effective measures to realize its inscription on the UNESCO World Heritage List. The Sado Mines have a high reputation as a rare industrial heritage site that continued to operate on a large scale over a long period of time, taking advantage of traditional handicraft unique to Japan during the Edo period. I am aware that despite its high value, efforts to have the Sado Mines inscribed on the list have been met with various arguments and opinions. Calm and careful discussions are required so that the outstanding value of the Sado Mines as a cultural heritage can be fully recognized. For this to happen, we have been considering the most effective timing for the submission of an application, leading to the conclusion that an application this year to initiate discussions at an early stage would most likely open the way for achieving the inscription.</t>
        </is>
      </c>
      <c r="K44" s="18" t="inlineStr">
        <is>
          <t>war</t>
        </is>
      </c>
      <c r="L44" s="18" t="inlineStr">
        <is>
          <t>0</t>
        </is>
      </c>
      <c r="M44" s="18" t="inlineStr">
        <is>
          <t>0</t>
        </is>
      </c>
      <c r="N44" s="18" t="inlineStr">
        <is>
          <t>0</t>
        </is>
      </c>
      <c r="O44" s="18" t="inlineStr">
        <is>
          <t>0</t>
        </is>
      </c>
      <c r="P44" s="18" t="inlineStr">
        <is>
          <t>0</t>
        </is>
      </c>
      <c r="Q44" s="18" t="inlineStr">
        <is>
          <t>0</t>
        </is>
      </c>
      <c r="R44" s="18" t="inlineStr">
        <is>
          <t>9ac48aa3-030c-4f60-961a-5de587fb4f72</t>
        </is>
      </c>
      <c r="S44" s="18" t="inlineStr"/>
      <c r="T44" s="18" t="inlineStr"/>
      <c r="U44" s="18" t="inlineStr"/>
      <c r="V44" s="18" t="inlineStr">
        <is>
          <t>HISTORICAL_RECOGNITION_GENERAL</t>
        </is>
      </c>
      <c r="W44" s="18" t="inlineStr"/>
      <c r="X44" s="18" t="inlineStr"/>
      <c r="Y44" s="18" t="inlineStr"/>
      <c r="Z44" s="18" t="inlineStr"/>
      <c r="AA44" s="18" t="inlineStr"/>
      <c r="AB44" s="18" t="inlineStr"/>
      <c r="AC44" s="18" t="inlineStr"/>
      <c r="AD44" s="18" t="inlineStr"/>
      <c r="AE44" s="18" t="inlineStr"/>
      <c r="AF44" s="18" t="inlineStr"/>
      <c r="AG44" s="18" t="inlineStr"/>
      <c r="AH44" s="18" t="inlineStr"/>
      <c r="AI44" s="18" t="inlineStr"/>
      <c r="AJ44" s="18" t="inlineStr"/>
      <c r="AK44" s="18" t="inlineStr"/>
      <c r="AL44" s="18" t="inlineStr"/>
      <c r="AM44" s="18" t="inlineStr">
        <is>
          <t>LOW</t>
        </is>
      </c>
      <c r="AN44" s="3" t="inlineStr">
        <is>
          <t>AUTO-DRAFT: keyword signals only; requires contextual coding per codebook.md before use.</t>
        </is>
      </c>
      <c r="AO44" s="18" t="inlineStr">
        <is>
          <t>bf6d356f-1245-571b-b573-a0605e8318f6</t>
        </is>
      </c>
      <c r="AP44" s="18" t="inlineStr">
        <is>
          <t>1</t>
        </is>
      </c>
      <c r="AQ44" s="18" t="inlineStr">
        <is>
          <t>LOW_CONFIDENCE;MISSING_SPEAKER</t>
        </is>
      </c>
      <c r="AR44" s="18" t="inlineStr">
        <is>
          <t>PROMOTED</t>
        </is>
      </c>
      <c r="AS44" s="3" t="inlineStr">
        <is>
          <t>2026-09-22 full backlog review: promoted to pilot_east_asia_2020_2025.csv / pilot_japan_2020_2025.csv -- Sado Mines UNESCO press conference (2022-01-28), 4th point in Sado dispute thread</t>
        </is>
      </c>
    </row>
    <row r="45">
      <c r="A45" s="3" t="inlineStr">
        <is>
          <t>https://japan.kantei.go.jp/tag/0001.html</t>
        </is>
      </c>
      <c r="B45" s="18" t="inlineStr">
        <is>
          <t>japan</t>
        </is>
      </c>
      <c r="C45" s="18" t="inlineStr">
        <is>
          <t>Prime Minister's Office of Japan (Kantei)</t>
        </is>
      </c>
      <c r="D45" s="3" t="inlineStr">
        <is>
          <t>#COVID19 List of articles | Prime Minister's Office of Japan</t>
        </is>
      </c>
      <c r="E45" s="18" t="inlineStr">
        <is>
          <t>PRESS_CONFERENCE</t>
        </is>
      </c>
      <c r="F45" s="18" t="inlineStr">
        <is>
          <t>September 1, 2023</t>
        </is>
      </c>
      <c r="G45" s="18" t="inlineStr">
        <is>
          <t>0</t>
        </is>
      </c>
      <c r="H45" s="3" t="inlineStr"/>
      <c r="I45" s="3" t="inlineStr">
        <is>
          <t>#COVID19 List of articles | Prime Minister's Office of Japan
#COVID19
List of articles
Opening Ceremony of the Cabinet Agency for Infectious Disease Crisis Management
September 1, 2023
#COVID19
Tweet
Exchange of Views with the COVID-19 Experts
June 26, 2023
#COVID19
Tweet
Omicron-targeted COVID-19 Booster Shot
June 24, 2023
#COVID19
#COVID19Vaccine
Tweet
Regular General Meeting of the National Association of Chairpersons of City Councils
June 14, 2023
#COVID19
#NewFormCapitalism
#EconMeasures
#PriceMeasures
#ChildSupport
Tweet
General Meeting of the Japan Association of City Mayors
June 7, 2023
#COVID19
#NewFormCapitalism
#DistribStrategy
#ChildSupport
Tweet
Liaison Meeting of the Government and Ruling Parties
February 6, 2023
#NewFormCapitalism
#DistribStrategy
#ChildSupport
#COVID19
Tweet
101st Meeting of the Novel Coronavirus Response Headquarters
January 27, 2023
#COVID19
#COVID19Vaccine
#MedSystemStrengthening
Tweet
Policy Speech by Prime Minister KISHIDA Fumio to the 211th Session of the Diet
January 23, 2023
#DiplomacySecurity
#NewFormCapitalism
#GrowthStrategy
#DistribStrategy
#InvestInPeople
#ChildSupport
#DisasterResponse
#COVID19
Tweet
Policy Speech by Prime Minister Kishida to the 211th Session of the Diet
January 23, 2023
#DiplomacySecurity
#NewFormCapitalism
#GrowthStrategy
#DistribStrategy
#InvestInPeople
#ChildSupport
#DisasterResponse
#COVID19
Tweet
Press Conference by the Prime Minister regarding the Discussion toward Reclassifying COVID-19 as a Class V Infectious Disease
January 20, 2023
#COVID19
Tweet
Meeting of Councillors of Keidanren (Japan Business Federation)
December 26, 2022
#COVID19
#COVID19Vaccine
#Ukraine
#EconMeasures
#NewFormCapitalism
#SciTechInnovation
#DiplomacySecurity
Tweet
2022 Special Seminar
December 23, 2022
#COVID19
#COVID19Vaccine
#EconMeasures
#NewFormCapitalism
#DiplomacySecurity
#Ukraine
Tweet
Forum for Consultations between the National and Local Governments
December 20, 2022
#COVID19
#COVID19Vaccine
#NewFormCapitalism
#GrowthStrategy
#DigitalGardenCityNation
Tweet
Press Conference by Prime Minster Kishida
December 10, 2022
#EconMeasures
#PriceMeasures
#NewFormCapitalism
#GrowthStrategy
#ChildSupport
#GreenTransformation
#InvestInPeople
#COVID19
#COVID19Vaccine
#DiplomacySecurity
Tweet
Omicron-targeted COVID-19 Booster Shot
November 25, 2022
#COVID19
#COVID19Vaccine
Tweet
Press Conference by Prime Minister Kishida regarding the Emergency Meeting of the Leaders of the G7/NATO Member Countries, the G20 Bali Summit, and Other Matters
November 16, 2022
#DiplomacySecurity
#G7
#NATO
#Ukraine
#G20
#NuclearDisarmament
#Nonproliferation
#COVID19
Tweet
Press Conference by Prime Minister Kishida regarding His Attendance at the ASEAN-related Summit Meetings, the G20 Bali Summit, and the APEC Economic Leaders' Meeting and Other Matters
November 12, 2022
#DiplomacySecurity
#ASEAN
#G20
#APEC
#COVID19
#COVID19Vaccine
Tweet
National Governors’ Conference
November 7, 2022
#EconMeasures
#PriceMeasures
#COVID19
#COVID19Vaccine
#MedSystemStrengthening
Tweet
Forum for Consultations between the National and Local Governments
October 25, 2022
#NewFormCapitalism
#GrowthStrategy
#DigitalGardenCityNation
#EconMeasures
#COVID19
Tweet
Task Force on Countermeasures against Dual Outbreaks of COVID-19 and Influenza
October 13, 2022
#COVID19
#COVID19Vaccine
#MedSystemStrengthening
Tweet
Policy Speech by Prime Minister KISHIDA Fumio to the 210th Session of the Diet
October 3, 2022
#EconMeasures
#PriceMeasures
#NewFormCapitalism
#InvestInPeople
#DistribStrategy
#GrowthStrategy
#COVID19
#DisastersAndResilience
#SocialSec4AllGenerations
#DiplomacySecurity
Tweet
Press Conference by Prime Minster Kishida on His Visit to the United States
September 22, 2022
#DiplomacySecurity
#UnitedNations
#NewFormCapitalism
#COVID19
#ClimateChange
Tweet
Address by Prime Minister Kishida at the Seventy-Seventh Session of the United Nations General Assembly
September 20, 2022
#DiplomacySecurity
#FreeOpenIndoPacific
#Ukraine
#NuclearDisarmament
#Nonproliferation
#AbductionsByNK
#COVID19
#UnitedNations
Tweet
Liaison Meeting of the Government and Ruling Parties
September 14, 2022
#COVID19
#EconMeasures
#PriceMeasures
#DiplomacySecurity
Tweet
97th Meeting of the Novel Coronavirus Response Headquarters
September 2, 2022
#COVID19
#MedSystemStrengthening
Tweet
Press Conference by Prime Minster Kishida
August 31, 2022
#BorderMeasures
#COVID19
Tweet
March 16, 2022
#DiplomacySecurity
#Ukraine
#COVID19
#COVID19PriorityMeasures
#MedSystemStrengthening
#COVID19Vaccine
#EconMeasures
#AbductionsByNK
Tweet
March 3, 2022
#DiplomacySecurity
#Ukraine
#COVID19
#COVID19PriorityMeasures
#COVID19Vaccine
#EconMeasures
Tweet
February 17, 2022
#COVID19
#COVID19Vaccine
#COVID19PriorityMeasures
#MedSystemStrengthening
#DiplomacySecurity
#Ukraine
Tweet
February 10, 2022
#COVID19
#COVID19PriorityMeasures
Tweet
February 1, 2022
#COVID19
#COVID19Vaccine
#COVID19PriorityMeasures
#BorderMeasures
#MedSystemStrengthening
Tweet
January 24, 2022
#COVID19
#COVID19PriorityMeasures
#COVID19Vaccine
#MedSystemStrengthening
Tweet
January 19, 2022
#COVID19
#COVID19PriorityMeasures
#MedSystemStrengthening
Tweet
January 18, 2022
#COVID19
#COVID19PriorityMeasures
#COVID19Vaccine
#MedSystemStrengthening
Tweet
January 6, 2022
#COVID19
#COVID19PriorityMeasures
#MedSystemStrengthening
#DiplomacySecurity
Tweet
More
Tag List
View All
Return to the Tag List</t>
        </is>
      </c>
      <c r="J45" s="3" t="inlineStr">
        <is>
          <t>#COVID19 List of articles | Prime Minister's Office of Japan
#COVID19
List of articles
Opening Ceremony of the Cabinet Agency for Infectious Disease Crisis Management
September 1, 2023
#COVID19
Tweet
Exchange of Views with the COVID-19 Experts
June 26, 2023
#COVID19
Tweet
Omicron-targeted COVID-19 Booster Shot
June 24, 2023
#COVID19
#COVID19Vaccine
Tweet
Regular General Meeting of the National Association of Chairpersons of City Councils
June 14, 2023
#COVID19
#NewFormCapitalism
#EconMeasures
#PriceMeasures
#ChildSupport
Tweet
General Meeting of the Japan Association of City Mayors
June 7, 2023
#COVID19
#NewFormCapitalism
#DistribStrategy
#ChildSupport
Tweet
Liaison Meeting of the Government and Ruling Parties
February 6, 2023
#NewFormCapitalism
#DistribStrategy
#ChildSupport
#COVID19
Tweet
101st Meeting of the Novel Coronavirus Response Headquarters
January 27, 2023
#COVID19
#COVID19Vaccine
#MedSystemStrengthening
Tweet
Policy Speech by Prime Minister KISHIDA Fumio to the 211th Session of the Diet
January 23, 2023
#DiplomacySecurity
#NewFormCapitalism
#GrowthStrategy
#DistribStrategy
#InvestInPeople
#ChildSupport
#DisasterResponse
#COVID19
Tweet
Policy Speech by Prime Minister Kishida to the 211th Session of the Diet
January 23, 2023
#DiplomacySecurity
#NewFormCapitalism
#GrowthStrategy
#DistribStrategy
#InvestInPeople
#ChildSupport
#DisasterResponse
#COVID19
Tweet
Press Conference by the Prime Minister regarding the Discussion toward Reclassifying COVID-19 as a Class V Infectious Disease
January 20, 2023
#COVID19
Tweet
Meeting of Councillors of Keidanren (Japan Business Federation)
December 26, 2022
#COVID19
#COVID19Vaccine
#Ukraine
#EconMeasures
#NewFormCapitalism
#SciTechInnovation
#DiplomacySecurity
Tweet
2022 Special Seminar
December 23, 2022
#COVID19
#COVID19Vaccine
#EconMeasures
#NewFormCapitalism
#DiplomacySecurity
#Ukraine
Tweet
Forum for Consultations between the National and Local Governments
December 20, 2022
#COVID19
#COVID19Vaccine
#NewFormCapitalism
#GrowthStrategy
#DigitalGardenCityNation
Tweet
Press Conference by Prime Minster Kishida
December 10, 2022
#EconMeasures
#PriceMeasures
#NewFormCapitalism
#GrowthStrategy
#ChildSupport
#GreenTransformation
#InvestInPeople
#COVID19
#COVID19Vaccine
#DiplomacySecurity
Tweet
Omicron-targeted COVID-19 Booster Shot
November 25, 2022
#COVID19
#COVID19Vaccine
Tweet
Press Conference by Prime Minister Kishida regarding the Emergency Meeting of the Leaders of the G7/NATO Member Countries, the G20 Bali Summit, and Other Matters
November 16, 2022
#DiplomacySecurity
#G7
#NATO
#Ukraine
#G20
#NuclearDisarmament
#Nonproliferation
#COVID19
Tweet
Press Conference by Prime Minister Kishida regarding His Attendance at the ASEAN-related Summit Meetings, the G20 Bali Summit, and the APEC Economic Leaders' Meeting and Other Matters
November 12, 2022
#DiplomacySecurity
#ASEAN
#G20
#APEC
#COVID19
#COVID19Vaccine
Tweet
National Governors’ Conference
November 7, 2022
#EconMeasures
#PriceMeasures
#COVID19
#COVID19Vaccine
#MedSystemStrengthening
Tweet
Forum for Consultations between the National and Local Governments
October 25, 2022
#NewFormCapitalism
#GrowthStrategy
#DigitalGardenCityNation
#EconMeasures
#COVID19
Tweet
Task Force on Countermeasures against Dual Outbreaks of COVID-19 and Influenza
October 13, 2022
#COVID19
#COVID19Vaccine
#MedSystemStrengthening
Tweet
Policy Speech by Prime Minister KISHIDA Fumio to the 210th Session of the Diet
October 3, 2022
#EconMeasures
#PriceMeasures
#NewFormCapitalism
#InvestInPeople
#DistribStrategy
#GrowthStrategy
#COVID19
#DisastersAndResilience
#SocialSec4AllGenerations
#DiplomacySecurity
Tweet
Press Conference by Prime Minster Kishida on His Visit to the United States
September 22, 2022
#DiplomacySecurity
#UnitedNations
#NewFormCapitalism
#COVID19
#ClimateChange
Tweet
Address by Prime Minister Kishida at the Seventy-Seventh Session of the United Nations General Assembly
September 20, 2022
#DiplomacySecurity
#FreeOpenIndoPacific
#Ukraine
#NuclearDisarmament
#Nonproliferation
#AbductionsByNK
#COVID19
#UnitedNations
Tweet
Liaison Meeting of the Government and Ruling Parties
September 14, 2022
#COVID19
#EconMeasures
#PriceMeasures
#DiplomacySecurity
Tweet
97th Meeting of the Novel Coronavirus Response Headquarters
September 2, 2022
#COVID19
#MedSystemStrengthening
Tweet
Press Conference by Prime Minster Kishida
August 31, 2022
#BorderMeasures
#COVID19
Tweet
March 16, 2022
#DiplomacySecurity
#Ukraine
#COVID19
#COVID19PriorityMeasures
#MedSystemStrengthening
#COVID19Vaccine
#EconMeasures
#AbductionsByNK
Tweet
March 3, 2022
#DiplomacySecurity
#Ukraine
#COVID19
#COVID19PriorityMeasures
#COVID19Vaccine
#EconMeasures
Tweet
February 17, 2022
#COVID19
#COVID19Vaccine
#COVID19PriorityMeasures
#MedSystemStrengthening
#DiplomacySecurity
#Ukraine
Tweet
February 10, 2022
#COVID19
#COVID19PriorityMeasures
Tweet
February 1, 2022
#COVID19
#COVID19Vaccine
#COVID19PriorityMeasures
#BorderMeasures
#MedSystemStrengthening
Tweet
January 24, 2022
#COVID19
#COVID19PriorityMeasures
#COVID19Vaccine
#MedSystemStrengthening
Tweet
January 19, 2022
#COVID19
#COVID19PriorityMeasures
#MedSystemStrengthening
Tweet
January 18, 2022
#COVID19
#COVID19PriorityMeasures
#COVID19Vaccine
#MedSystemStrengthening
Tweet
January 6, 2022
#COVID19
#COVID19PriorityMeasures
#MedSystemStrengthening
#DiplomacySecurity
Tweet
More
Tag List
View All
Return to the Tag List</t>
        </is>
      </c>
      <c r="K45" s="18" t="inlineStr">
        <is>
          <t>war</t>
        </is>
      </c>
      <c r="L45" s="18" t="inlineStr">
        <is>
          <t>0</t>
        </is>
      </c>
      <c r="M45" s="18" t="inlineStr">
        <is>
          <t>0</t>
        </is>
      </c>
      <c r="N45" s="18" t="inlineStr">
        <is>
          <t>0</t>
        </is>
      </c>
      <c r="O45" s="18" t="inlineStr">
        <is>
          <t>0</t>
        </is>
      </c>
      <c r="P45" s="18" t="inlineStr">
        <is>
          <t>0</t>
        </is>
      </c>
      <c r="Q45" s="18" t="inlineStr">
        <is>
          <t>0</t>
        </is>
      </c>
      <c r="R45" s="18" t="inlineStr">
        <is>
          <t>5fc6a6a8-b5fa-4716-9fa0-d267de69fa77</t>
        </is>
      </c>
      <c r="S45" s="18" t="inlineStr"/>
      <c r="T45" s="18" t="inlineStr"/>
      <c r="U45" s="18" t="inlineStr"/>
      <c r="V45" s="18" t="inlineStr">
        <is>
          <t>HISTORICAL_RECOGNITION_GENERAL</t>
        </is>
      </c>
      <c r="W45" s="18" t="inlineStr"/>
      <c r="X45" s="18" t="inlineStr"/>
      <c r="Y45" s="18" t="inlineStr"/>
      <c r="Z45" s="18" t="inlineStr"/>
      <c r="AA45" s="18" t="inlineStr"/>
      <c r="AB45" s="18" t="inlineStr"/>
      <c r="AC45" s="18" t="inlineStr"/>
      <c r="AD45" s="18" t="inlineStr"/>
      <c r="AE45" s="18" t="inlineStr"/>
      <c r="AF45" s="18" t="inlineStr"/>
      <c r="AG45" s="18" t="inlineStr"/>
      <c r="AH45" s="18" t="inlineStr"/>
      <c r="AI45" s="18" t="inlineStr"/>
      <c r="AJ45" s="18" t="inlineStr"/>
      <c r="AK45" s="18" t="inlineStr"/>
      <c r="AL45" s="18" t="inlineStr"/>
      <c r="AM45" s="18" t="inlineStr">
        <is>
          <t>LOW</t>
        </is>
      </c>
      <c r="AN45" s="3" t="inlineStr">
        <is>
          <t>AUTO-DRAFT: keyword signals only; requires contextual coding per codebook.md before use.</t>
        </is>
      </c>
      <c r="AO45" s="18" t="inlineStr">
        <is>
          <t>2f479c4b-e6e8-5d06-843e-89634fe3d2d7</t>
        </is>
      </c>
      <c r="AP45" s="18" t="inlineStr">
        <is>
          <t>1</t>
        </is>
      </c>
      <c r="AQ45" s="18" t="inlineStr">
        <is>
          <t>LOW_CONFIDENCE;MISSING_SPEAKER</t>
        </is>
      </c>
      <c r="AR45" s="18" t="inlineStr">
        <is>
          <t>EXCLUDED</t>
        </is>
      </c>
      <c r="AS45" s="3" t="inlineStr">
        <is>
          <t>2026-09-22 full backlog review: COVID_OR_PANDEMIC</t>
        </is>
      </c>
    </row>
    <row r="46">
      <c r="A46" s="3" t="inlineStr">
        <is>
          <t>https://japan.kantei.go.jp/101_kishida/statement/202202/_00002.html</t>
        </is>
      </c>
      <c r="B46" s="18" t="inlineStr">
        <is>
          <t>japan</t>
        </is>
      </c>
      <c r="C46" s="18" t="inlineStr">
        <is>
          <t>Prime Minister's Office of Japan (Kantei)</t>
        </is>
      </c>
      <c r="D46" s="3" t="inlineStr">
        <is>
          <t>Instructions by the Prime Minister regarding the COVID-19 Booster Shots (Speeches and Statements &lt;br&gt;by the Prime Minister) | Prime Minister's Office of Japan</t>
        </is>
      </c>
      <c r="E46" s="18" t="inlineStr">
        <is>
          <t>SPEECH</t>
        </is>
      </c>
      <c r="F46" s="18" t="inlineStr">
        <is>
          <t>February 7, 2022</t>
        </is>
      </c>
      <c r="G46" s="18" t="inlineStr">
        <is>
          <t>0</t>
        </is>
      </c>
      <c r="H46" s="3" t="inlineStr"/>
      <c r="I46" s="3" t="inlineStr">
        <is>
          <t>Instructions by the Prime Minister regarding the COVID-19 Booster Shots (Speeches and Statements &lt;br&gt;by the Prime Minister) | Prime Minister's Office of Japan
Instructions by the Prime Minister regarding the COVID-19 Booster Shots
February 7, 2022
Tweet
[Provisional Translation]
Instructions by the Prime Minister
The booster shots are the key to preventing the onset and severe illness of the COVID-19 when dealing with the highly infectious Omicron strain.
From February, we are making full-scale efforts to accelerate the vaccination schedule for the elderly with the Government, local governments and private companies working together to strengthen initiatives to increase the pace of vaccination to one million doses per day as early as possible in February.
Minister of Health, Labour and Welfare and Ms. Horiuchi, Minister in Charge of Promoting Vaccinations, are requested to take the lead in making all-out efforts in cooperation with other ministers.
In particular, Minister of Internal Affairs and Communications is asked to request each local government to cooperate with the Government, other municipalities and private companies to achieve the target of one million doses per day by promoting the distribution of vaccination coupons to those who are six months or more from their second dose and increasing the number of vaccination sites, thereby accelerating the vaccination schedule to the maximum possible extent through the full use of the vaccines that have been systematically distributed to local governments. Additionally, I request that efforts be made to carefully listen to the voices of those on the frontlines and offer them necessary support.
In the middle of this month, we will introduce vaccinations at workplaces. The Minister of Economy, Trade and Industry, the Minister of Land, Infrastructure, Transport and Tourism, the Minister of Agriculture, Forestry and Fisheries and others are requested to actively encourage private companies in the industries under their jurisdiction to fully utilize this system.
Vaccinations should also be promoted for essential workers in each community through the use of vaccines that have been distributed to local governments.
In particular, given the growing number of infections at day care centers and schools, the Minister of Education, Culture, Sports, Science and Technology and the Minister of Health, Labour and Welfare are requested to urge prefectures and municipalities to actively promote vaccinations primarily for school personnel and nursery staff. I would also like to ask the Chairperson of the National Public Safety Commission and the Minister of Internal Affairs and Communications to promote vaccinations for police officers and firefighters.
The Government, for its part, will support the efforts of local governments by raising the number of doses administered at large-scale vaccination sites operated by the Self-Defense Forces to the same level as last year under the supervision of the Minister of Defense, as well as improving the environment for the promotion of vaccinations by raising the doctor's fees for each dose administered at workplaces. I would also like to request that vaccinations be promoted for national public officers with priority given to those in charge of public safety and disaster management.
It is also important to be able to timely monitor whether preparations and actual vaccinations are properly underway. The Minister of Health, Labor and Welfare and Minister Horiuchi are requested to coordinate with relevant ministries and agencies, as well as to monitor the status of distribution of vaccination coupons, request early entry of data into the VRS (Vaccination Record System) and monitor the records of vaccinations at workplaces.
With a clear goal set, the Kishida administration will ensure that the entire government will work together to provide vaccinations to those wishing to get vaccinated as soon as possible. I would like to ask the relevant ministers to make further efforts.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46" s="3" t="inlineStr">
        <is>
          <t>The Government, for its part, will support the efforts of local governments by raising the number of doses administered at large-scale vaccination sites operated by the Self-Defense Forces to the same level as last year under the supervision of the Minister of Defense, as well as improving the environment for the promotion of vaccinations by raising the doctor's fees for each dose administered at workplaces. I would also like to request that vaccinations be promoted for national public officers with priority given to those in charge of public safety and disaster management. It is also important to be able to timely monitor whether preparations and actual vaccinations are properly underway. The Minister of Health, Labor and Welfare and Minister Horiuchi are requested to coordinate with relevant ministries and agencies, as well as to monitor the status of distribution of vaccination coupons, request early entry of data into the VRS (Vaccination Record System) and monitor the records of vaccinations at workplaces. With a clear goal set, the Kishida administration will ensure that the entire government will work together to provide vaccinations to those wishing to get vaccinated as soon as possible.</t>
        </is>
      </c>
      <c r="K46" s="18" t="inlineStr">
        <is>
          <t>reparation</t>
        </is>
      </c>
      <c r="L46" s="18" t="inlineStr">
        <is>
          <t>0</t>
        </is>
      </c>
      <c r="M46" s="18" t="inlineStr">
        <is>
          <t>0</t>
        </is>
      </c>
      <c r="N46" s="18" t="inlineStr">
        <is>
          <t>0</t>
        </is>
      </c>
      <c r="O46" s="18" t="inlineStr">
        <is>
          <t>0</t>
        </is>
      </c>
      <c r="P46" s="18" t="inlineStr">
        <is>
          <t>0</t>
        </is>
      </c>
      <c r="Q46" s="18" t="inlineStr">
        <is>
          <t>0</t>
        </is>
      </c>
      <c r="R46" s="18" t="inlineStr">
        <is>
          <t>49089c43-ad12-4828-9648-095e77a9a807</t>
        </is>
      </c>
      <c r="S46" s="18" t="inlineStr"/>
      <c r="T46" s="18" t="inlineStr"/>
      <c r="U46" s="18" t="inlineStr"/>
      <c r="V46" s="18" t="inlineStr">
        <is>
          <t>COMPENSATION_REPARATION</t>
        </is>
      </c>
      <c r="W46" s="18" t="inlineStr"/>
      <c r="X46" s="18" t="inlineStr"/>
      <c r="Y46" s="18" t="inlineStr"/>
      <c r="Z46" s="18" t="inlineStr"/>
      <c r="AA46" s="18" t="inlineStr"/>
      <c r="AB46" s="18" t="inlineStr"/>
      <c r="AC46" s="18" t="inlineStr"/>
      <c r="AD46" s="18" t="inlineStr"/>
      <c r="AE46" s="18" t="inlineStr"/>
      <c r="AF46" s="18" t="inlineStr"/>
      <c r="AG46" s="18" t="inlineStr"/>
      <c r="AH46" s="18" t="inlineStr"/>
      <c r="AI46" s="18" t="inlineStr"/>
      <c r="AJ46" s="18" t="inlineStr"/>
      <c r="AK46" s="18" t="inlineStr"/>
      <c r="AL46" s="18" t="inlineStr"/>
      <c r="AM46" s="18" t="inlineStr">
        <is>
          <t>LOW</t>
        </is>
      </c>
      <c r="AN46" s="3" t="inlineStr">
        <is>
          <t>AUTO-DRAFT: keyword signals only; requires contextual coding per codebook.md before use.</t>
        </is>
      </c>
      <c r="AO46" s="18" t="inlineStr">
        <is>
          <t>1cc25a7c-5959-5dae-a8fb-558cd9defd6f</t>
        </is>
      </c>
      <c r="AP46" s="18" t="inlineStr">
        <is>
          <t>1</t>
        </is>
      </c>
      <c r="AQ46" s="18" t="inlineStr">
        <is>
          <t>LOW_CONFIDENCE;MISSING_SPEAKER</t>
        </is>
      </c>
      <c r="AR46" s="18" t="inlineStr">
        <is>
          <t>EXCLUDED</t>
        </is>
      </c>
      <c r="AS46" s="3" t="inlineStr">
        <is>
          <t>2026-09-22 full backlog review: COVID_OR_PANDEMIC</t>
        </is>
      </c>
    </row>
    <row r="47">
      <c r="A47" s="3" t="inlineStr">
        <is>
          <t>https://japan.kantei.go.jp/101_kishida/statement/202202/_00003.html</t>
        </is>
      </c>
      <c r="B47" s="18" t="inlineStr">
        <is>
          <t>japan</t>
        </is>
      </c>
      <c r="C47" s="18" t="inlineStr">
        <is>
          <t>Prime Minister's Office of Japan (Kantei)</t>
        </is>
      </c>
      <c r="D47" s="3" t="inlineStr">
        <is>
          <t>Press Conference by the Prime Minister regarding Telephone Talks with Dr. von der Leyen, President of the European Commission, and Mr. Zelenskyy, President of Ukraine (Speeches and Statements &lt;br&gt;by the Prime Minister) | Prime Minister's Office of Japan</t>
        </is>
      </c>
      <c r="E47" s="18" t="inlineStr">
        <is>
          <t>PRESS_CONFERENCE</t>
        </is>
      </c>
      <c r="F47" s="18" t="inlineStr">
        <is>
          <t>February 15, 2022</t>
        </is>
      </c>
      <c r="G47" s="18" t="inlineStr">
        <is>
          <t>0</t>
        </is>
      </c>
      <c r="H47" s="3" t="inlineStr"/>
      <c r="I47" s="3" t="inlineStr">
        <is>
          <t>Press Conference by the Prime Minister regarding Telephone Talks with Dr. von der Leyen, President of the European Commission, and Mr. Zelenskyy, President of Ukraine (Speeches and Statements &lt;br&gt;by the Prime Minister) | Prime Minister's Office of Japan
Press Conference by the Prime Minister regarding Telephone Talks with Dr. von der Leyen, President of the European Commission, and Mr. Zelenskyy, President of Ukraine
February 15, 2022
Tweet
[Provisional Translation]
(On telephone talks with H. E. Dr. Ursula von der Leyen, President of the European Commission, and H.E. Mr. Volodymyr Zelenskyy, President of Ukraine and other matters)
Earlier today I had two telephone talks, one with Dr. Ursula von der Leyen, President of the European Commission, and the other with Mr. Volodymyr Zelenskyy, President of Ukraine. With the two leaders, I exchanged views on the situation in Ukraine. I reiterated Japan's consistent support for Ukraine's sovereignty and territorial integrity, and both leaders and I agreed that persistent diplomatic efforts should pave the way for de-escalation.
President von der Leyen, meanwhile, deeply expressed her appreciation for the diversion of LNG shipment to Europe decided by the Government of Japan.
In any case, Japan is closely monitoring the situation in Ukraine with grave concern, and I believe that Japan should continue to appropriately respond in cooperation with the international community, including G7.
(On the status of consideration on the sanctions in the event of a military invasion of Ukraine by Russia)
As I have just mentioned, Japan's position is to vigorously seek a solution through diplomatic negotiations. Responding to your question as to how Japan would respond in the event of a military action or invasion by Russia, we would have to consider our response, including sanctions, according to the situation, in cooperation with G7 and the international community.
President Zelensky offered me a detailed explanation on the situation in Ukraine. I would like to refrain from elaborating on the details, but Japan is aware of various information, which enables us to closely monitor the situation. Basically, we hope that diplomatic efforts will lead to de-escalation, while continuing to coordinate closely with G7 nations and the international community.
(On whether details of possible sanctions against Russia would be carefully considered to avoid any negative impact on Japan's relations with Russia)
We expect that diplomatic efforts will lead to de-escalation, but given potential twists and turns down the road, we should refrain from making any comment based on prejudgment while also considering how we should respond depending on the situation. In any case, our basic position is to consider cooperation with the international community with our national interests firmly in mind.
More
Related Link
Japanese
Summary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47" s="3" t="inlineStr">
        <is>
          <t>Responding to your question as to how Japan would respond in the event of a military action or invasion by Russia, we would have to consider our response, including sanctions, according to the situation, in cooperation with G7 and the international community. President Zelensky offered me a detailed explanation on the situation in Ukraine. I would like to refrain from elaborating on the details, but Japan is aware of various information, which enables us to closely monitor the situation. Basically, we hope that diplomatic efforts will lead to de-escalation, while continuing to coordinate closely with G7 nations and the international community. (On whether details of possible sanctions against Russia would be carefully considered to avoid any negative impact on Japan's relations with Russia)
We expect that diplomatic efforts will lead to de-escalation, but given potential twists and turns down the road, we should refrain from making any comment based on prejudgment while also considering how we should respond depending on the situation.</t>
        </is>
      </c>
      <c r="K47" s="18" t="inlineStr">
        <is>
          <t>war</t>
        </is>
      </c>
      <c r="L47" s="18" t="inlineStr">
        <is>
          <t>0</t>
        </is>
      </c>
      <c r="M47" s="18" t="inlineStr">
        <is>
          <t>0</t>
        </is>
      </c>
      <c r="N47" s="18" t="inlineStr">
        <is>
          <t>0</t>
        </is>
      </c>
      <c r="O47" s="18" t="inlineStr">
        <is>
          <t>0</t>
        </is>
      </c>
      <c r="P47" s="18" t="inlineStr">
        <is>
          <t>0</t>
        </is>
      </c>
      <c r="Q47" s="18" t="inlineStr">
        <is>
          <t>0</t>
        </is>
      </c>
      <c r="R47" s="18" t="inlineStr">
        <is>
          <t>21079bcb-d4bc-47d0-989b-4f88c91dee67</t>
        </is>
      </c>
      <c r="S47" s="18" t="inlineStr"/>
      <c r="T47" s="18" t="inlineStr"/>
      <c r="U47" s="18" t="inlineStr"/>
      <c r="V47" s="18" t="inlineStr">
        <is>
          <t>HISTORICAL_RECOGNITION_GENERAL</t>
        </is>
      </c>
      <c r="W47" s="18" t="inlineStr"/>
      <c r="X47" s="18" t="inlineStr"/>
      <c r="Y47" s="18" t="inlineStr"/>
      <c r="Z47" s="18" t="inlineStr"/>
      <c r="AA47" s="18" t="inlineStr"/>
      <c r="AB47" s="18" t="inlineStr"/>
      <c r="AC47" s="18" t="inlineStr"/>
      <c r="AD47" s="18" t="inlineStr"/>
      <c r="AE47" s="18" t="inlineStr"/>
      <c r="AF47" s="18" t="inlineStr"/>
      <c r="AG47" s="18" t="inlineStr"/>
      <c r="AH47" s="18" t="inlineStr"/>
      <c r="AI47" s="18" t="inlineStr"/>
      <c r="AJ47" s="18" t="inlineStr"/>
      <c r="AK47" s="18" t="inlineStr"/>
      <c r="AL47" s="18" t="inlineStr"/>
      <c r="AM47" s="18" t="inlineStr">
        <is>
          <t>LOW</t>
        </is>
      </c>
      <c r="AN47" s="3" t="inlineStr">
        <is>
          <t>AUTO-DRAFT: keyword signals only; requires contextual coding per codebook.md before use.</t>
        </is>
      </c>
      <c r="AO47" s="18" t="inlineStr">
        <is>
          <t>639c181d-8868-515e-9542-75026c133320</t>
        </is>
      </c>
      <c r="AP47" s="18" t="inlineStr">
        <is>
          <t>1</t>
        </is>
      </c>
      <c r="AQ47" s="18" t="inlineStr">
        <is>
          <t>LOW_CONFIDENCE;MISSING_SPEAKER</t>
        </is>
      </c>
      <c r="AR47" s="18" t="inlineStr">
        <is>
          <t>EXCLUDED</t>
        </is>
      </c>
      <c r="AS47" s="3" t="inlineStr">
        <is>
          <t>2026-09-22 full backlog review: UKRAINE_RUSSIA_OR_UNRELATED_GEOPOLITICS</t>
        </is>
      </c>
    </row>
    <row r="48">
      <c r="A48" s="3" t="inlineStr">
        <is>
          <t>https://japan.kantei.go.jp/101_kishida/statement/202202/_00005.html</t>
        </is>
      </c>
      <c r="B48" s="18" t="inlineStr">
        <is>
          <t>japan</t>
        </is>
      </c>
      <c r="C48" s="18" t="inlineStr">
        <is>
          <t>Prime Minister's Office of Japan (Kantei)</t>
        </is>
      </c>
      <c r="D48" s="3" t="inlineStr">
        <is>
          <t>Press Conference by the Prime Minister (Speeches and Statements &lt;br&gt;by the Prime Minister) | Prime Minister's Office of Japan</t>
        </is>
      </c>
      <c r="E48" s="18" t="inlineStr">
        <is>
          <t>PRESS_CONFERENCE</t>
        </is>
      </c>
      <c r="F48" s="18" t="inlineStr">
        <is>
          <t>February 17, 2022</t>
        </is>
      </c>
      <c r="G48" s="18" t="inlineStr">
        <is>
          <t>0</t>
        </is>
      </c>
      <c r="H48" s="3" t="inlineStr"/>
      <c r="I48" s="3" t="inlineStr">
        <is>
          <t>Press Conference by the Prime Minister (Speeches and Statements &lt;br&gt;by the Prime Minister) | Prime Minister's Office of Japan
#COVID19
#COVID19Vaccine
#COVID19PriorityMeasures
#MedSystemStrengthening
#DiplomacySecurity
#Ukraine
Press Conference by the Prime Minister
February 17, 2022
Tweet
[Provisional Translation]
[Opening Statement]
I would like to begin by expressing my deepest sympathy to all those suffering from the COVID-19.
While the increase in the number of infected cases remains high in Japan, we have so far been able to keep the infection level lower than in other countries. This has been made possible thanks to the cooperation from the people and all-out efforts made by medical professionals, caregivers, personnel at public health centers and quarantine stations and other essential workers. Once again, I would like to express my sincere respect and gratitude to all those people.
Since assuming office as Prime Minister, I have always responded to the COVID-19 pandemic with a worst-case scenario approach, which is the key principle of crisis management. In particular, we could not have been more careful in dealing with the Omicron strain since the beginning of its outbreak. We were convinced that, with the scientific properties of the Omicron strain yet to be clarified, the lives of the people could only be protected by such a careful approach.
Around three months since the World Health Organization (WHO) designated the Omicron strain as a variant of concern, its scientific properties are starting to be revealed, including with the help of the accumulated knowledge in countries around the world. In addition, thanks to the cooperation from the public, the spread of the Omicron strain has started to slow down across Japan.
If you compare the number of infected cases between last week and this week, you will find that Tokyo and 35 prefectures are now seeing a decrease with the numerical indicator falling below 1. In Tokyo, the number of daily infected cases is decreasing compared to a week earlier for a ninth consecutive day. Risks remain, though, that the number of severely ill cases will later increase, as pointed out by experts. We will deal with the pandemic with continued vigilance and the utmost sense of urgency.
On this basis, I believe that we should now start to move toward the exit of the sixth wave of the COVID-19 pandemic in a gradual manner, while at the same time maintaining our basic and careful approach in implementing the anti-infection measures. In other words, we should prepare for the next phase in a step-by-step manner.
I would like to share my thoughts on such matters with the people today.
Firstly, let me explain how we will maintain our careful approach. I have so far mentioned that we should keep in mind three key principles in dealing with the Omicron strain. First and foremost, we must protect the lives of the people. The second principle is to respond to the anxiety of the large number of people with mild symptoms who are recuperating at home. The third is to keep social and economic activities running as much as possible. Based on those principles, we have taken a wide range of measures while closely communicating primarily with local governments, medical professionals and experts.
From the perspective of protecting the lives of the people, we formulated in November last year the “Overall picture of measures to ensure security against the next spread of infections" and went on to take additional measures to strengthen the medical care delivery system to ensure continued provision of medical services particularly to the elderly and those with underlying diseases who are at high risk of becoming severely ill. In terms of hospital beds dedicated to COVID-19 patients, we have increased by 1.3 times the capacity nationwide from the time of the previous peak of infection, with particular emphasis in Tokyo where the capacity has been increased by 1.8 times, including by installing additional beds at temporary medical facilities.
As a result, while the number of infected cases is about four times that of last summer, we now have more capacity to accommodate severely ill patients and are providing necessary medical care, unlike last summer when hospitals were overflowing with patients waiting to be admitted.
From the second perspective of responding to the anxiety of those with mild symptoms, we have made special efforts to strengthen local medical systems with the cooperation of some 25,000 medical institutions and 18,000 pharmacies, while at the same time ensuring the availability of orally administered therapeutics, often referred to as a game changer. We have already delivered to medical institutions and pharmacies across the nation a total of 130,000 doses of Mornupiravir developed by Merck, around 58,000 of which have been administered to help prevent severe illness. Since the beginning of this year, neutralizing antibody drugs, such as Zebudi, have been administered to 66,000 people. The widely distributed Remdesivir has also been added to the treatment options for mild cases. Also with the approval last week of Pfizer's antiviral drug, a variety of treatment methods are now being established. The Government is also providing full support for clinical trials of domestically produced orally administered therapeutics. Once its safety and efficacy have been confirmed, we will promptly approve it to ensure required domestic supply.
From the third perspective of keeping economic and social activities running as much as possible, we have taken a series of measures based on scientific knowledge provided by experts, such as the shortening of the quarantine period for those who have been in close contact with COVID-19 patients; reviewing the criteria for admission and discharge of COVID-19 patients; and putting in place effective behavioral restrictions.
Those basic approaches remain extremely important to make responses down the road. Given the risk of severely ill cases increasing at later stages, we will stay the course even if the number of infected cases steadily decreases.
With regard to areas that have yet to see clear signs of decrease in the number of infected cases and occupancy rate of hospital beds, we will keep in place the priority measures to prevent the spread of disease to continue to make efforts to contain the spread of infection while maintaining a sense of urgency. For this purpose, we plan to extend by March 6 the priority measures to prevent the spread of disease already in place in 17 prefectures, 16 of which are among 21 prefectures where the measures are to expire on February 20 and the remaining one of which is Wakayama Prefecture where the measures are to expire on February 27. We will tomorrow consult the expert committee over the planned extension before reporting the matter to the Diet. This is how and where we will continue to be careful, although we also plan to implement the following three measures to pave the way for the exit of the sixth wave of infection.
Firstly, the priority measures to prevent the spread of disease will be lifted in areas where infections have started to slow down in light of a comprehensive consideration of factors such as the occupancy rate of hospital beds. Among the 21 prefectures where the priority measures are to expire on February 20, Yamagata, Shimane, Yamaguchi, Oita and Okinawa Prefectures are where we will first lift the measures on the same day.
Secondly, we will promote the booster shots. Thanks to the efforts made by the people concerned, the pace of vaccination has increased since February 15 to about one million doses per day on the basis of VRS (Vaccination Record System) input. We will continue to make utmost efforts to ensure to achieve more than a million doses per day on a stable basis while maintaining a sense of urgency. The booster shots have been promoted by prefectural and other local governments across the nation, while the vaccination at workplaces have started this week ahead of our initial plan. We hope that as many people as possible will get vaccinated to protect themselves and their families, and to promote anti-infection measures in our society as a whole.
Thirdly and finally, let me mention the review of our border measures. Our strict border measures have so far provided us the time to improve our domestic response and systems, such as securing hospital beds and promoting vaccination. From March 1, we will gradually ease the framework of our border measures, while still maintaining the strictest standards among the G7 countries by adhering to basic conditions such as conducting inspections, monitoring behavior and setting quarantine periods for cases at high risk of spreading infections.
Specifically, the quarantine period after entry into Japan will be reviewed based on the knowledge accumulated through the battle against the Omicron strain. The period will in principle be shortened to three days from the current seven days on condition that the person tests negative on the third day of the period while also going through tests ahead of entry and at the time of entry. Nevertheless, those at high risk will be required to spend more time at isolation facilities. Meanwhile, no quarantine period will be set for those who have received a booster shot and are arriving from non-designated countries where infection has slowed down. Those measures are intended to be comparable to those introduced in other major economies. Foreign nationals newly entering Japan will be permitted to enter only for purposes other than sightseeing, under the supervision of the person in charge of receiving them. The application process for receiving companies and organizations will be simplified by introducing a unified online system. We will return the daily cap on the number of those entering Japan from 3,500 to 5,000, while considering the gradual increase in the level of international human movement in light of the upcoming demand for Japanese nationals returning home.
Those three major points are what I hope to convey from the perspective of preparing for the exit of the sixth wave.
Let me repeat that our preparatory measures toward the exit of the sixth wave are based on the premise that the infection level has slowed down. The Government will ensure the availability of hospital beds and orally administered therapeutics, while asking for your continued cooperation in basic anti-infection measures, such as wearing masks, washing hands, disinfection and ventilation.
In addition, we must pay close attention to the possibility of the existing Omicron strain being replaced by the BA.2 lineage down the road, which could worsen the infection situation again. If there is any sign of deterioration in the infection situation, we will immediately review our response. On the other hand, if there is a clearer sign of the sixth wave approaching its exit, we will make further efforts to restore economic and social activities.
I know that the situation does not allow us to be complacent with painful anxiety still prevalent, but I also hope that we will be able to move forward together to gradually get our daily lives back to normal. I think we are now facing the most difficult moment. I sincerely ask for your cooperation for another while so that we can overcome these difficulties together.
Lastly, I would like to talk about the situation in Ukraine. We are closely monitoring the situation with grave concern, but the situation is unpredictable. On February 11, we raised the travel alert for Ukraine to level 4. We strongly urge all Japanese nationals residing in Ukraine to evacuate as soon as possible. We will continue to do our utmost to protect Japanese nationals including by arranging chartered aircraft in neighboring countries.
On February 14, we held a meeting of the four relevant ministers of the NSC (National Security Council) to discuss the Government's response, including the protection of Japanese nationals, while, on February 15 and 16, I had telephone summit talks with President Zelensky of Ukraine, President von der Leyen of the European Commission and Prime Minister Johnson of the United Kingdom. I expressed Japan’s support for Ukraine's sovereignty and territorial integrity and stated that a change in the status quo by force would be unacceptable, while pledging at least 100 million dollars in assistance to Ukraine. The leaders and I also agreed to make persistent diplomatic efforts to pave the way for the de-escalation. President von der Leyen, meanwhile, deeply expressed her appreciation for the diversion of LNG (liquefied natural gas) shipment to Europe decided by the Government of Japan. We also agreed that Japan and the European Union will cooperate in energy security.
Japan will continue to make persistent diplomatic efforts for de-escalation and will appropriately respond to the actual situation in cooperation with the G7 and the rest of the international community.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48" s="3" t="inlineStr">
        <is>
          <t>Press Conference by the Prime Minister (Speeches and Statements &lt;br&gt;by the Prime Minister) | Prime Minister's Office of Japan
#COVID19
#COVID19Vaccine
#COVID19PriorityMeasures
#MedSystemStrengthening
#DiplomacySecurity
#Ukraine
Press Conference by the Prime Minister
February 17, 2022
Tweet
[Provisional Translation]
[Opening Statement]
I would like to begin by expressing my deepest sympathy to all those suffering from the COVID-19. While the increase in the number of infected cases remains high in Japan, we have so far been able to keep the infection level lower than in other countries. This has been made possible thanks to the cooperation from the people and all-out efforts made by medical professionals, caregivers, personnel at public health centers and quarantine stations and other essential workers. Risks remain, though, that the number of severely ill cases will later increase, as pointed out by experts. We will deal with the pandemic with continued vigilance and the utmost sense of urgency. On this basis, I believe that we should now start to move toward the exit of the sixth wave of the COVID-19 pandemic in a gradual manner, while at the same time maintaining our basic and careful approach in implementing the anti-infection measures. In other words, we should prepare for the next phase in a step-by-step manner. I would like to share my thoughts on such matters with the people today. We will return the daily cap on the number of those entering Japan from 3,500 to 5,000, while considering the gradual increase in the level of international human movement in light of the upcoming demand for Japanese nationals returning home. Those three major points are what I hope to convey from the perspective of preparing for the exit of the sixth wave. Let me repeat that our preparatory measures toward the exit of the sixth wave are based on the premise that the infection level has slowed down. The Government will ensure the availability of hospital beds and orally administered therapeutics, while asking for your continued cooperation in basic anti-infection measures, such as wearing masks, washing hands, disinfection and ventilation. In addition, we must pay close attention to the possibility of the existing Omicron strain being replaced by the BA.2 lineage down the road, which could worsen the infection situation again. If there is any sign of deterioration in the infection situation, we will immediately review our response. On the other hand, if there is a clearer sign of the sixth wave approaching its exit, we will make further efforts to restore economic and social activities. I know that the situation does not allow us to be complacent with painful anxiety still prevalent, but I also hope that we will be able to move forward together to gradually get our daily lives back to normal. I think we are now facing the most difficult moment. I sincerely ask for your cooperation for another while so that we can overcome these difficulties together.</t>
        </is>
      </c>
      <c r="K48" s="18" t="inlineStr">
        <is>
          <t>suffering;war</t>
        </is>
      </c>
      <c r="L48" s="18" t="inlineStr">
        <is>
          <t>0</t>
        </is>
      </c>
      <c r="M48" s="18" t="inlineStr">
        <is>
          <t>0</t>
        </is>
      </c>
      <c r="N48" s="18" t="inlineStr">
        <is>
          <t>0</t>
        </is>
      </c>
      <c r="O48" s="18" t="inlineStr">
        <is>
          <t>1</t>
        </is>
      </c>
      <c r="P48" s="18" t="inlineStr">
        <is>
          <t>0</t>
        </is>
      </c>
      <c r="Q48" s="18" t="inlineStr">
        <is>
          <t>1</t>
        </is>
      </c>
      <c r="R48" s="18" t="inlineStr">
        <is>
          <t>2fa76d4d-7895-4c1f-b85a-9e3f567af412</t>
        </is>
      </c>
      <c r="S48" s="18" t="inlineStr"/>
      <c r="T48" s="18" t="inlineStr"/>
      <c r="U48" s="18" t="inlineStr"/>
      <c r="V48" s="18" t="inlineStr">
        <is>
          <t>HISTORICAL_RECOGNITION_GENERAL</t>
        </is>
      </c>
      <c r="W48" s="18" t="inlineStr"/>
      <c r="X48" s="18" t="inlineStr"/>
      <c r="Y48" s="18" t="inlineStr"/>
      <c r="Z48" s="18" t="inlineStr"/>
      <c r="AA48" s="18" t="inlineStr"/>
      <c r="AB48" s="18" t="inlineStr"/>
      <c r="AC48" s="18" t="inlineStr"/>
      <c r="AD48" s="18" t="inlineStr"/>
      <c r="AE48" s="18" t="inlineStr"/>
      <c r="AF48" s="18" t="inlineStr"/>
      <c r="AG48" s="18" t="inlineStr"/>
      <c r="AH48" s="18" t="inlineStr"/>
      <c r="AI48" s="18" t="inlineStr"/>
      <c r="AJ48" s="18" t="inlineStr"/>
      <c r="AK48" s="18" t="inlineStr"/>
      <c r="AL48" s="18" t="inlineStr"/>
      <c r="AM48" s="18" t="inlineStr">
        <is>
          <t>LOW</t>
        </is>
      </c>
      <c r="AN48" s="3" t="inlineStr">
        <is>
          <t>AUTO-DRAFT: keyword signals only; requires contextual coding per codebook.md before use.</t>
        </is>
      </c>
      <c r="AO48" s="18" t="inlineStr">
        <is>
          <t>2e2f1033-2bef-57eb-aa94-ec8b5d31fbe7</t>
        </is>
      </c>
      <c r="AP48" s="18" t="inlineStr">
        <is>
          <t>1</t>
        </is>
      </c>
      <c r="AQ48" s="18" t="inlineStr">
        <is>
          <t>LOW_CONFIDENCE;MISSING_SPEAKER</t>
        </is>
      </c>
      <c r="AR48" s="18" t="inlineStr">
        <is>
          <t>EXCLUDED</t>
        </is>
      </c>
      <c r="AS48" s="3" t="inlineStr">
        <is>
          <t>2026-09-22 full backlog review: COVID_OR_PANDEMIC</t>
        </is>
      </c>
    </row>
    <row r="49">
      <c r="A49" s="3" t="inlineStr">
        <is>
          <t>https://japan.kantei.go.jp/101_kishida/statement/202202/_00008.html</t>
        </is>
      </c>
      <c r="B49" s="18" t="inlineStr">
        <is>
          <t>japan</t>
        </is>
      </c>
      <c r="C49" s="18" t="inlineStr">
        <is>
          <t>Prime Minister's Office of Japan (Kantei)</t>
        </is>
      </c>
      <c r="D49" s="3" t="inlineStr">
        <is>
          <t>Press Conference by the Prime Minister regarding the Situation in Ukraine (Speeches and Statements &lt;br&gt;by the Prime Minister) | Prime Minister's Office of Japan</t>
        </is>
      </c>
      <c r="E49" s="18" t="inlineStr">
        <is>
          <t>PRESS_CONFERENCE</t>
        </is>
      </c>
      <c r="F49" s="18" t="inlineStr">
        <is>
          <t>February 22, 2022</t>
        </is>
      </c>
      <c r="G49" s="18" t="inlineStr">
        <is>
          <t>0</t>
        </is>
      </c>
      <c r="H49" s="3" t="inlineStr"/>
      <c r="I49" s="3" t="inlineStr">
        <is>
          <t>Press Conference by the Prime Minister regarding the Situation in Ukraine (Speeches and Statements &lt;br&gt;by the Prime Minister) | Prime Minister's Office of Japan
Press Conference by the Prime Minister regarding the Situation in Ukraine
February 22, 2022
Tweet
[Provisional Translation]
(On how Japan responds to Russia's recognition of the independence of pro-Russian regions in Ukraine, as well as the consideration of economic sanctions in the event of Russia's invasion of Ukraine)
First, the series of Russian actions, including the recognition of the independence of the regions, are an infringement of Ukraine's sovereignty and territorial integrity, and are totally unacceptable. Japan strongly condemns these actions. Going forward, Japan will continue to monitor the development of the situation with grave concern and coordinate responses, including sanctions, in cooperation with the G7 as well as the international community.
Responding to your question as to how Japan would respond in the event of an invasion by Russia, I reiterate that we will continue to closely monitor the situation and coordinate strong responses, including sanctions, in cooperation with the G7 as well as the international community.
(On how Japan responds to the U.S. decision to suspend new investment and trade with pro-Russian regions, as well as Japan's own countermeasures)
It is midnight in Europe, but we need to continue to communicate with the G7 nations to collect information and coordinate with each other. As for details you have pointed out, we will coordinate while exchanging information with European and other nations. Japan is ready to make specific decisions while ensuring cooperation with the G7 as well as the international community.
(On whether Russia’s latest decision to dispatch forces constitutes an invasion)
The series of Russian actions are a violation of international law. They also run counter to the Minsk Agreement and are therefore unacceptable. We condemn these actions. This is what we have been saying. We will closely monitor the upcoming development. We cannot make any predictions now, but we will continue to respond appropriately.
(On the status of evacuation of Japanese nationals remaining in Ukraine)
We are continuously urging them to evacuate. I have been informed that those who are evacuating are leaving the country, step by step. On the other hand, quite a few number of them are determined to stay, such as those with Ukrainian family members. Tensions are meanwhile intensifying and I have been reported that our local embassy and other channels are continuing to urge them to evacuate.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49" s="3" t="inlineStr">
        <is>
          <t>Press Conference by the Prime Minister regarding the Situation in Ukraine (Speeches and Statements &lt;br&gt;by the Prime Minister) | Prime Minister's Office of Japan
Press Conference by the Prime Minister regarding the Situation in Ukraine
February 22, 2022
Tweet
[Provisional Translation]
(On how Japan responds to Russia's recognition of the independence of pro-Russian regions in Ukraine, as well as the consideration of economic sanctions in the event of Russia's invasion of Ukraine)
First, the series of Russian actions, including the recognition of the independence of the regions, are an infringement of Ukraine's sovereignty and territorial integrity, and are totally unacceptable. Japan strongly condemns these actions. Going forward, Japan will continue to monitor the development of the situation with grave concern and coordinate responses, including sanctions, in cooperation with the G7 as well as the international community. Responding to your question as to how Japan would respond in the event of an invasion by Russia, I reiterate that we will continue to closely monitor the situation and coordinate strong responses, including sanctions, in cooperation with the G7 as well as the international community. (On how Japan responds to the U.S.</t>
        </is>
      </c>
      <c r="K49" s="18" t="inlineStr">
        <is>
          <t>war</t>
        </is>
      </c>
      <c r="L49" s="18" t="inlineStr">
        <is>
          <t>0</t>
        </is>
      </c>
      <c r="M49" s="18" t="inlineStr">
        <is>
          <t>0</t>
        </is>
      </c>
      <c r="N49" s="18" t="inlineStr">
        <is>
          <t>0</t>
        </is>
      </c>
      <c r="O49" s="18" t="inlineStr">
        <is>
          <t>0</t>
        </is>
      </c>
      <c r="P49" s="18" t="inlineStr">
        <is>
          <t>0</t>
        </is>
      </c>
      <c r="Q49" s="18" t="inlineStr">
        <is>
          <t>0</t>
        </is>
      </c>
      <c r="R49" s="18" t="inlineStr">
        <is>
          <t>92d69e29-e8d4-44f8-9bae-787aa84b5f50</t>
        </is>
      </c>
      <c r="S49" s="18" t="inlineStr"/>
      <c r="T49" s="18" t="inlineStr"/>
      <c r="U49" s="18" t="inlineStr"/>
      <c r="V49" s="18" t="inlineStr">
        <is>
          <t>HISTORICAL_RECOGNITION_GENERAL</t>
        </is>
      </c>
      <c r="W49" s="18" t="inlineStr"/>
      <c r="X49" s="18" t="inlineStr"/>
      <c r="Y49" s="18" t="inlineStr"/>
      <c r="Z49" s="18" t="inlineStr"/>
      <c r="AA49" s="18" t="inlineStr"/>
      <c r="AB49" s="18" t="inlineStr"/>
      <c r="AC49" s="18" t="inlineStr"/>
      <c r="AD49" s="18" t="inlineStr"/>
      <c r="AE49" s="18" t="inlineStr"/>
      <c r="AF49" s="18" t="inlineStr"/>
      <c r="AG49" s="18" t="inlineStr"/>
      <c r="AH49" s="18" t="inlineStr"/>
      <c r="AI49" s="18" t="inlineStr"/>
      <c r="AJ49" s="18" t="inlineStr"/>
      <c r="AK49" s="18" t="inlineStr"/>
      <c r="AL49" s="18" t="inlineStr"/>
      <c r="AM49" s="18" t="inlineStr">
        <is>
          <t>LOW</t>
        </is>
      </c>
      <c r="AN49" s="3" t="inlineStr">
        <is>
          <t>AUTO-DRAFT: keyword signals only; requires contextual coding per codebook.md before use.</t>
        </is>
      </c>
      <c r="AO49" s="18" t="inlineStr">
        <is>
          <t>dc30fea5-4974-5a86-a0a8-342a65b62ae1</t>
        </is>
      </c>
      <c r="AP49" s="18" t="inlineStr">
        <is>
          <t>1</t>
        </is>
      </c>
      <c r="AQ49" s="18" t="inlineStr">
        <is>
          <t>LOW_CONFIDENCE;MISSING_SPEAKER</t>
        </is>
      </c>
      <c r="AR49" s="18" t="inlineStr">
        <is>
          <t>EXCLUDED</t>
        </is>
      </c>
      <c r="AS49" s="3" t="inlineStr">
        <is>
          <t>2026-09-22 full backlog review: NATURAL_DISASTER_OR_ACCIDENT</t>
        </is>
      </c>
    </row>
    <row r="50">
      <c r="A50" s="3" t="inlineStr">
        <is>
          <t>https://japan.kantei.go.jp/101_kishida/statement/202202/_00009.html</t>
        </is>
      </c>
      <c r="B50" s="18" t="inlineStr">
        <is>
          <t>japan</t>
        </is>
      </c>
      <c r="C50" s="18" t="inlineStr">
        <is>
          <t>Prime Minister's Office of Japan (Kantei)</t>
        </is>
      </c>
      <c r="D50" s="3" t="inlineStr">
        <is>
          <t>Press Conference by the Prime Minister regarding the Situation in Ukraine (Speeches and Statements &lt;br&gt;by the Prime Minister) | Prime Minister's Office of Japan</t>
        </is>
      </c>
      <c r="E50" s="18" t="inlineStr">
        <is>
          <t>PRESS_CONFERENCE</t>
        </is>
      </c>
      <c r="F50" s="18" t="inlineStr">
        <is>
          <t>February 24, 2022</t>
        </is>
      </c>
      <c r="G50" s="18" t="inlineStr">
        <is>
          <t>0</t>
        </is>
      </c>
      <c r="H50" s="3" t="inlineStr"/>
      <c r="I50" s="3" t="inlineStr">
        <is>
          <t>Press Conference by the Prime Minister regarding the Situation in Ukraine (Speeches and Statements &lt;br&gt;by the Prime Minister) | Prime Minister's Office of Japan
Press Conference by the Prime Minister regarding the Situation in Ukraine
February 24, 2022
Tweet
[Provisional Translation]
(On President Putin of Russia stating in a televised address that Russia will conduct a special military operation)
There have been various reports including the statement made by President Putin. We will do everything in our capacity to gather information first and foremost and grasp the actual situation. Whatever the case may be, the situation is tense, and I intend to engage with this matter acting in cooperation with the G7 as well as the international community.
(On whether or not anything new will be done to evacuate Japanese nationals from Ukraine)
We are first of all working to collect information and are properly assessing the situation. Based on that, ensuring the safety of Japanese nationals is a very important issue. We will undertake a precise response after solidly assessing the information and the circumstances to determine the most appropriate way forward. At this moment, I think we are at that stage.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50" s="3" t="inlineStr">
        <is>
          <t>(On whether or not anything new will be done to evacuate Japanese nationals from Ukraine)
We are first of all working to collect information and are properly assessing the situation. Based on that, ensuring the safety of Japanese nationals is a very important issue. We will undertake a precise response after solidly assessing the information and the circumstances to determine the most appropriate way forward. At this moment, I think we are at that stage.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50" s="18" t="inlineStr">
        <is>
          <t>war</t>
        </is>
      </c>
      <c r="L50" s="18" t="inlineStr">
        <is>
          <t>0</t>
        </is>
      </c>
      <c r="M50" s="18" t="inlineStr">
        <is>
          <t>0</t>
        </is>
      </c>
      <c r="N50" s="18" t="inlineStr">
        <is>
          <t>0</t>
        </is>
      </c>
      <c r="O50" s="18" t="inlineStr">
        <is>
          <t>0</t>
        </is>
      </c>
      <c r="P50" s="18" t="inlineStr">
        <is>
          <t>0</t>
        </is>
      </c>
      <c r="Q50" s="18" t="inlineStr">
        <is>
          <t>0</t>
        </is>
      </c>
      <c r="R50" s="18" t="inlineStr">
        <is>
          <t>93b0df67-8ec4-4584-8377-b457a54e0938</t>
        </is>
      </c>
      <c r="S50" s="18" t="inlineStr"/>
      <c r="T50" s="18" t="inlineStr"/>
      <c r="U50" s="18" t="inlineStr"/>
      <c r="V50" s="18" t="inlineStr">
        <is>
          <t>HISTORICAL_RECOGNITION_GENERAL</t>
        </is>
      </c>
      <c r="W50" s="18" t="inlineStr"/>
      <c r="X50" s="18" t="inlineStr"/>
      <c r="Y50" s="18" t="inlineStr"/>
      <c r="Z50" s="18" t="inlineStr"/>
      <c r="AA50" s="18" t="inlineStr"/>
      <c r="AB50" s="18" t="inlineStr"/>
      <c r="AC50" s="18" t="inlineStr"/>
      <c r="AD50" s="18" t="inlineStr"/>
      <c r="AE50" s="18" t="inlineStr"/>
      <c r="AF50" s="18" t="inlineStr"/>
      <c r="AG50" s="18" t="inlineStr"/>
      <c r="AH50" s="18" t="inlineStr"/>
      <c r="AI50" s="18" t="inlineStr"/>
      <c r="AJ50" s="18" t="inlineStr"/>
      <c r="AK50" s="18" t="inlineStr"/>
      <c r="AL50" s="18" t="inlineStr"/>
      <c r="AM50" s="18" t="inlineStr">
        <is>
          <t>LOW</t>
        </is>
      </c>
      <c r="AN50" s="3" t="inlineStr">
        <is>
          <t>AUTO-DRAFT: keyword signals only; requires contextual coding per codebook.md before use.</t>
        </is>
      </c>
      <c r="AO50" s="18" t="inlineStr">
        <is>
          <t>810da223-7dd1-5a7e-9886-c00d3df05461</t>
        </is>
      </c>
      <c r="AP50" s="18" t="inlineStr">
        <is>
          <t>1</t>
        </is>
      </c>
      <c r="AQ50" s="18" t="inlineStr">
        <is>
          <t>LOW_CONFIDENCE;MISSING_SPEAKER</t>
        </is>
      </c>
      <c r="AR50" s="18" t="inlineStr">
        <is>
          <t>EXCLUDED</t>
        </is>
      </c>
      <c r="AS50" s="3" t="inlineStr">
        <is>
          <t>2026-09-22 full backlog review: NATURAL_DISASTER_OR_ACCIDENT</t>
        </is>
      </c>
    </row>
    <row r="51">
      <c r="A51" s="3" t="inlineStr">
        <is>
          <t>https://japan.kantei.go.jp/101_kishida/statement/202202/_00011.html</t>
        </is>
      </c>
      <c r="B51" s="18" t="inlineStr">
        <is>
          <t>japan</t>
        </is>
      </c>
      <c r="C51" s="18" t="inlineStr">
        <is>
          <t>Prime Minister's Office of Japan (Kantei)</t>
        </is>
      </c>
      <c r="D51" s="3" t="inlineStr">
        <is>
          <t>Press Conference on Sanctions and Other Measures in Light of the Situation in Ukraine (Speeches and Statements &lt;br&gt;by the Prime Minister) | Prime Minister's Office of Japan</t>
        </is>
      </c>
      <c r="E51" s="18" t="inlineStr">
        <is>
          <t>PRESS_CONFERENCE</t>
        </is>
      </c>
      <c r="F51" s="18" t="inlineStr">
        <is>
          <t>February 23, 2022</t>
        </is>
      </c>
      <c r="G51" s="18" t="inlineStr">
        <is>
          <t>0</t>
        </is>
      </c>
      <c r="H51" s="3" t="inlineStr"/>
      <c r="I51" s="3" t="inlineStr">
        <is>
          <t>Press Conference on Sanctions and Other Measures in Light of the Situation in Ukraine (Speeches and Statements &lt;br&gt;by the Prime Minister) | Prime Minister's Office of Japan
Press Conference on Sanctions and Other Measures in Light of the Situation in Ukraine
February 23, 2022
Tweet
[Provisional Translation]
On February 22, Russia proceeded with a series of measures such as the ratification of treaties with two so-called “republics” that are part of Ukraine and the decision by the Russian Federation Council regarding the use of military forces outside of its territory. Such actions clearly constitute an infringement of Ukraine's sovereignty and territorial integrity and are in violation of international law and Japan strongly condemns them once again. The Government of Japan strongly urges Russia to return to its efforts to resolve the situation through a diplomatic process.
I have just received a report from a senior official of the relevant government department concerning developments in the situation and various countries’ responses. As the situation becomes increasingly tense, Japan will continue to monitor developments with grave concern.
In addition, from the viewpoint of dealing with this issue in cooperation with the international community, Japan has decided to adopt the following sanctions. First, we will suspend the issuance of visas and freeze the assets of those who are related to the two so-called “republics”; second, we will introduce a ban on imports and exports to and from the two “republics”; and third, we will prohibit the issuance and offering of new sovereign bonds by the Russian government in Japan. We have just finalized the details of these measures and have issued instructions to proceed promptly with the necessary procedures.
If the situation worsens in the future, we will work with the G7 as well as the international community to ensure that further measures are implemented swiftly. We will also do everything possible to ensure the safety of Japanese nationals in Ukraine. We have set up a temporary liaison office in Lviv in the western part of the country to carry out evacuation measures and other tasks for the protection of Japanese nationals. We have also chartered a plane for evacuation in a neighboring country. We will continue to take all possible measures to protect Japanese nationals.
Regarding the stable supply of energy, first of all, we will work in cooperation with international partners to stabilize the crude oil market. At present, the national government and the private sector have a combined stockpile of about 240 days' worth of crude oil. For liquefied natural gas (LNG) as well, electric power companies and gas companies have enough stock to last for two to three weeks. As such, we believe that the current situation will not immediately pose a major obstacle to the stable supply of energy.
We are also working assertively to make preparations against a sharp rise in the price of crude oil. Even if the price of crude oil continues to rise further, the Government of Japan will carefully consider and respond to the situation as a whole, without excluding any options in terms of what would be the most effective and efficient measures, so as to minimize the impact on people's daily lives and on business activities. With the situation in Ukraine becoming increasingly tense, the Government is prepared to work closely with the international community to resolve the situation.
(On the timing of economic sanctions)
Japan's basic stance and the framework of our economic sanctions are as I have just outlined. We will be working out the details from now. Some of the measures may need to go through due formalities and will enter into force after that. Please check with the government officials in-charge for details.
(On actions to be taken in the event of a hypothetical Russian military invasion of Ukraine)
I understand that the situation remains uncertain and that there are many possible scenarios. If the situation does deteriorate, I recognize the need to move swiftly to take further actions in cooperation with the G7 as well as the international community. At any rate, our basic stance is to keep ourselves thoroughly informed on how circumstances are evolving in concrete terms and maintain effective communication and exchange information with the leaders of the United States and European nations as we decide on our course of action.
(Possibilities of export controls as a potential future action)
What the Government has ascertained and confirmed thus far is what I just explained earlier. As it is not possible to predict how the situation will develop from here, we will decide on any further actions we may take by keeping ourselves thoroughly informed on how the situation is evolving as well as the actions taken by other nations and exchanging information with other parties. It is difficult at this juncture to offer answers regarding specific points, including the points you just raised.
(On measures to respond to rising oil prices)
As I have reiterated many times, we will not rule out any option. We will need to keep ourselves up to date with the situation as it develops and determine what measures will be effective. We will closely observe future developments and changes in oil prices in order to determine anything in concrete terms. And I state that when doing so, we will not rule out any options.
(On whether or not the Japanese Government perceives Russia as having commenced its invasion of Ukraine)
Again, I have reiterated that the series of actions taken by Russia are an infringement of Ukraine's sovereignty and territorial integrity, and constitute a violation of international law, and that these actions are unacceptable, and we condemn them in the strongest terms. We take a stand based on these assessments and understandings of the current situation. We will continue to monitor the developments closely and maintain good communication with Europe and the US as we take appropriate responses.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51" s="3" t="inlineStr">
        <is>
          <t>For liquefied natural gas (LNG) as well, electric power companies and gas companies have enough stock to last for two to three weeks. As such, we believe that the current situation will not immediately pose a major obstacle to the stable supply of energy. We are also working assertively to make preparations against a sharp rise in the price of crude oil. Even if the price of crude oil continues to rise further, the Government of Japan will carefully consider and respond to the situation as a whole, without excluding any options in terms of what would be the most effective and efficient measures, so as to minimize the impact on people's daily lives and on business activities. With the situation in Ukraine becoming increasingly tense, the Government is prepared to work closely with the international community to resolve the situation.</t>
        </is>
      </c>
      <c r="K51" s="18" t="inlineStr">
        <is>
          <t>reparation</t>
        </is>
      </c>
      <c r="L51" s="18" t="inlineStr">
        <is>
          <t>0</t>
        </is>
      </c>
      <c r="M51" s="18" t="inlineStr">
        <is>
          <t>0</t>
        </is>
      </c>
      <c r="N51" s="18" t="inlineStr">
        <is>
          <t>0</t>
        </is>
      </c>
      <c r="O51" s="18" t="inlineStr">
        <is>
          <t>0</t>
        </is>
      </c>
      <c r="P51" s="18" t="inlineStr">
        <is>
          <t>0</t>
        </is>
      </c>
      <c r="Q51" s="18" t="inlineStr">
        <is>
          <t>1</t>
        </is>
      </c>
      <c r="R51" s="18" t="inlineStr">
        <is>
          <t>cb6528cb-2d15-42ab-8757-d1da5967f410</t>
        </is>
      </c>
      <c r="S51" s="18" t="inlineStr"/>
      <c r="T51" s="18" t="inlineStr"/>
      <c r="U51" s="18" t="inlineStr"/>
      <c r="V51" s="18" t="inlineStr">
        <is>
          <t>COMPENSATION_REPARATION</t>
        </is>
      </c>
      <c r="W51" s="18" t="inlineStr"/>
      <c r="X51" s="18" t="inlineStr"/>
      <c r="Y51" s="18" t="inlineStr"/>
      <c r="Z51" s="18" t="inlineStr"/>
      <c r="AA51" s="18" t="inlineStr"/>
      <c r="AB51" s="18" t="inlineStr"/>
      <c r="AC51" s="18" t="inlineStr"/>
      <c r="AD51" s="18" t="inlineStr"/>
      <c r="AE51" s="18" t="inlineStr"/>
      <c r="AF51" s="18" t="inlineStr"/>
      <c r="AG51" s="18" t="inlineStr"/>
      <c r="AH51" s="18" t="inlineStr"/>
      <c r="AI51" s="18" t="inlineStr"/>
      <c r="AJ51" s="18" t="inlineStr"/>
      <c r="AK51" s="18" t="inlineStr"/>
      <c r="AL51" s="18" t="inlineStr"/>
      <c r="AM51" s="18" t="inlineStr">
        <is>
          <t>LOW</t>
        </is>
      </c>
      <c r="AN51" s="3" t="inlineStr">
        <is>
          <t>AUTO-DRAFT: keyword signals only; requires contextual coding per codebook.md before use.</t>
        </is>
      </c>
      <c r="AO51" s="18" t="inlineStr">
        <is>
          <t>7bb04b85-7f77-5944-9cc3-5e9d6cdd1fc9</t>
        </is>
      </c>
      <c r="AP51" s="18" t="inlineStr">
        <is>
          <t>1</t>
        </is>
      </c>
      <c r="AQ51" s="18" t="inlineStr">
        <is>
          <t>LOW_CONFIDENCE;MISSING_SPEAKER</t>
        </is>
      </c>
      <c r="AR51" s="18" t="inlineStr">
        <is>
          <t>EXCLUDED</t>
        </is>
      </c>
      <c r="AS51" s="3" t="inlineStr">
        <is>
          <t>2026-09-22 full backlog review: NATURAL_DISASTER_OR_ACCIDENT</t>
        </is>
      </c>
    </row>
    <row r="52">
      <c r="A52" s="3" t="inlineStr">
        <is>
          <t>https://japan.kantei.go.jp/101_kishida/statement/202202/_00012.html</t>
        </is>
      </c>
      <c r="B52" s="18" t="inlineStr">
        <is>
          <t>japan</t>
        </is>
      </c>
      <c r="C52" s="18" t="inlineStr">
        <is>
          <t>Prime Minister's Office of Japan (Kantei)</t>
        </is>
      </c>
      <c r="D52" s="3" t="inlineStr">
        <is>
          <t>Press Conference by the Prime Minister regarding the G7 Leaders’ Video Conference (Speeches and Statements &lt;br&gt;by the Prime Minister) | Prime Minister's Office of Japan</t>
        </is>
      </c>
      <c r="E52" s="18" t="inlineStr">
        <is>
          <t>PRESS_CONFERENCE</t>
        </is>
      </c>
      <c r="F52" s="18" t="inlineStr">
        <is>
          <t>February 25, 2022</t>
        </is>
      </c>
      <c r="G52" s="18" t="inlineStr">
        <is>
          <t>0</t>
        </is>
      </c>
      <c r="H52" s="3" t="inlineStr"/>
      <c r="I52" s="3" t="inlineStr">
        <is>
          <t>Press Conference by the Prime Minister regarding the G7 Leaders’ Video Conference (Speeches and Statements &lt;br&gt;by the Prime Minister) | Prime Minister's Office of Japan
Press Conference by the Prime Minister regarding the G7 Leaders’ Video Conference
February 25, 2022
Tweet
[Provisional Translation]
(On what was discussed during the G7 leaders’ video conference and whether or not the suspension of joint economic activities on the four Northern Islands is being considered as one part of sanctions against Russia)
Just now I participated in the G7 leaders’ video conference, where we had frank discussions and confirmed our strong solidarity as the G7 regarding the situation in Ukraine. The recent invasion by Russia is totally unacceptable, as it constitutes an infringement of Ukraine's sovereignty and territorial integrity and is a grave violation of international law prohibiting the use of force. As an attempt to unilaterally change the status quo by force, it undermines the very foundation of the international order and Japan strongly condemns Russia. I explained this stance of Japan and declared that as a member of the G7, Japan will respond in complete solidarity and I confirmed that the G7 leaders will act in close cooperation going forward. Also, in response to this invasion by Russian armed forces, in addition to the series of measures announced yesterday, we will work to swiftly adopt even more stringent measures, which will be taken in concert with Europe and the United States in such areas as finance and export controls. We will continue to engage in such measures in cooperation with the G7 and the rest of the international community. After we wrap up here, I will have the Ministry of Foreign Affairs explain to you the details of today’s discussion. As for the last part of your question just now, as I just stated, we will work to swiftly engage in even stronger measures, and we intend to lay out the content of those measures within today, Friday.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52" s="3" t="inlineStr">
        <is>
          <t>The recent invasion by Russia is totally unacceptable, as it constitutes an infringement of Ukraine's sovereignty and territorial integrity and is a grave violation of international law prohibiting the use of force. As an attempt to unilaterally change the status quo by force, it undermines the very foundation of the international order and Japan strongly condemns Russia. I explained this stance of Japan and declared that as a member of the G7, Japan will respond in complete solidarity and I confirmed that the G7 leaders will act in close cooperation going forward. Also, in response to this invasion by Russian armed forces, in addition to the series of measures announced yesterday, we will work to swiftly adopt even more stringent measures, which will be taken in concert with Europe and the United States in such areas as finance and export controls. We will continue to engage in such measures in cooperation with the G7 and the rest of the international community.</t>
        </is>
      </c>
      <c r="K52" s="18" t="inlineStr">
        <is>
          <t>war</t>
        </is>
      </c>
      <c r="L52" s="18" t="inlineStr">
        <is>
          <t>0</t>
        </is>
      </c>
      <c r="M52" s="18" t="inlineStr">
        <is>
          <t>0</t>
        </is>
      </c>
      <c r="N52" s="18" t="inlineStr">
        <is>
          <t>0</t>
        </is>
      </c>
      <c r="O52" s="18" t="inlineStr">
        <is>
          <t>0</t>
        </is>
      </c>
      <c r="P52" s="18" t="inlineStr">
        <is>
          <t>0</t>
        </is>
      </c>
      <c r="Q52" s="18" t="inlineStr">
        <is>
          <t>1</t>
        </is>
      </c>
      <c r="R52" s="18" t="inlineStr">
        <is>
          <t>79b3e5ba-e9ac-4670-b914-5ebf637513a2</t>
        </is>
      </c>
      <c r="S52" s="18" t="inlineStr"/>
      <c r="T52" s="18" t="inlineStr"/>
      <c r="U52" s="18" t="inlineStr"/>
      <c r="V52" s="18" t="inlineStr">
        <is>
          <t>HISTORICAL_RECOGNITION_GENERAL</t>
        </is>
      </c>
      <c r="W52" s="18" t="inlineStr"/>
      <c r="X52" s="18" t="inlineStr"/>
      <c r="Y52" s="18" t="inlineStr"/>
      <c r="Z52" s="18" t="inlineStr"/>
      <c r="AA52" s="18" t="inlineStr"/>
      <c r="AB52" s="18" t="inlineStr"/>
      <c r="AC52" s="18" t="inlineStr"/>
      <c r="AD52" s="18" t="inlineStr"/>
      <c r="AE52" s="18" t="inlineStr"/>
      <c r="AF52" s="18" t="inlineStr"/>
      <c r="AG52" s="18" t="inlineStr"/>
      <c r="AH52" s="18" t="inlineStr"/>
      <c r="AI52" s="18" t="inlineStr"/>
      <c r="AJ52" s="18" t="inlineStr"/>
      <c r="AK52" s="18" t="inlineStr"/>
      <c r="AL52" s="18" t="inlineStr"/>
      <c r="AM52" s="18" t="inlineStr">
        <is>
          <t>LOW</t>
        </is>
      </c>
      <c r="AN52" s="3" t="inlineStr">
        <is>
          <t>AUTO-DRAFT: keyword signals only; requires contextual coding per codebook.md before use.</t>
        </is>
      </c>
      <c r="AO52" s="18" t="inlineStr">
        <is>
          <t>30317fa6-9fd3-52de-b090-cb57436ee870</t>
        </is>
      </c>
      <c r="AP52" s="18" t="inlineStr">
        <is>
          <t>1</t>
        </is>
      </c>
      <c r="AQ52" s="18" t="inlineStr">
        <is>
          <t>LOW_CONFIDENCE;MISSING_SPEAKER</t>
        </is>
      </c>
      <c r="AR52" s="18" t="inlineStr">
        <is>
          <t>EXCLUDED</t>
        </is>
      </c>
      <c r="AS52" s="3" t="inlineStr">
        <is>
          <t>2026-09-22 full backlog review: UKRAINE_RUSSIA_OR_UNRELATED_GEOPOLITICS</t>
        </is>
      </c>
    </row>
    <row r="53">
      <c r="A53" s="3" t="inlineStr">
        <is>
          <t>https://japan.kantei.go.jp/101_kishida/statement/202202/_00014.html</t>
        </is>
      </c>
      <c r="B53" s="18" t="inlineStr">
        <is>
          <t>japan</t>
        </is>
      </c>
      <c r="C53" s="18" t="inlineStr">
        <is>
          <t>Prime Minister's Office of Japan (Kantei)</t>
        </is>
      </c>
      <c r="D53" s="3" t="inlineStr">
        <is>
          <t>Press Conference by the Prime Minister regarding Japan’s Response to the Situation in Ukraine (Speeches and Statements &lt;br&gt;by the Prime Minister) | Prime Minister's Office of Japan</t>
        </is>
      </c>
      <c r="E53" s="18" t="inlineStr">
        <is>
          <t>PRESS_CONFERENCE</t>
        </is>
      </c>
      <c r="F53" s="18" t="inlineStr">
        <is>
          <t>February 27, 2022</t>
        </is>
      </c>
      <c r="G53" s="18" t="inlineStr">
        <is>
          <t>0</t>
        </is>
      </c>
      <c r="H53" s="3" t="inlineStr"/>
      <c r="I53" s="3" t="inlineStr">
        <is>
          <t>Press Conference by the Prime Minister regarding Japan’s Response to the Situation in Ukraine (Speeches and Statements &lt;br&gt;by the Prime Minister) | Prime Minister's Office of Japan
Press Conference by the Prime Minister regarding Japan’s Response to the Situation in Ukraine
February 27, 2022
Tweet
[Provisional Translation]
Today I was scheduled to have a telephone discussion with President Zelensky of Ukraine, but we were contacted from the Ukrainian side that Mr. Zelensky would like to reschedule our talk for a different date because of the current state of emergency that has arisen. In light of the fact that such a state of emergency now exists, I will reiterate that Japan stands together with the citizens of Ukraine who are doing their utmost in taking actions to defend their sovereignty and territory, as well as their homeland and their families. Also, in addition to the loans at a scale of US$100 million we already announced, Japan will provide emergency humanitarian assistance of US$100 million as humanitarian assistance for Ukrainian people facing hardship.
The recent invasion of Ukraine by Russia is an attempt to unilaterally change the status quo by force. It is an act that undermines the very foundation of the international order. It constitutes a blatant violation of international law. As such, it is unacceptable, and I condemn it in the strongest terms. Now is the time for us to unite in taking resolute actions in order to defend the foundation of the international order fully. Japan will decisively take actions to demonstrate this stance. We will show clearly that this kind of outrage comes with a heavy price. The international community now believes that because of Russian aggression, it can no longer carry on relations with Russia in the same way it used to. Together with the other members of the G7 and the international community as a whole, Japan will impose even more stringent sanctions on Russia.
From that perspective, Japan has decided to impose sanctions that include the freezing of assets of persons related to the Government of Russia, including President Putin. And, in the announcement issued this morning by European nations and the U.S., Europe and the U.S. will be taking measures to isolate Russia from the international financial system and the global economy by excluding selected Russian banks from the SWIFT messaging system. Europe and the United States have requested our participation with regard to their statement and Japan will also join in with this effort. The other members of the G7 have expressed their emphatic welcome to Japan’s engagement in this initiative. I intend to have Ambassador Matsuda convey this to President Zelensky there in Ukraine. Thank you.
(On why Japan released a statement regarding the SWIFT messaging system later than the U.S. and European countries)
I do not think it was late. Japan has been responding to this situation in cooperation with the G7 and the wider international community and our stance on that will remain unchanged. This was a statement coordinated between European countries and the United States and issued under a framework of Atlantic cooperation. There have also been voices from Europe and the U.S. within Japan calling for us to participate with regard to this statement and we have taken the decision that Japan will also join in with these efforts. As I mentioned earlier, the other G7 members have indicated that they heartily welcome Japan’s collaboration with this effort.
(On the future of joint economic activities on the four Northern Islands)
First of all, regarding the issue of the
Northern Territories
, I have tenaciously advanced negotiations with Russia over the years under the principle of resolving the territorial issue and concluding a peace treaty without leaving it to the next generation. However, the recent invasion of Ukraine by Russia undermines the very foundation of the international order as an attempt to unilaterally change the status quo by force. It is critical for Japan to unite with the G7 and the wider international community and take resolute actions in response. Neither Japan’s stance regarding the issue of the Northern Territories, nor my own personal desire to somehow respond to the feelings of the former island residents who are now at an advanced age, has changed one iota. But in view of the situation now, at this particular time, I do not believe we are in a situation where I am able to make any statements regarding the prospects for peace treaty negotiations.
(On the protection and evacuation of Japanese nationals in Ukraine)
There continue to be Japanese nationals remaining in Ukraine because they are members of Ukrainian families or other reasons. Ambassador Matsuda and others are there on the ground in Kyiv and continue to work to confirm the safety of such people and assist in this evacuation, and the Government is also providing thoroughgoing support for that. Even as we continue to make these efforts, the situation is chaotic. We will continue our efforts to ensure the safety of our nationals while we maintain close communication with our staff there in Ukraine. The Government of Japan is working to make every possible preparation, including chartering aircraft, to assist the efforts of our staff there in Ukraine in a comprehensive way.
(On Japan’s response with regard to the SWIFT messaging system)
The crux of the matter is that SWIFT is a private-sector entity, and the United States and Europe released their statement after ironing out various matters with them. The Government of Japan is also being called on ardently to participate with the content of their statement, and we are now engaged in coordination with regard to that content. Japan has made the decision to support, or join, those efforts, while engaging in solid communication with the other countries involved.
(On the state of examining sanctions on Belarus)
We are engaged in various discussions and an examination of the matter, but at present, we have not reached a concrete decision. We will continue to make a thorough assessment of the situation and respond appropriately based on that.
(On Russian Cabinet ministers besides President Putin who will be subject to sanctions)
We have decided to impose the sanction of freezing the assets of persons involved in the Russian government besides President Putin -- naturally, this will include persons involved in the Russian government beyond President Putin. As for specifics regarding which Russian persons or entities will be subject to this sanction, or what sort of Russian person and entity related to the Government will be subject to this sanction, we are currently working urgently to confirm what is appropriate to do regarding the targets of the sanction. We will make that confirmation without delay.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53" s="3" t="inlineStr">
        <is>
          <t>Japan will decisively take actions to demonstrate this stance. We will show clearly that this kind of outrage comes with a heavy price. The international community now believes that because of Russian aggression, it can no longer carry on relations with Russia in the same way it used to. Together with the other members of the G7 and the international community as a whole, Japan will impose even more stringent sanctions on Russia. From that perspective, Japan has decided to impose sanctions that include the freezing of assets of persons related to the Government of Russia, including President Putin. Even as we continue to make these efforts, the situation is chaotic. We will continue our efforts to ensure the safety of our nationals while we maintain close communication with our staff there in Ukraine. The Government of Japan is working to make every possible preparation, including chartering aircraft, to assist the efforts of our staff there in Ukraine in a comprehensive way. (On Japan’s response with regard to the SWIFT messaging system)
The crux of the matter is that SWIFT is a private-sector entity, and the United States and Europe released their statement after ironing out various matters with them. The Government of Japan is also being called on ardently to participate with the content of their statement, and we are now engaged in coordination with regard to that content.</t>
        </is>
      </c>
      <c r="K53" s="18" t="inlineStr">
        <is>
          <t>aggression;reparation</t>
        </is>
      </c>
      <c r="L53" s="18" t="inlineStr">
        <is>
          <t>0</t>
        </is>
      </c>
      <c r="M53" s="18" t="inlineStr">
        <is>
          <t>0</t>
        </is>
      </c>
      <c r="N53" s="18" t="inlineStr">
        <is>
          <t>0</t>
        </is>
      </c>
      <c r="O53" s="18" t="inlineStr">
        <is>
          <t>1</t>
        </is>
      </c>
      <c r="P53" s="18" t="inlineStr">
        <is>
          <t>0</t>
        </is>
      </c>
      <c r="Q53" s="18" t="inlineStr">
        <is>
          <t>0</t>
        </is>
      </c>
      <c r="R53" s="18" t="inlineStr">
        <is>
          <t>0b8460af-6454-4719-acea-e43335f5f6e5</t>
        </is>
      </c>
      <c r="S53" s="18" t="inlineStr"/>
      <c r="T53" s="18" t="inlineStr"/>
      <c r="U53" s="18" t="inlineStr"/>
      <c r="V53" s="18" t="inlineStr">
        <is>
          <t>AGGRESSION</t>
        </is>
      </c>
      <c r="W53" s="18" t="inlineStr"/>
      <c r="X53" s="18" t="inlineStr"/>
      <c r="Y53" s="18" t="inlineStr"/>
      <c r="Z53" s="18" t="inlineStr"/>
      <c r="AA53" s="18" t="inlineStr"/>
      <c r="AB53" s="18" t="inlineStr"/>
      <c r="AC53" s="18" t="inlineStr"/>
      <c r="AD53" s="18" t="inlineStr"/>
      <c r="AE53" s="18" t="inlineStr"/>
      <c r="AF53" s="18" t="inlineStr"/>
      <c r="AG53" s="18" t="inlineStr"/>
      <c r="AH53" s="18" t="inlineStr"/>
      <c r="AI53" s="18" t="inlineStr"/>
      <c r="AJ53" s="18" t="inlineStr"/>
      <c r="AK53" s="18" t="inlineStr"/>
      <c r="AL53" s="18" t="inlineStr"/>
      <c r="AM53" s="18" t="inlineStr">
        <is>
          <t>LOW</t>
        </is>
      </c>
      <c r="AN53" s="3" t="inlineStr">
        <is>
          <t>AUTO-DRAFT: keyword signals only; requires contextual coding per codebook.md before use.</t>
        </is>
      </c>
      <c r="AO53" s="18" t="inlineStr">
        <is>
          <t>67018791-cdc5-52b7-9883-0fe437b95abd</t>
        </is>
      </c>
      <c r="AP53" s="18" t="inlineStr">
        <is>
          <t>1</t>
        </is>
      </c>
      <c r="AQ53" s="18" t="inlineStr">
        <is>
          <t>LOW_CONFIDENCE;MISSING_SPEAKER</t>
        </is>
      </c>
      <c r="AR53" s="18" t="inlineStr">
        <is>
          <t>EXCLUDED</t>
        </is>
      </c>
      <c r="AS53" s="3" t="inlineStr">
        <is>
          <t>2026-09-22 full backlog review: COVID_OR_PANDEMIC</t>
        </is>
      </c>
    </row>
    <row r="54">
      <c r="A54" s="3" t="inlineStr">
        <is>
          <t>https://japan.kantei.go.jp/101_kishida/statement/202202/_00016.html</t>
        </is>
      </c>
      <c r="B54" s="18" t="inlineStr">
        <is>
          <t>japan</t>
        </is>
      </c>
      <c r="C54" s="18" t="inlineStr">
        <is>
          <t>Prime Minister's Office of Japan (Kantei)</t>
        </is>
      </c>
      <c r="D54" s="3" t="inlineStr">
        <is>
          <t>Press Conference by the Prime Minister regarding His Telephone Talk with President Zelensky of Ukraine (Speeches and Statements &lt;br&gt;by the Prime Minister) | Prime Minister's Office of Japan</t>
        </is>
      </c>
      <c r="E54" s="18" t="inlineStr">
        <is>
          <t>PRESS_CONFERENCE</t>
        </is>
      </c>
      <c r="F54" s="18" t="inlineStr">
        <is>
          <t>February 28, 2022</t>
        </is>
      </c>
      <c r="G54" s="18" t="inlineStr">
        <is>
          <t>0</t>
        </is>
      </c>
      <c r="H54" s="3" t="inlineStr"/>
      <c r="I54" s="3" t="inlineStr">
        <is>
          <t>Press Conference by the Prime Minister regarding His Telephone Talk with President Zelensky of Ukraine (Speeches and Statements &lt;br&gt;by the Prime Minister) | Prime Minister's Office of Japan
Press Conference by the Prime Minister regarding His Telephone Talk with President Zelensky of Ukraine
February 28, 2022
Tweet
[Provisional Translation]
(On the telephone talk held with President Zelensky)
Just now I had a discussion with President Zelensky of Ukraine over the telephone, during which I conveyed to him that Japan stands with Ukraine. I also extended Japan’s heartfelt condolences towards the victims of Russian aggression and declared Japan’s firm support for Ukraine's sovereignty and territorial integrity. Japan stands together with the citizens of Ukraine who are doing their utmost in taking actions to defend their sovereignty and territory as well as their homeland and their families.
I told President Zelensky that in addition to the loans at a scale of US$100 million we already announced, Japan will provide emergency humanitarian assistance of US$100 million as humanitarian assistance for Ukrainian people facing hardship. As I stated yesterday, in order to fully defend the very foundation of the international order, Japan will unite with the international community in taking resolute actions. From that perspective, we will take the following sanctions, which are in addition to the sanctions I mentioned yesterday. As an effort appearing in the joint statement by the United States and various European countries, in which Japan will also take part, the Government of Japan took the decision to impose the sanction of restricting transactions with Russia’s central bank in order to further enhance the effectiveness of financial sanctions against Russia being taken by the international community.
As for sanctions against Belarus, in view of the clear involvement by Belarus in the recent invasion, we will impose sanctions on both individuals and entities, including President Lukashenko, and also impose stricter export control measures on the country. President Zelensky expressed his high regard and appreciation for these efforts by Japan.
Moreover, in light of the increasingly tense situation in Ukraine, today, February 28, we took the decision to establish a temporary liaison office in the Polish city of Rzeszow, which is close to the border with Ukraine. This Rzeszow office will act in close coordination with our Embassy in Ukraine in Kyiv and the temporary liaison office we established in the western Ukrainian city of Lviv and undertake all possible means to ensure the safety of Japanese nationals and to accept Japanese nationals evacuating from Ukraine by land to Poland. To more solidly demonstrate our wish for solidarity with the people of Ukraine, Japan will take the measure of allowing visa extensions to any Ukrainians in Japan who wish to receive one.
In addition, later tonight, from 1:15 AM, I will participate in a summit-level conference call on the situation in Ukraine, hosted by President Biden, with various U.S. allies and partner countries participating. In that call we will discuss future responses, including sanctions on Russia, support for Ukraine and also for its neighboring countries, and other matters. Japan will continue to respond appropriately by acting in cooperation with the G7 as well as the international community as a whole.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54" s="3" t="inlineStr">
        <is>
          <t>Press Conference by the Prime Minister regarding His Telephone Talk with President Zelensky of Ukraine (Speeches and Statements &lt;br&gt;by the Prime Minister) | Prime Minister's Office of Japan
Press Conference by the Prime Minister regarding His Telephone Talk with President Zelensky of Ukraine
February 28, 2022
Tweet
[Provisional Translation]
(On the telephone talk held with President Zelensky)
Just now I had a discussion with President Zelensky of Ukraine over the telephone, during which I conveyed to him that Japan stands with Ukraine. I also extended Japan’s heartfelt condolences towards the victims of Russian aggression and declared Japan’s firm support for Ukraine's sovereignty and territorial integrity. Japan stands together with the citizens of Ukraine who are doing their utmost in taking actions to defend their sovereignty and territory as well as their homeland and their families. I told President Zelensky that in addition to the loans at a scale of US$100 million we already announced, Japan will provide emergency humanitarian assistance of US$100 million as humanitarian assistance for Ukrainian people facing hardship.</t>
        </is>
      </c>
      <c r="K54" s="18" t="inlineStr">
        <is>
          <t>war</t>
        </is>
      </c>
      <c r="L54" s="18" t="inlineStr">
        <is>
          <t>0</t>
        </is>
      </c>
      <c r="M54" s="18" t="inlineStr">
        <is>
          <t>0</t>
        </is>
      </c>
      <c r="N54" s="18" t="inlineStr">
        <is>
          <t>0</t>
        </is>
      </c>
      <c r="O54" s="18" t="inlineStr">
        <is>
          <t>1</t>
        </is>
      </c>
      <c r="P54" s="18" t="inlineStr">
        <is>
          <t>0</t>
        </is>
      </c>
      <c r="Q54" s="18" t="inlineStr">
        <is>
          <t>0</t>
        </is>
      </c>
      <c r="R54" s="18" t="inlineStr">
        <is>
          <t>9b380161-789f-4684-9536-96a336ab62c2</t>
        </is>
      </c>
      <c r="S54" s="18" t="inlineStr"/>
      <c r="T54" s="18" t="inlineStr"/>
      <c r="U54" s="18" t="inlineStr"/>
      <c r="V54" s="18" t="inlineStr">
        <is>
          <t>AGGRESSION</t>
        </is>
      </c>
      <c r="W54" s="18" t="inlineStr"/>
      <c r="X54" s="18" t="inlineStr"/>
      <c r="Y54" s="18" t="inlineStr"/>
      <c r="Z54" s="18" t="inlineStr"/>
      <c r="AA54" s="18" t="inlineStr"/>
      <c r="AB54" s="18" t="inlineStr"/>
      <c r="AC54" s="18" t="inlineStr"/>
      <c r="AD54" s="18" t="inlineStr"/>
      <c r="AE54" s="18" t="inlineStr"/>
      <c r="AF54" s="18" t="inlineStr"/>
      <c r="AG54" s="18" t="inlineStr"/>
      <c r="AH54" s="18" t="inlineStr"/>
      <c r="AI54" s="18" t="inlineStr"/>
      <c r="AJ54" s="18" t="inlineStr"/>
      <c r="AK54" s="18" t="inlineStr"/>
      <c r="AL54" s="18" t="inlineStr"/>
      <c r="AM54" s="18" t="inlineStr">
        <is>
          <t>LOW</t>
        </is>
      </c>
      <c r="AN54" s="3" t="inlineStr">
        <is>
          <t>AUTO-DRAFT: keyword signals only; requires contextual coding per codebook.md before use.</t>
        </is>
      </c>
      <c r="AO54" s="18" t="inlineStr">
        <is>
          <t>67c125b2-8e59-59d8-96b4-c2e432a14c2a</t>
        </is>
      </c>
      <c r="AP54" s="18" t="inlineStr">
        <is>
          <t>1</t>
        </is>
      </c>
      <c r="AQ54" s="18" t="inlineStr">
        <is>
          <t>LOW_CONFIDENCE;MISSING_SPEAKER</t>
        </is>
      </c>
      <c r="AR54" s="18" t="inlineStr">
        <is>
          <t>EXCLUDED</t>
        </is>
      </c>
      <c r="AS54" s="3" t="inlineStr">
        <is>
          <t>2026-09-22 full backlog review: NATURAL_DISASTER_OR_ACCIDENT</t>
        </is>
      </c>
    </row>
    <row r="55">
      <c r="A55" s="3" t="inlineStr">
        <is>
          <t>https://japan.kantei.go.jp/101_kishida/statement/202203/_00002.html</t>
        </is>
      </c>
      <c r="B55" s="18" t="inlineStr">
        <is>
          <t>japan</t>
        </is>
      </c>
      <c r="C55" s="18" t="inlineStr">
        <is>
          <t>Prime Minister's Office of Japan (Kantei)</t>
        </is>
      </c>
      <c r="D55" s="3" t="inlineStr">
        <is>
          <t>Press Conference by the Prime Minister regarding a Summit Conference Call on the Situation in Ukraine (Speeches and Statements &lt;br&gt;by the Prime Minister) | Prime Minister's Office of Japan</t>
        </is>
      </c>
      <c r="E55" s="18" t="inlineStr">
        <is>
          <t>PRESS_CONFERENCE</t>
        </is>
      </c>
      <c r="F55" s="18" t="inlineStr">
        <is>
          <t>March 1, 2022</t>
        </is>
      </c>
      <c r="G55" s="18" t="inlineStr">
        <is>
          <t>0</t>
        </is>
      </c>
      <c r="H55" s="3" t="inlineStr"/>
      <c r="I55" s="3" t="inlineStr">
        <is>
          <t>Press Conference by the Prime Minister regarding a Summit Conference Call on the Situation in Ukraine (Speeches and Statements &lt;br&gt;by the Prime Minister) | Prime Minister's Office of Japan
Press Conference by the Prime Minister regarding a Summit Conference Call on the Situation in Ukraine
March 1, 2022
Tweet
[Provisional Translation]
(Regarding a summit conference call on the situation in Ukraine)
Earlier today before dawn, I joined a conference call proposed by U.S. President Biden with the leaders of U.S. allies and partners. During the call, I conveyed to the participants that Russia's latest aggression against Ukraine undermines the very foundation of the entire international order and that it is imperative for the international community to unite together to respond in a resolute manner. As Japan is the only country to have ever suffered atomic bombings during war and, in particular, as a prime minister from Hiroshima, a city devastated by atomic bombing, I stressed that neither the threat nor the use of nuclear weapons should be tolerated. The leaders agreed that Russia's aggression towards Ukraine is a grave violation of international law and that Russia should be severely condemned, while also recognizing the need for the international community to unify in imposing stringent sanctions and to continue to cooperate in providing assistance to the Ukrainian government and to refugees and other displaced people. Japan will continue to appropriately respond in cooperation with the G7 as well as the international community as a whole.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55" s="3" t="inlineStr">
        <is>
          <t>President Biden with the leaders of U.S. allies and partners. During the call, I conveyed to the participants that Russia's latest aggression against Ukraine undermines the very foundation of the entire international order and that it is imperative for the international community to unite together to respond in a resolute manner. As Japan is the only country to have ever suffered atomic bombings during war and, in particular, as a prime minister from Hiroshima, a city devastated by atomic bombing, I stressed that neither the threat nor the use of nuclear weapons should be tolerated. The leaders agreed that Russia's aggression towards Ukraine is a grave violation of international law and that Russia should be severely condemned, while also recognizing the need for the international community to unify in imposing stringent sanctions and to continue to cooperate in providing assistance to the Ukrainian government and to refugees and other displaced people. Japan will continue to appropriately respond in cooperation with the G7 as well as the international community as a whole.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55" s="18" t="inlineStr">
        <is>
          <t>aggression;war</t>
        </is>
      </c>
      <c r="L55" s="18" t="inlineStr">
        <is>
          <t>0</t>
        </is>
      </c>
      <c r="M55" s="18" t="inlineStr">
        <is>
          <t>0</t>
        </is>
      </c>
      <c r="N55" s="18" t="inlineStr">
        <is>
          <t>0</t>
        </is>
      </c>
      <c r="O55" s="18" t="inlineStr">
        <is>
          <t>1</t>
        </is>
      </c>
      <c r="P55" s="18" t="inlineStr">
        <is>
          <t>0</t>
        </is>
      </c>
      <c r="Q55" s="18" t="inlineStr">
        <is>
          <t>0</t>
        </is>
      </c>
      <c r="R55" s="18" t="inlineStr">
        <is>
          <t>3a5fa442-a477-4cac-8c07-767c60d8d661</t>
        </is>
      </c>
      <c r="S55" s="18" t="inlineStr"/>
      <c r="T55" s="18" t="inlineStr"/>
      <c r="U55" s="18" t="inlineStr"/>
      <c r="V55" s="18" t="inlineStr">
        <is>
          <t>AGGRESSION</t>
        </is>
      </c>
      <c r="W55" s="18" t="inlineStr"/>
      <c r="X55" s="18" t="inlineStr"/>
      <c r="Y55" s="18" t="inlineStr"/>
      <c r="Z55" s="18" t="inlineStr"/>
      <c r="AA55" s="18" t="inlineStr"/>
      <c r="AB55" s="18" t="inlineStr"/>
      <c r="AC55" s="18" t="inlineStr"/>
      <c r="AD55" s="18" t="inlineStr"/>
      <c r="AE55" s="18" t="inlineStr"/>
      <c r="AF55" s="18" t="inlineStr"/>
      <c r="AG55" s="18" t="inlineStr"/>
      <c r="AH55" s="18" t="inlineStr"/>
      <c r="AI55" s="18" t="inlineStr"/>
      <c r="AJ55" s="18" t="inlineStr"/>
      <c r="AK55" s="18" t="inlineStr"/>
      <c r="AL55" s="18" t="inlineStr"/>
      <c r="AM55" s="18" t="inlineStr">
        <is>
          <t>LOW</t>
        </is>
      </c>
      <c r="AN55" s="3" t="inlineStr">
        <is>
          <t>AUTO-DRAFT: keyword signals only; requires contextual coding per codebook.md before use.</t>
        </is>
      </c>
      <c r="AO55" s="18" t="inlineStr">
        <is>
          <t>0f8f1c97-ee63-5c43-b05c-39e2c059c31b</t>
        </is>
      </c>
      <c r="AP55" s="18" t="inlineStr">
        <is>
          <t>1</t>
        </is>
      </c>
      <c r="AQ55" s="18" t="inlineStr">
        <is>
          <t>LOW_CONFIDENCE;MISSING_SPEAKER</t>
        </is>
      </c>
      <c r="AR55" s="18" t="inlineStr">
        <is>
          <t>EXCLUDED</t>
        </is>
      </c>
      <c r="AS55" s="3" t="inlineStr">
        <is>
          <t>2026-09-22 full backlog review: UKRAINE_RUSSIA_OR_UNRELATED_GEOPOLITICS</t>
        </is>
      </c>
    </row>
    <row r="56">
      <c r="A56" s="3" t="inlineStr">
        <is>
          <t>https://japan.kantei.go.jp/101_kishida/statement/202203/_00003.html</t>
        </is>
      </c>
      <c r="B56" s="18" t="inlineStr">
        <is>
          <t>japan</t>
        </is>
      </c>
      <c r="C56" s="18" t="inlineStr">
        <is>
          <t>Prime Minister's Office of Japan (Kantei)</t>
        </is>
      </c>
      <c r="D56" s="3" t="inlineStr">
        <is>
          <t>Press Conference by the Prime Minister regarding Summit Telephone Talks with Prime Minister Phankham Viphavanh of the Lao PDR and President Emmanuel Macron of France (Speeches and Statements &lt;br&gt;by the Prime Minister) | Prime Minister's Office of Japan</t>
        </is>
      </c>
      <c r="E56" s="18" t="inlineStr">
        <is>
          <t>PRESS_CONFERENCE</t>
        </is>
      </c>
      <c r="F56" s="18" t="inlineStr">
        <is>
          <t>March 1, 2022</t>
        </is>
      </c>
      <c r="G56" s="18" t="inlineStr">
        <is>
          <t>0</t>
        </is>
      </c>
      <c r="H56" s="3" t="inlineStr"/>
      <c r="I56" s="3" t="inlineStr">
        <is>
          <t>Press Conference by the Prime Minister regarding Summit Telephone Talks with Prime Minister Phankham Viphavanh of the Lao PDR and President Emmanuel Macron of France (Speeches and Statements &lt;br&gt;by the Prime Minister) | Prime Minister's Office of Japan
Press Conference by the Prime Minister regarding Summit Telephone Talks with Prime Minister Phankham Viphavanh of the Lao PDR and President Emmanuel Macron of France
March 1, 2022
Tweet
[Provisional Translation]
(On summit telephone talks with Prime Minister Phankham Viphavanh of the Lao PDR, and President Emmanuel Macron of France)
A short while ago, I had two summit telephone talks, one with Lao Prime Minister Phankham Viphavanh and the other with French President Emmanuel Macron. I told each of them that Russia's aggression against Ukraine is a grave violation of international law and that Japan strongly condemns the act. I also referred to the need for the international community to unite and take resolute actions to fully defend the very foundation of the international order. I confirmed with each of the leaders that we will continue to work in close cooperation. Russia's latest aggression undermines not only Europe, but also Asia as well as the entire international order and Japan strongly condemns it. Through the summit diplomacy I engage down the road, I will work closely with the international community, including the G7 and Asian countries. Changing the status quo by force should never be tolerated and I recognize that this is an important issue that must be taken seriously not only in Europe, but also in the international community as a whole, including in Asia.
More
Related Link
Japanese
Summary of Japan-Laos Summit Telephone Talk (MOFA website)
Summary of Japan-France Summit Telephone Talk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56" s="3" t="inlineStr">
        <is>
          <t>Press Conference by the Prime Minister regarding Summit Telephone Talks with Prime Minister Phankham Viphavanh of the Lao PDR and President Emmanuel Macron of France (Speeches and Statements &lt;br&gt;by the Prime Minister) | Prime Minister's Office of Japan
Press Conference by the Prime Minister regarding Summit Telephone Talks with Prime Minister Phankham Viphavanh of the Lao PDR and President Emmanuel Macron of France
March 1, 2022
Tweet
[Provisional Translation]
(On summit telephone talks with Prime Minister Phankham Viphavanh of the Lao PDR, and President Emmanuel Macron of France)
A short while ago, I had two summit telephone talks, one with Lao Prime Minister Phankham Viphavanh and the other with French President Emmanuel Macron. I told each of them that Russia's aggression against Ukraine is a grave violation of international law and that Japan strongly condemns the act. I also referred to the need for the international community to unite and take resolute actions to fully defend the very foundation of the international order. I confirmed with each of the leaders that we will continue to work in close cooperation. Russia's latest aggression undermines not only Europe, but also Asia as well as the entire international order and Japan strongly condemns it. Through the summit diplomacy I engage down the road, I will work closely with the international community, including the G7 and Asian countries. Changing the status quo by force should never be tolerated and I recognize that this is an important issue that must be taken seriously not only in Europe, but also in the international community as a whole, including in Asia.</t>
        </is>
      </c>
      <c r="K56" s="18" t="inlineStr">
        <is>
          <t>aggression</t>
        </is>
      </c>
      <c r="L56" s="18" t="inlineStr">
        <is>
          <t>0</t>
        </is>
      </c>
      <c r="M56" s="18" t="inlineStr">
        <is>
          <t>0</t>
        </is>
      </c>
      <c r="N56" s="18" t="inlineStr">
        <is>
          <t>0</t>
        </is>
      </c>
      <c r="O56" s="18" t="inlineStr">
        <is>
          <t>0</t>
        </is>
      </c>
      <c r="P56" s="18" t="inlineStr">
        <is>
          <t>0</t>
        </is>
      </c>
      <c r="Q56" s="18" t="inlineStr">
        <is>
          <t>0</t>
        </is>
      </c>
      <c r="R56" s="18" t="inlineStr">
        <is>
          <t>bac47335-5d92-4f15-b10d-9bab718fd2de</t>
        </is>
      </c>
      <c r="S56" s="18" t="inlineStr"/>
      <c r="T56" s="18" t="inlineStr"/>
      <c r="U56" s="18" t="inlineStr"/>
      <c r="V56" s="18" t="inlineStr">
        <is>
          <t>AGGRESSION</t>
        </is>
      </c>
      <c r="W56" s="18" t="inlineStr"/>
      <c r="X56" s="18" t="inlineStr"/>
      <c r="Y56" s="18" t="inlineStr"/>
      <c r="Z56" s="18" t="inlineStr"/>
      <c r="AA56" s="18" t="inlineStr"/>
      <c r="AB56" s="18" t="inlineStr"/>
      <c r="AC56" s="18" t="inlineStr"/>
      <c r="AD56" s="18" t="inlineStr"/>
      <c r="AE56" s="18" t="inlineStr"/>
      <c r="AF56" s="18" t="inlineStr"/>
      <c r="AG56" s="18" t="inlineStr"/>
      <c r="AH56" s="18" t="inlineStr"/>
      <c r="AI56" s="18" t="inlineStr"/>
      <c r="AJ56" s="18" t="inlineStr"/>
      <c r="AK56" s="18" t="inlineStr"/>
      <c r="AL56" s="18" t="inlineStr"/>
      <c r="AM56" s="18" t="inlineStr">
        <is>
          <t>LOW</t>
        </is>
      </c>
      <c r="AN56" s="3" t="inlineStr">
        <is>
          <t>AUTO-DRAFT: keyword signals only; requires contextual coding per codebook.md before use.</t>
        </is>
      </c>
      <c r="AO56" s="18" t="inlineStr">
        <is>
          <t>07b7d9f4-efce-561a-a311-f7a3f4eafdee</t>
        </is>
      </c>
      <c r="AP56" s="18" t="inlineStr">
        <is>
          <t>1</t>
        </is>
      </c>
      <c r="AQ56" s="18" t="inlineStr">
        <is>
          <t>LOW_CONFIDENCE;MISSING_SPEAKER</t>
        </is>
      </c>
      <c r="AR56" s="18" t="inlineStr">
        <is>
          <t>EXCLUDED</t>
        </is>
      </c>
      <c r="AS56" s="3" t="inlineStr">
        <is>
          <t>2026-09-22 full backlog review: UKRAINE_RUSSIA_OR_UNRELATED_GEOPOLITICS</t>
        </is>
      </c>
    </row>
    <row r="57">
      <c r="A57" s="3" t="inlineStr">
        <is>
          <t>https://japan.kantei.go.jp/101_kishida/statement/202203/_00005.html</t>
        </is>
      </c>
      <c r="B57" s="18" t="inlineStr">
        <is>
          <t>japan</t>
        </is>
      </c>
      <c r="C57" s="18" t="inlineStr">
        <is>
          <t>Prime Minister's Office of Japan (Kantei)</t>
        </is>
      </c>
      <c r="D57" s="3" t="inlineStr">
        <is>
          <t>Press Conference by Prime Minister Kishida (Speeches and Statements &lt;br&gt;by the Prime Minister) | Prime Minister's Office of Japan</t>
        </is>
      </c>
      <c r="E57" s="18" t="inlineStr">
        <is>
          <t>PRESS_CONFERENCE</t>
        </is>
      </c>
      <c r="F57" s="18" t="inlineStr">
        <is>
          <t>March 3, 2022</t>
        </is>
      </c>
      <c r="G57" s="18" t="inlineStr">
        <is>
          <t>0</t>
        </is>
      </c>
      <c r="H57" s="3" t="inlineStr"/>
      <c r="I57" s="3" t="inlineStr">
        <is>
          <t>Press Conference by Prime Minister Kishida (Speeches and Statements &lt;br&gt;by the Prime Minister) | Prime Minister's Office of Japan
#DiplomacySecurity
#Ukraine
#COVID19
#COVID19PriorityMeasures
#COVID19Vaccine
#EconMeasures
Press Conference by Prime Minister Kishida
March 3, 2022
Tweet
[Provisional Translation]
[Opening Statement]
Today I will explain to you Japan’s responses to major issues confronting us domestically and internationally, including Russian aggression against Ukraine, rising crude oil prices, and COVID-19.
First I will address aggression by Russia against Ukraine.
Russia’s aggression towards Ukraine is an attempt to unilaterally change the status quo by force. It is an act that undermines the very foundation of not Europe alone, but rather the entire international order, including Asia. It is an outrage that blatantly violates international law and I once again condemn it in the strongest terms.
We cannot under any circumstances accept unilateral changes to the status quo by force or coercion like that which is now taking place. With the security environment in East Asia rapidly becoming more and more severe, fully defending this principle, which is the very foundation of the international order, is of extreme importance from the perspective of Japan’s future diplomacy and security. Japan will unite with the international community as a whole in taking resolute actions.
Russia’s nuclear deterrent forces raising their level of alert is outrageous. With Japan being the only country to have ever suffered the devastation of atomic bombings during war, and also speaking as a prime minister with his roots in Hiroshima, where an atomic bomb was dropped, we cannot accept the threat, to say nothing of the use, of nuclear weapons by any chance. I have been making forceful appeals on this point at summit-level diplomatic occasions and at international meetings.
Japan stands together with the citizens of Ukraine who are doing their utmost in taking actions to defend their sovereignty and territory, as well as their homeland and their families. In order to support Ukrainians facing a national crisis, Japan is working in cooperation with UNHCR, UNICEF, and other international organizations to provide US$100 million in emergency humanitarian assistance, including assistance for people evacuating to Poland and other neighboring countries and assistance for children.
In order to further demonstrate our solidarity with the people of Ukraine, Japan will move forward with accepting into Japan people who evacuated from Ukraine to third countries including Poland.
Japan, together with the other G7 members and the wider international community, will impose heavy sanctions on Russia. In view of that, in addition to freezing the assets of persons related to the Government of Russia, including President Putin, today we took the decision to freeze the assets of Russian business oligarchs and other selected individuals.
In terms of finance, Japan will join with Europe and the United States to isolate Russia from the international financial system and the global economy. Towards that end, in addition to our measures restricting transactions with Russia’s central bank, today we took domestic measures necessary to exclude seven Russian banks from the SWIFT messaging system. Alongside this we imposed sanctions strengthening export controls on controlled items on the internationally agreed list and on generic goods such as semiconductors.
Moreover, in view of the clear involvement by Belarus in the recent aggression, today we decided on sanctions against Belarus that target both individuals and entities, including President Lukashenko, as well as export control measures.
We will do everything in our power to ensure the safety of Japanese nationals. Yesterday, in a telephone summit meeting with Prime Minister Mateusz Morawiecki of Poland, I asked for cooperation in facilitating the smooth entry into Poland of Japanese nationals currently in Ukraine, and Prime Minister Morawiecki responded that Poland will provide all possible assistance. We have already chartered planes to transfer evacuating Japanese nationals from Poland to third countries. We will continue to work to ensure the safety of Japanese nationals and assist in their departure from Ukraine, centering our efforts on our temporary liaison offices established in the Ukrainian city of Lviv as well as the Polish city of Rzeszow, which is close to the border with Ukraine.
I myself am proactively engaging in diplomacy at the summit level. This week again I have held discussions with the leaders of Ukraine, France, Germany, Poland, and the Lao PDR by telephone and I also attended G7 and NATO summit meetings via conference calls organized by President Biden of the U.S. After this press conference ends, from 11 PM I will participate in a Quad summit meeting among the leaders of Japan, Australia, India, and the United States via video conference call, where we will have an exchange of views regarding responses to the Ukraine situation.
Circumstances are changing day by day. Japan is using sanctions to contribute to breaking out of the situation, imposing them in close cooperation with the other G7 nations while also urging other Asian countries to participate.
In reaction to recent circumstances, the price of crude oil continues to rise sharply. The crude oil futures price of WTI, a benchmark for crude oil, was at the US$91 per barrel level at the end of last week, and that jumped sharply to as much as US$110 as of this morning. Taking the perspective of minimizing the negative impacts upon people’s daily lives and business operations, we are now compiling emergency measures to address this, which we will announce tomorrow. Making use of a little over 360 billion yen from the general reserve fund, we will work to ensure that we deliver support swiftly to people facing difficult times.
First, as an emergency, stopgap measure for the near term, we will significantly expand and intensify the assistance we are providing to dampen down drastic fluctuations in fuel prices. We are currently engaged in activities to curb dramatic changes that have a cap of five yen. While this does keep fuel price rises in check, given the increasing tension in the Ukraine situation, we will substantially expand the provision cap to a maximum of 25 yen. By subsidizing the rise from the most recent retail prices, we will restrain the sudden rise in prices for petroleum prices.
In addition, we will expand compensation to fishing industry and greenhouse horticulture entities to address the sharp rise in the price of heavy oil and boldly provide compensation to taxi businesses to address the sharp rise in the price of liquefied petroleum gas at the same level as our activities to dampen down sharp changes in prices. We will simultaneously work through local governments in each local area to provide support for alleviating the impact on people’s daily lives, such as assistance for buying kerosene and assistance for heating costs.
In addition, in order to make cash flow more secure for small- and medium-sized enterprises impacted by the situation in Ukraine and by the rise in crude oil prices, we will set up special consultation counters for financing at 1,000 locations nationwide and provide support through low-interest loans.
Tomorrow, we will convene a meeting of the ministers concerned and take a decision on the details, which the Chief Cabinet Secretary will then announce.
Also, should crude oil prices continue to rise in the new fiscal year [starting April 1] reflecting developments in the Ukraine situation, the Government of Japan as a whole will carefully consider and respond to the situation, without excluding any options in terms of what would be the most effective and efficient measures, so as to minimize the negative impacts on people's daily lives and on business activities.
The energy issue is an international issue that cannot be successfully addressed by the actions of any single country. Japan will act in cooperation with the International Energy Agency and other international organizations as well as with our fellow G7 members, the world’s major consuming nations, in taking up such issues as how to stabilize the energy market, what the energy supply structure should look like, and the maldistribution of energy resources.
We are facing an extremely serious situation in the Russian aggression taking place in Ukraine. In order to lessen sharply rising energy prices’ negative impacts on the Japanese economy by even a little, it is imperative that we all work to conserve energy beyond our efforts to date and put in the effort to reduce our usage of petroleum and natural gas, even if only a little. I ask for the understanding and cooperation of each of our citizens.
Next, I will address our measures to combat COVID-19.
I extend my heartfelt sympathy to all those who have caught COVID-19 and are suffering, and I express my sincere condolences for those who lost their lives to this illness.
As for the state of infections nationwide, the ratio of the number of new infections in the current week compared to the number a week prior has been less than 1.0 for 19 consecutive days, so the trend towards improvement is becoming even more firmly established. At the same time, in some areas, following a spread of infections, the number of patients with severe symptoms is increasing and clusters are arising, resulting in some prefectures still having a high level of hospital bed occupancy. We will continue down the path I mentioned two weeks ago, namely, to move further toward the exit of the sixth wave of the COVID-19 pandemic in a gradual manner, while at the same time maintaining our basic approach and our caution in implementing measures to mitigate COVID-19 and also putting our strengthened local medical systems into operation.
There are three points I wish to raise.
The first is regarding the priority measures to prevent the spread of disease now in effect in 31 prefectures, which are scheduled to terminate on March 6. In the 13 prefectures of Fukushima, Niigata, Nagano, Mie, Wakayama, Okayama, Hiroshima, Kochi, Fukuoka, Saga, Nagasaki, Miyazaki, and Kagoshima, there will be no extension of these measures and the measures will be lifted on March 6.
In contrast to this, for the remaining 18 prefectures, we will extend the period that these measures are in effect for roughly two weeks, until March 21, the final day of the long weekend. In these prefectures, while the spread of new Omicron strain infections has started to slow down, we have taken this decision out of an abundance of caution, after also listening to the views of the local governments, based on hospital bed occupancy ratios remaining at a high level and other factors.
Regarding these matters, I will consult with the experts tomorrow and, after reporting to the Diet, make a formal decision. From now, once we see the exit point of the sixth wave more clearly, we will advance further efforts to restore economic and social activities. Meanwhile, we must pay close attention to the possibility of the infection situation worsening again because of the existing Omicron strain being replaced by the BA.2 lineage. Should there be signs of a worsening of the situation, we will review our measures accordingly.
My second point is regarding the administration of vaccines. Through the cooperation of local governments, the Self-Defense Forces, and medical practitioners, among many others, we realized the administration of one million doses per day in mid-February and the pace of vaccine administration has picked up further from there. We have already sent out vaccine vouchers to more than 60 million people and municipalities and workplaces are accepting applications to have it administered. We will continue to do our utmost to enable as many people as possible among those wishing to receive the vaccine to get it without delay.
My third point concerns our border measures. We have eased the framework of these measures since March 1, resuming the acceptance of entry by foreign nationals for purposes other than tourism. We began accepting foreign nationals’ applications for entry to Japan on February 25 and have already received more than 160,000 applications. The end of the fiscal year also sees a peak in demand among Japanese nationals to return to Japan to enter school, transfer to new jobs, and so on. Taking that point into consideration, beginning March 14, we will raise the daily cap on the number of those entering Japan from 5,000 to 7,000. From now, we will increase the number of international arrivals and departures in stages while keeping an eye on the state of infections both domestically and internationally. A large number of international students have a sense of unease over whether or not they will be able to enter Japan at the timing they desire, to enter in time for the new semester in April. Because of COVID-19, we are at a state of 150,000 international students looking forward to coming to Japan over the past two years. We will establish a “Smooth Entry to Japan Scheme for International Students” so that our international students, who can be called Japan’s treasure, are able to enter Japan smoothly while the minds of the Japanese people remain well at ease. We will provide support to make use of empty seats on flights, focusing on weekdays when relatively few business travelers arrive, to enable these students to enter Japan on a priority basis.
From now, as we head into the end of this fiscal and academic year and the beginning of the new year, events will be held at which many people gather, such as graduation ceremonies and spring vacation, school entrance ceremonies, and also cherry blossom viewing parties, to name a few. This is also the season when many people move in order to join new companies or new schools. Infections have previously taken advantage of such opportunities to help them spread. In light of that, I would like to ask everyone to refrain from activities with a high risk of spreading infections and to once again be mindful to thoroughly carry out the basic preventive measures of wearing masks, washing their hands, and avoiding the three Cs [of closed spaces, crowded spaces, and close-contact settings] while ensuring good ventilation.
Finally, I want to talk about “Packages of measures to revitalize small- and medium-sized enterprises (SMEs).” As infections continue to spread, we will compile and develop “revitalization packages” that will provide support for boldly taking on challenges intended to foster business continuity among SMEs as they finish out the current fiscal year and head into the next, as well as efforts aimed at the revival of businesses that look firmly ahead to the post-COVID-19 world.
The first of these packages provides liquidity support. With regard to approaches that target changes in loan conditions, the ministers in charge will respond to end-of-the-fiscal-year demand for credit by making requests of financial institutions and other initiatives. In addition, in order to support companies in continuing their businesses from this fiscal year into the next, unsecured loans that are interest free in real terms originally due at the end of the fiscal year will enjoy an extension of the repayment deadline until the end of June, and in order to lighten the repayment burden on business operators, we will extend borrowing periods from 15 to 20 years. Together with that, in order to strengthen the financial foundations of our business operators, we will also extend until the end of fiscal 2022 support provided through capital subordinated loans.
The second package provides comprehensive support for SMEs burdened by increasing amounts of debt as they work to improve their profitability, revitalize their business, or attempt business operations once more. First, by bringing together the aggregate strength of more than 30,000 approved support institutions nationwide, including financial institutions, tax accountants, and others, we will provide comprehensive, “escort runner”-type support to improve the profitability of SMEs. Beyond that, we will draw up “Guidelines for revitalizing SME businesses” so that, when necessary, through the cooperation of financial institutions, debt forgiveness can be provided so that efforts to improve profitability proceed smoothly, and we will promote business revitalization in forms that do not make it a rule to have the management resign. In all 47 prefectures around the country, we will establish a system that supports in a unified manner efforts to improve profitability, revitalize businesses, or attempt business operations once more, and we will work to provide support across entire communities for SMEs facing hard times. Mr. Hagiuda, Minister of Economy, Trade and Industry, will announce the details of this package tomorrow.
Both domestically and overseas, historic events that will dramatically change the world, Japan, the economy, and also our daily lives are occurring one after the other. Keeping our eyes fixed on the major trends, we will be agile in compiling the policies that are best for the Japanese people, without being bound by precedent. We will firmly maintain this position of the Kishida Cabinet while listening carefully to the voices of people in various positions and situations in society.
I sincerely ask all of you for your understanding and cooperation.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57" s="3" t="inlineStr">
        <is>
          <t>Press Conference by Prime Minister Kishida (Speeches and Statements &lt;br&gt;by the Prime Minister) | Prime Minister's Office of Japan
#DiplomacySecurity
#Ukraine
#COVID19
#COVID19PriorityMeasures
#COVID19Vaccine
#EconMeasures
Press Conference by Prime Minister Kishida
March 3, 2022
Tweet
[Provisional Translation]
[Opening Statement]
Today I will explain to you Japan’s responses to major issues confronting us domestically and internationally, including Russian aggression against Ukraine, rising crude oil prices, and COVID-19. First I will address aggression by Russia against Ukraine. Russia’s aggression towards Ukraine is an attempt to unilaterally change the status quo by force. It is an act that undermines the very foundation of not Europe alone, but rather the entire international order, including Asia. It is an outrage that blatantly violates international law and I once again condemn it in the strongest terms. Japan will unite with the international community as a whole in taking resolute actions. Russia’s nuclear deterrent forces raising their level of alert is outrageous. With Japan being the only country to have ever suffered the devastation of atomic bombings during war, and also speaking as a prime minister with his roots in Hiroshima, where an atomic bomb was dropped, we cannot accept the threat, to say nothing of the use, of nuclear weapons by any chance. I have been making forceful appeals on this point at summit-level diplomatic occasions and at international meetings. Japan stands together with the citizens of Ukraine who are doing their utmost in taking actions to defend their sovereignty and territory, as well as their homeland and their families. In order to support Ukrainians facing a national crisis, Japan is working in cooperation with UNHCR, UNICEF, and other international organizations to provide US$100 million in emergency humanitarian assistance, including assistance for people evacuating to Poland and other neighboring countries and assistance for children. In order to further demonstrate our solidarity with the people of Ukraine, Japan will move forward with accepting into Japan people who evacuated from Ukraine to third countries including Poland. Japan, together with the other G7 members and the wider international community, will impose heavy sanctions on Russia. In view of that, in addition to freezing the assets of persons related to the Government of Russia, including President Putin, today we took the decision to freeze the assets of Russian business oligarchs and other selected individuals. In terms of finance, Japan will join with Europe and the United States to isolate Russia from the international financial system and the global economy. Towards that end, in addition to our measures restricting transactions with Russia’s central bank, today we took domestic measures necessary to exclude seven Russian banks from the SWIFT messaging system. Alongside this we imposed sanctions strengthening export controls on controlled items on the internationally agreed list and on generic goods such as semiconductors. Moreover, in view of the clear involvement by Belarus in the recent aggression, today we decided on sanctions against Belarus that target both individuals and entities, including President Lukashenko, as well as export control measures. We will do everything in our power to ensure the safety of Japanese nationals. Yesterday, in a telephone summit meeting with Prime Minister Mateusz Morawiecki of Poland, I asked for cooperation in facilitating the smooth entry into Poland of Japanese nationals currently in Ukraine, and Prime Minister Morawiecki responded that Poland will provide all possible assistance. The crude oil futures price of WTI, a benchmark for crude oil, was at the US$91 per barrel level at the end of last week, and that jumped sharply to as much as US$110 as of this morning. Taking the perspective of minimizing the negative impacts upon people’s daily lives and business operations, we are now compiling emergency measures to address this, which we will announce tomorrow. Making use of a little over 360 billion yen from the general reserve fund, we will work to ensure that we deliver support swiftly to people facing difficult times. First, as an emergency, stopgap measure for the near term, we will significantly expand and intensify the assistance we are providing to dampen down drastic fluctuations in fuel prices. We are currently engaged in activities to curb dramatic changes that have a cap of five yen. While this does keep fuel price rises in check, given the increasing tension in the Ukraine situation, we will substantially expand the provision cap to a maximum of 25 yen. By subsidizing the rise from the most recent retail prices, we will restrain the sudden rise in prices for petroleum prices. In addition, we will expand compensation to fishing industry and greenhouse horticulture entities to address the sharp rise in the price of heavy oil and boldly provide compensation to taxi businesses to address the sharp rise in the price of liquefied petroleum gas at the same level as our activities to dampen down sharp changes in prices. We will simultaneously work through local governments in each local area to provide support for alleviating the impact on people’s daily lives, such as assistance for buying kerosene and assistance for heating costs. In addition, in order to make cash flow more secure for small- and medium-sized enterprises impacted by the situation in Ukraine and by the rise in crude oil prices, we will set up special consultation counters for financing at 1,000 locations nationwide and provide support through low-interest loans. The energy issue is an international issue that cannot be successfully addressed by the actions of any single country. Japan will act in cooperation with the International Energy Agency and other international organizations as well as with our fellow G7 members, the world’s major consuming nations, in taking up such issues as how to stabilize the energy market, what the energy supply structure should look like, and the maldistribution of energy resources. We are facing an extremely serious situation in the Russian aggression taking place in Ukraine. In order to lessen sharply rising energy prices’ negative impacts on the Japanese economy by even a little, it is imperative that we all work to conserve energy beyond our efforts to date and put in the effort to reduce our usage of petroleum and natural gas, even if only a little. I ask for the understanding and cooperation of each of our citizens. Next, I will address our measures to combat COVID-19. I extend my heartfelt sympathy to all those who have caught COVID-19 and are suffering, and I express my sincere condolences for those who lost their lives to this illness. As for the state of infections nationwide, the ratio of the number of new infections in the current week compared to the number a week prior has been less than 1.0 for 19 consecutive days, so the trend towards improvement is becoming even more firmly established. At the same time, in some areas, following a spread of infections, the number of patients with severe symptoms is increasing and clusters are arising, resulting in some prefectures still having a high level of hospital bed occupancy. We will continue down the path I mentioned two weeks ago, namely, to move further toward the exit of the sixth wave of the COVID-19 pandemic in a gradual manner, while at the same time maintaining our basic approach and our caution in implementing measures to mitigate COVID-19 and also putting our strengthened local medical systems into operation. There are three points I wish to raise. The first is regarding the priority measures to prevent the spread of disease now in effect in 31 prefectures, which are scheduled to terminate on March 6. From now, we will increase the number of international arrivals and departures in stages while keeping an eye on the state of infections both domestically and internationally. A large number of international students have a sense of unease over whether or not they will be able to enter Japan at the timing they desire, to enter in time for the new semester in April. Because of COVID-19, we are at a state of 150,000 international students looking forward to coming to Japan over the past two years. We will establish a “Smooth Entry to Japan Scheme for International Students” so that our international students, who can be called Japan’s treasure, are able to enter Japan smoothly while the minds of the Japanese people remain well at ease. We will provide support to make use of empty seats on flights, focusing on weekdays when relatively few business travelers arrive, to enable these students to enter Japan on a priority basis.</t>
        </is>
      </c>
      <c r="K57" s="18" t="inlineStr">
        <is>
          <t>aggression;compensation;fund;suffering;war</t>
        </is>
      </c>
      <c r="L57" s="18" t="inlineStr">
        <is>
          <t>0</t>
        </is>
      </c>
      <c r="M57" s="18" t="inlineStr">
        <is>
          <t>0</t>
        </is>
      </c>
      <c r="N57" s="18" t="inlineStr">
        <is>
          <t>1</t>
        </is>
      </c>
      <c r="O57" s="18" t="inlineStr">
        <is>
          <t>1</t>
        </is>
      </c>
      <c r="P57" s="18" t="inlineStr">
        <is>
          <t>1</t>
        </is>
      </c>
      <c r="Q57" s="18" t="inlineStr">
        <is>
          <t>1</t>
        </is>
      </c>
      <c r="R57" s="18" t="inlineStr">
        <is>
          <t>13d1888e-1afd-4d2a-ae3a-be90ad553f52</t>
        </is>
      </c>
      <c r="S57" s="18" t="inlineStr"/>
      <c r="T57" s="18" t="inlineStr"/>
      <c r="U57" s="18" t="inlineStr"/>
      <c r="V57" s="18" t="inlineStr">
        <is>
          <t>AGGRESSION</t>
        </is>
      </c>
      <c r="W57" s="18" t="inlineStr"/>
      <c r="X57" s="18" t="inlineStr"/>
      <c r="Y57" s="18" t="inlineStr"/>
      <c r="Z57" s="18" t="inlineStr"/>
      <c r="AA57" s="18" t="inlineStr"/>
      <c r="AB57" s="18" t="inlineStr"/>
      <c r="AC57" s="18" t="inlineStr"/>
      <c r="AD57" s="18" t="inlineStr"/>
      <c r="AE57" s="18" t="inlineStr"/>
      <c r="AF57" s="18" t="inlineStr"/>
      <c r="AG57" s="18" t="inlineStr"/>
      <c r="AH57" s="18" t="inlineStr"/>
      <c r="AI57" s="18" t="inlineStr"/>
      <c r="AJ57" s="18" t="inlineStr"/>
      <c r="AK57" s="18" t="inlineStr"/>
      <c r="AL57" s="18" t="inlineStr"/>
      <c r="AM57" s="18" t="inlineStr">
        <is>
          <t>LOW</t>
        </is>
      </c>
      <c r="AN57" s="3" t="inlineStr">
        <is>
          <t>AUTO-DRAFT: keyword signals only; requires contextual coding per codebook.md before use.</t>
        </is>
      </c>
      <c r="AO57" s="18" t="inlineStr">
        <is>
          <t>53ddfe99-5eb6-5428-af16-eb8369a3e216</t>
        </is>
      </c>
      <c r="AP57" s="18" t="inlineStr">
        <is>
          <t>1</t>
        </is>
      </c>
      <c r="AQ57" s="18" t="inlineStr">
        <is>
          <t>LOW_CONFIDENCE;MISSING_SPEAKER</t>
        </is>
      </c>
      <c r="AR57" s="18" t="inlineStr">
        <is>
          <t>EXCLUDED</t>
        </is>
      </c>
      <c r="AS57" s="3" t="inlineStr">
        <is>
          <t>2026-09-22 full backlog review: COVID_OR_PANDEMIC</t>
        </is>
      </c>
    </row>
    <row r="58">
      <c r="A58" s="3" t="inlineStr">
        <is>
          <t>https://japan.kantei.go.jp/101_kishida/statement/202203/_00006.html</t>
        </is>
      </c>
      <c r="B58" s="18" t="inlineStr">
        <is>
          <t>japan</t>
        </is>
      </c>
      <c r="C58" s="18" t="inlineStr">
        <is>
          <t>Prime Minister's Office of Japan (Kantei)</t>
        </is>
      </c>
      <c r="D58" s="3" t="inlineStr">
        <is>
          <t>Press Conference by the Prime Minister regarding Summit Telephone Talks with President Steinmeier of Germany and Prime Minister Morawiecki of Poland (Speeches and Statements &lt;br&gt;by the Prime Minister) | Prime Minister's Office of Japan</t>
        </is>
      </c>
      <c r="E58" s="18" t="inlineStr">
        <is>
          <t>PRESS_CONFERENCE</t>
        </is>
      </c>
      <c r="F58" s="18" t="inlineStr">
        <is>
          <t>March 2, 2022</t>
        </is>
      </c>
      <c r="G58" s="18" t="inlineStr">
        <is>
          <t>0</t>
        </is>
      </c>
      <c r="H58" s="3" t="inlineStr"/>
      <c r="I58" s="3" t="inlineStr">
        <is>
          <t>Press Conference by the Prime Minister regarding Summit Telephone Talks with President Steinmeier of Germany and Prime Minister Morawiecki of Poland (Speeches and Statements &lt;br&gt;by the Prime Minister) | Prime Minister's Office of Japan
Press Conference by the Prime Minister regarding Summit Telephone Talks with President Steinmeier of Germany and Prime Minister Morawiecki of Poland
March 2, 2022
Tweet
[Provisional Translation]
(On the telephone talks held with German President Steinmeier and Polish Prime Minister Morowiecki)
I have just held summit telephone talks with German President Steinmeier and Polish Prime Minister Morowiecki. Firstly, President Steinmeier, and I used to work closely when we served as foreign ministers, and I expressed my congratulations on his recent re-election as President. Then we exchanged views on the current situation in Ukraine and confirmed that we would work together toward further collaboration between the two countries. Then I discussed over the phone with Prime Minister Morowiecki, who was then on the border between Poland and Ukraine. During the telephone talk, I requested cooperation in smooth entry of Japanese nationals in Ukraine into Poland by land, and he stated that his country would extend maximum support. I also expressed Japan’s intention to provide emergency humanitarian assistance for the Ukrainian people encountering difficulties and going forward, proceed with acceptance of overseas evacuees. In response, he stated that he would appreciate Japan’s contributions. Specifically, as we already announced, Japan will implement emergency humanitarian assistance worth US$100 million to the people of Ukraine facing a national crisis, including evacuees in the neighboring countries, via international organizations. In addition, at this critical juncture for the international community, Japan will express further solidarity with the Ukrainian people by proceeding with acceptance of people who have evacuated from Ukraine to third countries. We assume that we will start with accepting those who have relatives or acquaintances in Japan, but we will go beyond that and respond from a humanitarian perspective. Japan will continue to strengthen collaboration with the G7 as well as the international community as a whole to strongly support Ukraine.
More
Related Link
Japanese
Summary of Japan-Germany Summit Telephone Talk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58" s="3" t="inlineStr">
        <is>
          <t>Press Conference by the Prime Minister regarding Summit Telephone Talks with President Steinmeier of Germany and Prime Minister Morawiecki of Poland (Speeches and Statements &lt;br&gt;by the Prime Minister) | Prime Minister's Office of Japan
Press Conference by the Prime Minister regarding Summit Telephone Talks with President Steinmeier of Germany and Prime Minister Morawiecki of Poland
March 2, 2022
Tweet
[Provisional Translation]
(On the telephone talks held with German President Steinmeier and Polish Prime Minister Morowiecki)
I have just held summit telephone talks with German President Steinmeier and Polish Prime Minister Morowiecki. Firstly, President Steinmeier, and I used to work closely when we served as foreign ministers, and I expressed my congratulations on his recent re-election as President. Then we exchanged views on the current situation in Ukraine and confirmed that we would work together toward further collaboration between the two countries. Then I discussed over the phone with Prime Minister Morowiecki, who was then on the border between Poland and Ukraine. During the telephone talk, I requested cooperation in smooth entry of Japanese nationals in Ukraine into Poland by land, and he stated that his country would extend maximum support. I also expressed Japan’s intention to provide emergency humanitarian assistance for the Ukrainian people encountering difficulties and going forward, proceed with acceptance of overseas evacuees. In response, he stated that he would appreciate Japan’s contributions. Specifically, as we already announced, Japan will implement emergency humanitarian assistance worth US$100 million to the people of Ukraine facing a national crisis, including evacuees in the neighboring countries, via international organizations.</t>
        </is>
      </c>
      <c r="K58" s="18" t="inlineStr">
        <is>
          <t>war</t>
        </is>
      </c>
      <c r="L58" s="18" t="inlineStr">
        <is>
          <t>0</t>
        </is>
      </c>
      <c r="M58" s="18" t="inlineStr">
        <is>
          <t>0</t>
        </is>
      </c>
      <c r="N58" s="18" t="inlineStr">
        <is>
          <t>0</t>
        </is>
      </c>
      <c r="O58" s="18" t="inlineStr">
        <is>
          <t>1</t>
        </is>
      </c>
      <c r="P58" s="18" t="inlineStr">
        <is>
          <t>0</t>
        </is>
      </c>
      <c r="Q58" s="18" t="inlineStr">
        <is>
          <t>0</t>
        </is>
      </c>
      <c r="R58" s="18" t="inlineStr">
        <is>
          <t>a23fd88d-f01b-4df7-b34c-8023117f66d3</t>
        </is>
      </c>
      <c r="S58" s="18" t="inlineStr"/>
      <c r="T58" s="18" t="inlineStr"/>
      <c r="U58" s="18" t="inlineStr"/>
      <c r="V58" s="18" t="inlineStr">
        <is>
          <t>HISTORICAL_RECOGNITION_GENERAL</t>
        </is>
      </c>
      <c r="W58" s="18" t="inlineStr"/>
      <c r="X58" s="18" t="inlineStr"/>
      <c r="Y58" s="18" t="inlineStr"/>
      <c r="Z58" s="18" t="inlineStr"/>
      <c r="AA58" s="18" t="inlineStr"/>
      <c r="AB58" s="18" t="inlineStr"/>
      <c r="AC58" s="18" t="inlineStr"/>
      <c r="AD58" s="18" t="inlineStr"/>
      <c r="AE58" s="18" t="inlineStr"/>
      <c r="AF58" s="18" t="inlineStr"/>
      <c r="AG58" s="18" t="inlineStr"/>
      <c r="AH58" s="18" t="inlineStr"/>
      <c r="AI58" s="18" t="inlineStr"/>
      <c r="AJ58" s="18" t="inlineStr"/>
      <c r="AK58" s="18" t="inlineStr"/>
      <c r="AL58" s="18" t="inlineStr"/>
      <c r="AM58" s="18" t="inlineStr">
        <is>
          <t>LOW</t>
        </is>
      </c>
      <c r="AN58" s="3" t="inlineStr">
        <is>
          <t>AUTO-DRAFT: keyword signals only; requires contextual coding per codebook.md before use.</t>
        </is>
      </c>
      <c r="AO58" s="18" t="inlineStr">
        <is>
          <t>693047a1-e8b1-51c6-9626-5f526baae276</t>
        </is>
      </c>
      <c r="AP58" s="18" t="inlineStr">
        <is>
          <t>1</t>
        </is>
      </c>
      <c r="AQ58" s="18" t="inlineStr">
        <is>
          <t>LOW_CONFIDENCE;MISSING_SPEAKER</t>
        </is>
      </c>
      <c r="AR58" s="18" t="inlineStr">
        <is>
          <t>EXCLUDED</t>
        </is>
      </c>
      <c r="AS58" s="3" t="inlineStr">
        <is>
          <t>2026-09-22 full backlog review: NATURAL_DISASTER_OR_ACCIDENT</t>
        </is>
      </c>
    </row>
    <row r="59">
      <c r="A59" s="3" t="inlineStr">
        <is>
          <t>https://japan.kantei.go.jp/101_kishida/statement/202203/_00007.html</t>
        </is>
      </c>
      <c r="B59" s="18" t="inlineStr">
        <is>
          <t>japan</t>
        </is>
      </c>
      <c r="C59" s="18" t="inlineStr">
        <is>
          <t>Prime Minister's Office of Japan (Kantei)</t>
        </is>
      </c>
      <c r="D59" s="3" t="inlineStr">
        <is>
          <t>Press Conference by the Prime Minister regarding Receiving the COVID-19 Vaccine (Speeches and Statements &lt;br&gt;by the Prime Minister) | Prime Minister's Office of Japan</t>
        </is>
      </c>
      <c r="E59" s="18" t="inlineStr">
        <is>
          <t>PRESS_CONFERENCE</t>
        </is>
      </c>
      <c r="F59" s="18" t="inlineStr">
        <is>
          <t>March 4, 2022</t>
        </is>
      </c>
      <c r="G59" s="18" t="inlineStr">
        <is>
          <t>0</t>
        </is>
      </c>
      <c r="H59" s="3" t="inlineStr"/>
      <c r="I59" s="3" t="inlineStr">
        <is>
          <t>Press Conference by the Prime Minister regarding Receiving the COVID-19 Vaccine (Speeches and Statements &lt;br&gt;by the Prime Minister) | Prime Minister's Office of Japan
Press Conference by the Prime Minister regarding Receiving the COVID-19 Vaccine
March 4, 2022
Tweet
[Provisional Translation]
(On the Prime Minister’s thoughts upon having received a third vaccine dose; on future measures for accelerating the administration of vaccines)
It was at the end of August that I received my second vaccine dose, so six months passed as of February 28. And, my voucher arrived from Hiroshima City, so I made an appointment and got my booster dose today here at this Large-Scale Vaccination Center. The two doses I had previously were both the Pfizer vaccine, but today for my third dose I received the one made by Moderna. So I got what is called a “mix and match” vaccination in that my doses came from two or more manufacturers, but nothing in particular is different from my first and second doses, and I didn’t feel it to be strange or disadvantageous in any way.
I came to tour and observe this vaccination center in January when it first opened. At the time it had just started and it was before the scale operations was expanded. Today when I observed the center and I saw, and was informed, that compared to the last time I visited, although the scale of operations has grown, at the same time, vaccines are being administered in a more efficient way, thanks to the ingenuity of the people involved. Once again I would like to express my respect and appreciation to all the medical practitioners around the country who have been advancing this effort in various locations nationwide, and also to those who have given us their cooperation in receiving the vaccination.
And, in your question just now, you mentioned that there are appointments available. In mid-February we realized the administration of one million doses per day, and the pace of vaccination is quickening. As of the end of February, local governments had already sent vouchers for the booster to more than 60 million people, and municipalities and workplaces are accepting applications to receive the vaccine.
In this way, we have secured the necessary vaccines to be administered. We have also prepared vaccination centers. And we have sent out vouchers to 60 million people. What is left is for as many people as possible to go to the vaccination centers. The Government will continue to make efforts to have a large number of people cooperate with this initiative by thoroughly publicizing our efforts, focusing on the effectiveness of getting a third dose, its safety, and so on.
I encourage everyone to get vaccinated once they receive their voucher, putting priority on speed, for each person’s own sake and also for the sake of their family members and other important people in their lives, as well as to restore our peaceful daily lives at the earliest possible time.
(On the situation in Ukraine)
Just now I spoke with President Zelensky of Ukraine over the telephone. As you might have expected, we discussed the situation at the nuclear power plant. I conveyed to Mr. Zelensky my thoughts that the recent assault on the nuclear power plant is an outrage that cannot be tolerated for any reason, and that, in light of Japan’s experience of the accident at the TEPCO Fukushima Daiichi Nuclear Power Station, Japan condemns the attack in the strongest terms.
I also told him that, in response to a request from the Ukrainian side, in order to demonstrate our feelings of strong solidarity with Ukraine, Japan is now working out a way to provide bulletproof vests, helmets, cold weather clothing, emergency provisions, and so on. President Zelensky expressed his appreciation for Japan’s contributions.
We aim to deliver these necessary supplies at the earliest possible time in order to support Ukrainians facing hardship. Japan stands together with the citizens of Ukraine who are doing everything they can to work to defend their sovereignty and territory, as well as their homeland and their families. We intend to continue to provide such assistance.
(On sanctions against Russia)
Various opinions have come forth regarding additional sanctions, such as barring Russian aircraft from Japanese airspace. Our fundamental approach is to consider additional sanctions as we look at the situation in the future, essentially working in cooperation with the G7 and the wider international community. The situation is changing on a day-to-day basis and there is no way to predict the direction in which it will develop in the future. We are examining additional sanctions in concrete terms while staying fully mindful of our cooperation with the international community, after also accurately assessing the state of affairs.
(On defending Japan’s nuclear power plants)
I regard the matter of how best to defend our nuclear power plants as a major point needing resolution. I imagine that within the overall discussion, it is important to consider how to handle such kinds of specific points as well. That said, I very much want to take this up in the larger context of discussing the text of the National Security Strategy and discussing Japan’s national security. We will still be having discussions in the future and I’d like to engage in those discussions keeping the importance of such matters firmly in mind.
(On the Beijing Paralympic Games opening while the Russian invasion of Ukraine is taking place)
Regarding the point you made, by convention, an Olympic Truce agreement is concluded when the Olympic and Paralympic Games are held. With regard to that, my understanding is that the International Paralympic Committee (IPC) and others have responded to the matter, so I think it would be best if you directed your question to the IPC itself. The Paralympic Games have started against that backdrop. I think it is important that we once again contemplate sports, and also peace.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59" s="3" t="inlineStr">
        <is>
          <t>We intend to continue to provide such assistance. (On sanctions against Russia)
Various opinions have come forth regarding additional sanctions, such as barring Russian aircraft from Japanese airspace. Our fundamental approach is to consider additional sanctions as we look at the situation in the future, essentially working in cooperation with the G7 and the wider international community. The situation is changing on a day-to-day basis and there is no way to predict the direction in which it will develop in the future. We are examining additional sanctions in concrete terms while staying fully mindful of our cooperation with the international community, after also accurately assessing the state of affairs.</t>
        </is>
      </c>
      <c r="K59" s="18" t="inlineStr">
        <is>
          <t>fund</t>
        </is>
      </c>
      <c r="L59" s="18" t="inlineStr">
        <is>
          <t>0</t>
        </is>
      </c>
      <c r="M59" s="18" t="inlineStr">
        <is>
          <t>0</t>
        </is>
      </c>
      <c r="N59" s="18" t="inlineStr">
        <is>
          <t>0</t>
        </is>
      </c>
      <c r="O59" s="18" t="inlineStr">
        <is>
          <t>1</t>
        </is>
      </c>
      <c r="P59" s="18" t="inlineStr">
        <is>
          <t>0</t>
        </is>
      </c>
      <c r="Q59" s="18" t="inlineStr">
        <is>
          <t>0</t>
        </is>
      </c>
      <c r="R59" s="18" t="inlineStr">
        <is>
          <t>43e587a8-e668-4f23-81de-4535dfd25956</t>
        </is>
      </c>
      <c r="S59" s="18" t="inlineStr"/>
      <c r="T59" s="18" t="inlineStr"/>
      <c r="U59" s="18" t="inlineStr"/>
      <c r="V59" s="18" t="inlineStr">
        <is>
          <t>HISTORICAL_RECOGNITION_GENERAL</t>
        </is>
      </c>
      <c r="W59" s="18" t="inlineStr"/>
      <c r="X59" s="18" t="inlineStr"/>
      <c r="Y59" s="18" t="inlineStr"/>
      <c r="Z59" s="18" t="inlineStr"/>
      <c r="AA59" s="18" t="inlineStr"/>
      <c r="AB59" s="18" t="inlineStr"/>
      <c r="AC59" s="18" t="inlineStr"/>
      <c r="AD59" s="18" t="inlineStr"/>
      <c r="AE59" s="18" t="inlineStr"/>
      <c r="AF59" s="18" t="inlineStr"/>
      <c r="AG59" s="18" t="inlineStr"/>
      <c r="AH59" s="18" t="inlineStr"/>
      <c r="AI59" s="18" t="inlineStr"/>
      <c r="AJ59" s="18" t="inlineStr"/>
      <c r="AK59" s="18" t="inlineStr"/>
      <c r="AL59" s="18" t="inlineStr"/>
      <c r="AM59" s="18" t="inlineStr">
        <is>
          <t>LOW</t>
        </is>
      </c>
      <c r="AN59" s="3" t="inlineStr">
        <is>
          <t>AUTO-DRAFT: keyword signals only; requires contextual coding per codebook.md before use.</t>
        </is>
      </c>
      <c r="AO59" s="18" t="inlineStr">
        <is>
          <t>d32749a6-5f92-5efe-9e32-09b354c83b67</t>
        </is>
      </c>
      <c r="AP59" s="18" t="inlineStr">
        <is>
          <t>1</t>
        </is>
      </c>
      <c r="AQ59" s="18" t="inlineStr">
        <is>
          <t>LOW_CONFIDENCE;MISSING_SPEAKER</t>
        </is>
      </c>
      <c r="AR59" s="18" t="inlineStr">
        <is>
          <t>EXCLUDED</t>
        </is>
      </c>
      <c r="AS59" s="3" t="inlineStr">
        <is>
          <t>2026-09-22 full backlog review: COVID_OR_PANDEMIC</t>
        </is>
      </c>
    </row>
    <row r="60">
      <c r="A60" s="3" t="inlineStr">
        <is>
          <t>https://japan.kantei.go.jp/101_kishida/statement/202203/_00008.html</t>
        </is>
      </c>
      <c r="B60" s="18" t="inlineStr">
        <is>
          <t>japan</t>
        </is>
      </c>
      <c r="C60" s="18" t="inlineStr">
        <is>
          <t>Prime Minister's Office of Japan (Kantei)</t>
        </is>
      </c>
      <c r="D60" s="3" t="inlineStr">
        <is>
          <t>Press Conference by the Prime Minister regarding the Reaction to the U.S. Decision to Introduce an Embargo on the Import of Russian Oil (Speeches and Statements &lt;br&gt;by the Prime Minister) | Prime Minister's Office of Japan</t>
        </is>
      </c>
      <c r="E60" s="18" t="inlineStr">
        <is>
          <t>PRESS_CONFERENCE</t>
        </is>
      </c>
      <c r="F60" s="18" t="inlineStr">
        <is>
          <t>March 9, 2022</t>
        </is>
      </c>
      <c r="G60" s="18" t="inlineStr">
        <is>
          <t>0</t>
        </is>
      </c>
      <c r="H60" s="3" t="inlineStr"/>
      <c r="I60" s="3" t="inlineStr">
        <is>
          <t>Press Conference by the Prime Minister regarding the Reaction to the U.S. Decision to Introduce an Embargo on the Import of Russian Oil (Speeches and Statements &lt;br&gt;by the Prime Minister) | Prime Minister's Office of Japan
Press Conference by the Prime Minister regarding the Reaction to the U.S. Decision to Introduce an Embargo on the Import of Russian Oil
March 9, 2022
Tweet
[Provisional Translation]
(On the reaction to the U.S. decision to introduce an embargo on the import of Russian oil and others and the Japanese government's response)
I am aware that the United States has decided to introduce an embargo on the import of Russian oil. We are in close communication with the United States. Yesterday, President Biden announced in a press conference that the United States is taking this step based on the understanding that not all of its allies and partners are currently in a position to join the embargo and that the United States is a net exporter of energy and thus able to impose such measure even if other countries are not able to do so. Under these circumstances, Japan will appropriately respond in close cooperation with the G7 and the wider international community by ensuring our national interests, namely, stable supply of energy and national security.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60" s="3" t="inlineStr">
        <is>
          <t>Decision to Introduce an Embargo on the Import of Russian Oil (Speeches and Statements &lt;br&gt;by the Prime Minister) | Prime Minister's Office of Japan
Press Conference by the Prime Minister regarding the Reaction to the U.S. Decision to Introduce an Embargo on the Import of Russian Oil
March 9, 2022
Tweet
[Provisional Translation]
(On the reaction to the U.S. decision to introduce an embargo on the import of Russian oil and others and the Japanese government's response)
I am aware that the United States has decided to introduce an embargo on the import of Russian oil. We are in close communication with the United States. Yesterday, President Biden announced in a press conference that the United States is taking this step based on the understanding that not all of its allies and partners are currently in a position to join the embargo and that the United States is a net exporter of energy and thus able to impose such measure even if other countries are not able to do so.</t>
        </is>
      </c>
      <c r="K60" s="18" t="inlineStr">
        <is>
          <t>war</t>
        </is>
      </c>
      <c r="L60" s="18" t="inlineStr">
        <is>
          <t>0</t>
        </is>
      </c>
      <c r="M60" s="18" t="inlineStr">
        <is>
          <t>0</t>
        </is>
      </c>
      <c r="N60" s="18" t="inlineStr">
        <is>
          <t>0</t>
        </is>
      </c>
      <c r="O60" s="18" t="inlineStr">
        <is>
          <t>0</t>
        </is>
      </c>
      <c r="P60" s="18" t="inlineStr">
        <is>
          <t>0</t>
        </is>
      </c>
      <c r="Q60" s="18" t="inlineStr">
        <is>
          <t>0</t>
        </is>
      </c>
      <c r="R60" s="18" t="inlineStr">
        <is>
          <t>edd0a801-e49c-4c1f-abdc-80eb3d98a285</t>
        </is>
      </c>
      <c r="S60" s="18" t="inlineStr"/>
      <c r="T60" s="18" t="inlineStr"/>
      <c r="U60" s="18" t="inlineStr"/>
      <c r="V60" s="18" t="inlineStr">
        <is>
          <t>HISTORICAL_RECOGNITION_GENERAL</t>
        </is>
      </c>
      <c r="W60" s="18" t="inlineStr"/>
      <c r="X60" s="18" t="inlineStr"/>
      <c r="Y60" s="18" t="inlineStr"/>
      <c r="Z60" s="18" t="inlineStr"/>
      <c r="AA60" s="18" t="inlineStr"/>
      <c r="AB60" s="18" t="inlineStr"/>
      <c r="AC60" s="18" t="inlineStr"/>
      <c r="AD60" s="18" t="inlineStr"/>
      <c r="AE60" s="18" t="inlineStr"/>
      <c r="AF60" s="18" t="inlineStr"/>
      <c r="AG60" s="18" t="inlineStr"/>
      <c r="AH60" s="18" t="inlineStr"/>
      <c r="AI60" s="18" t="inlineStr"/>
      <c r="AJ60" s="18" t="inlineStr"/>
      <c r="AK60" s="18" t="inlineStr"/>
      <c r="AL60" s="18" t="inlineStr"/>
      <c r="AM60" s="18" t="inlineStr">
        <is>
          <t>LOW</t>
        </is>
      </c>
      <c r="AN60" s="3" t="inlineStr">
        <is>
          <t>AUTO-DRAFT: keyword signals only; requires contextual coding per codebook.md before use.</t>
        </is>
      </c>
      <c r="AO60" s="18" t="inlineStr">
        <is>
          <t>16b7684e-9594-5956-8b2b-85ba07412a3b</t>
        </is>
      </c>
      <c r="AP60" s="18" t="inlineStr">
        <is>
          <t>1</t>
        </is>
      </c>
      <c r="AQ60" s="18" t="inlineStr">
        <is>
          <t>LOW_CONFIDENCE;MISSING_SPEAKER</t>
        </is>
      </c>
      <c r="AR60" s="18" t="inlineStr">
        <is>
          <t>EXCLUDED</t>
        </is>
      </c>
      <c r="AS60" s="3" t="inlineStr">
        <is>
          <t>2026-09-22 full backlog review: UKRAINE_RUSSIA_OR_UNRELATED_GEOPOLITICS</t>
        </is>
      </c>
    </row>
    <row r="61">
      <c r="A61" s="3" t="inlineStr">
        <is>
          <t>https://japan.kantei.go.jp/101_kishida/statement/202203/_00009.html</t>
        </is>
      </c>
      <c r="B61" s="18" t="inlineStr">
        <is>
          <t>japan</t>
        </is>
      </c>
      <c r="C61" s="18" t="inlineStr">
        <is>
          <t>Prime Minister's Office of Japan (Kantei)</t>
        </is>
      </c>
      <c r="D61" s="3" t="inlineStr">
        <is>
          <t>Press Conference on the Response to the ROK Presidential Election Results and Others (Speeches and Statements &lt;br&gt;by the Prime Minister) | Prime Minister's Office of Japan</t>
        </is>
      </c>
      <c r="E61" s="18" t="inlineStr">
        <is>
          <t>PRESS_CONFERENCE</t>
        </is>
      </c>
      <c r="F61" s="18" t="inlineStr">
        <is>
          <t>March 10, 2022</t>
        </is>
      </c>
      <c r="G61" s="18" t="inlineStr">
        <is>
          <t>0</t>
        </is>
      </c>
      <c r="H61" s="3" t="inlineStr"/>
      <c r="I61" s="3" t="inlineStr">
        <is>
          <t>Press Conference on the Response to the ROK Presidential Election Results and Others (Speeches and Statements &lt;br&gt;by the Prime Minister) | Prime Minister's Office of Japan
Press Conference on the Response to the ROK Presidential Election Results and Others
March 10, 2022
Tweet
[Provisional Translation]
(On response to the ROK presidential election results)
First of all, I would like to extend my heartfelt congratulations and a warm welcome to Mr. Yoon Suk-yeol, President-elect of the Republic of Korea (ROK). Japan and the ROK are important neighboring countries to each other. Especially now, the international community is confronted with epoch-making changes. I believe that sound Japan-ROK relations are indispensable in realizing a rule-based international order and ensuring peace, stability, and prosperity in the region and the world. Furthermore, I believe that trilateral coordination between Japan, the United States, and the ROK is important. As you mentioned in your question, no concrete decision has been made regarding a possible telephone talk at this point, but I would like to emphasize we must develop Japan-ROK relations based on the foundation of our friendly and cooperative relationship that our countries have built up since we normalized our diplomatic ties in 1965. I look forward to the leadership of President-elect Yoon Suk-yeol, and hope to work closely with the new President to further improve Japan-ROK relations.
(On Japan-ROK relations)
Japan-ROK relations are at a very difficult juncture. We cannot simply leave things as they are. Keeping promises made between the two countries is a fundamental principle. Building on Japan’s consistent position as such, I believe it is vital that we communicate closely with the new president and his administration in order to restore a sound relationship. With this in mind, I am eager to see the new administration in action and to engage in dialogue with them as we go forward.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61" s="3" t="inlineStr">
        <is>
          <t>Press Conference on the Response to the ROK Presidential Election Results and Others (Speeches and Statements &lt;br&gt;by the Prime Minister) | Prime Minister's Office of Japan
Press Conference on the Response to the ROK Presidential Election Results and Others
March 10, 2022
Tweet
[Provisional Translation]
(On response to the ROK presidential election results)
First of all, I would like to extend my heartfelt congratulations and a warm welcome to Mr. Yoon Suk-yeol, President-elect of the Republic of Korea (ROK). Japan and the ROK are important neighboring countries to each other. Furthermore, I believe that trilateral coordination between Japan, the United States, and the ROK is important. As you mentioned in your question, no concrete decision has been made regarding a possible telephone talk at this point, but I would like to emphasize we must develop Japan-ROK relations based on the foundation of our friendly and cooperative relationship that our countries have built up since we normalized our diplomatic ties in 1965. I look forward to the leadership of President-elect Yoon Suk-yeol, and hope to work closely with the new President to further improve Japan-ROK relations. (On Japan-ROK relations)
Japan-ROK relations are at a very difficult juncture. We cannot simply leave things as they are. Keeping promises made between the two countries is a fundamental principle. Building on Japan’s consistent position as such, I believe it is vital that we communicate closely with the new president and his administration in order to restore a sound relationship. With this in mind, I am eager to see the new administration in action and to engage in dialogue with them as we go forward.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61" s="18" t="inlineStr">
        <is>
          <t>fund;war</t>
        </is>
      </c>
      <c r="L61" s="18" t="inlineStr">
        <is>
          <t>0</t>
        </is>
      </c>
      <c r="M61" s="18" t="inlineStr">
        <is>
          <t>0</t>
        </is>
      </c>
      <c r="N61" s="18" t="inlineStr">
        <is>
          <t>0</t>
        </is>
      </c>
      <c r="O61" s="18" t="inlineStr">
        <is>
          <t>0</t>
        </is>
      </c>
      <c r="P61" s="18" t="inlineStr">
        <is>
          <t>0</t>
        </is>
      </c>
      <c r="Q61" s="18" t="inlineStr">
        <is>
          <t>0</t>
        </is>
      </c>
      <c r="R61" s="18" t="inlineStr">
        <is>
          <t>738053b4-7679-4d80-9c74-0bfc09af7404</t>
        </is>
      </c>
      <c r="S61" s="18" t="inlineStr"/>
      <c r="T61" s="18" t="inlineStr"/>
      <c r="U61" s="18" t="inlineStr"/>
      <c r="V61" s="18" t="inlineStr">
        <is>
          <t>HISTORICAL_RECOGNITION_GENERAL</t>
        </is>
      </c>
      <c r="W61" s="18" t="inlineStr"/>
      <c r="X61" s="18" t="inlineStr"/>
      <c r="Y61" s="18" t="inlineStr"/>
      <c r="Z61" s="18" t="inlineStr"/>
      <c r="AA61" s="18" t="inlineStr"/>
      <c r="AB61" s="18" t="inlineStr"/>
      <c r="AC61" s="18" t="inlineStr"/>
      <c r="AD61" s="18" t="inlineStr"/>
      <c r="AE61" s="18" t="inlineStr"/>
      <c r="AF61" s="18" t="inlineStr"/>
      <c r="AG61" s="18" t="inlineStr"/>
      <c r="AH61" s="18" t="inlineStr"/>
      <c r="AI61" s="18" t="inlineStr"/>
      <c r="AJ61" s="18" t="inlineStr"/>
      <c r="AK61" s="18" t="inlineStr"/>
      <c r="AL61" s="18" t="inlineStr"/>
      <c r="AM61" s="18" t="inlineStr">
        <is>
          <t>LOW</t>
        </is>
      </c>
      <c r="AN61" s="3" t="inlineStr">
        <is>
          <t>AUTO-DRAFT: keyword signals only; requires contextual coding per codebook.md before use.</t>
        </is>
      </c>
      <c r="AO61" s="18" t="inlineStr">
        <is>
          <t>8be9281e-30f5-51fe-8b37-e28dfa06f79e</t>
        </is>
      </c>
      <c r="AP61" s="18" t="inlineStr">
        <is>
          <t>1</t>
        </is>
      </c>
      <c r="AQ61" s="18" t="inlineStr">
        <is>
          <t>LOW_CONFIDENCE;MISSING_SPEAKER</t>
        </is>
      </c>
      <c r="AR61" s="18" t="inlineStr">
        <is>
          <t>EXCLUDED</t>
        </is>
      </c>
      <c r="AS61" s="3" t="inlineStr">
        <is>
          <t>2026-09-22 full backlog review: JAPAN_ROK_OR_JAPAN_PRC_SUMMIT_NO_HISTORY_CONTENT</t>
        </is>
      </c>
    </row>
    <row r="62">
      <c r="A62" s="3" t="inlineStr">
        <is>
          <t>https://japan.kantei.go.jp/101_kishida/statement/202203/_00011.html</t>
        </is>
      </c>
      <c r="B62" s="18" t="inlineStr">
        <is>
          <t>japan</t>
        </is>
      </c>
      <c r="C62" s="18" t="inlineStr">
        <is>
          <t>Prime Minister's Office of Japan (Kantei)</t>
        </is>
      </c>
      <c r="D62" s="3" t="inlineStr">
        <is>
          <t>Video Message by Prime Minister KISHIDA Fumio on the Occasion of International Women’s Day (Speeches and Statements &lt;br&gt;by the Prime Minister) | Prime Minister's Office of Japan</t>
        </is>
      </c>
      <c r="E62" s="18" t="inlineStr">
        <is>
          <t>SPEECH</t>
        </is>
      </c>
      <c r="F62" s="18" t="inlineStr">
        <is>
          <t>March 8, 2022</t>
        </is>
      </c>
      <c r="G62" s="18" t="inlineStr">
        <is>
          <t>0</t>
        </is>
      </c>
      <c r="H62" s="3" t="inlineStr"/>
      <c r="I62" s="3" t="inlineStr">
        <is>
          <t>Video Message by Prime Minister KISHIDA Fumio on the Occasion of International Women’s Day (Speeches and Statements &lt;br&gt;by the Prime Minister) | Prime Minister's Office of Japan
Video Message by Prime Minister KISHIDA Fumio on the Occasion of International Women’s Day
March 8, 2022
Tweet
[Provisional Translation]
Hello, everyone. I am KISHIDA Fumio, Prime Minister of Japan.
Today, March 8, is International Women’s Day, as designated by the United Nations in 1975. I wish to express my sincere respect and appreciation for the passion and the efforts made by all those working earnestly for gender equality and women’s empowerment on a day-to-day basis. I also want to celebrate this day together with all of you.
Promoting gender equality is an important and firmly-rooted policy of the Japanese Government and also a norm we share with the wider international community. Moreover, it is an indispensable element of a society that values individuality and diversity, which my Cabinet aims to achieve.
Regardless, it must be said that the current situation in Japan lags significantly behind that of other countries, as indicated by Japan’s ranking of 120th place globally in the Gender Gap Index. Structural issues are considered to form the backdrop for our current circumstances, including the existence of a wage gap between men and women and fixed gender role awareness.
I believe financial independence is the key to responding to the challenges and structural issues that Japan’s women are facing. I have placed financial independence at the very core of a “new form of capitalism,” the showcase policy of the Kishida administration.
We will foster an environment in which women can be financially independent. We will achieve this by taking all manner of measures, including reviewing public prices, which will precede wage increases in the private sector, reviewing corporate disclosure rules with a view to rectifying wage discrepancies between men and women, and creating a society in which both men and women can work in the manner they choose.
As we mark International Women’s Day, as prime minister I once again pledge to do my utmost to enable all women in Japan, and indeed all women around the world, to walk, full of vitality, down the paths that they themselves choose.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62" s="3" t="inlineStr">
        <is>
          <t>Moreover, it is an indispensable element of a society that values individuality and diversity, which my Cabinet aims to achieve. Regardless, it must be said that the current situation in Japan lags significantly behind that of other countries, as indicated by Japan’s ranking of 120th place globally in the Gender Gap Index. Structural issues are considered to form the backdrop for our current circumstances, including the existence of a wage gap between men and women and fixed gender role awareness. I believe financial independence is the key to responding to the challenges and structural issues that Japan’s women are facing. I have placed financial independence at the very core of a “new form of capitalism,” the showcase policy of the Kishida administration.</t>
        </is>
      </c>
      <c r="K62" s="18" t="inlineStr">
        <is>
          <t>war</t>
        </is>
      </c>
      <c r="L62" s="18" t="inlineStr">
        <is>
          <t>0</t>
        </is>
      </c>
      <c r="M62" s="18" t="inlineStr">
        <is>
          <t>0</t>
        </is>
      </c>
      <c r="N62" s="18" t="inlineStr">
        <is>
          <t>0</t>
        </is>
      </c>
      <c r="O62" s="18" t="inlineStr">
        <is>
          <t>0</t>
        </is>
      </c>
      <c r="P62" s="18" t="inlineStr">
        <is>
          <t>0</t>
        </is>
      </c>
      <c r="Q62" s="18" t="inlineStr">
        <is>
          <t>0</t>
        </is>
      </c>
      <c r="R62" s="18" t="inlineStr">
        <is>
          <t>9c34f5b1-4bdf-4d82-b88e-31b57bd89aae</t>
        </is>
      </c>
      <c r="S62" s="18" t="inlineStr"/>
      <c r="T62" s="18" t="inlineStr"/>
      <c r="U62" s="18" t="inlineStr"/>
      <c r="V62" s="18" t="inlineStr">
        <is>
          <t>HISTORICAL_RECOGNITION_GENERAL</t>
        </is>
      </c>
      <c r="W62" s="18" t="inlineStr"/>
      <c r="X62" s="18" t="inlineStr"/>
      <c r="Y62" s="18" t="inlineStr"/>
      <c r="Z62" s="18" t="inlineStr"/>
      <c r="AA62" s="18" t="inlineStr"/>
      <c r="AB62" s="18" t="inlineStr"/>
      <c r="AC62" s="18" t="inlineStr"/>
      <c r="AD62" s="18" t="inlineStr"/>
      <c r="AE62" s="18" t="inlineStr"/>
      <c r="AF62" s="18" t="inlineStr"/>
      <c r="AG62" s="18" t="inlineStr"/>
      <c r="AH62" s="18" t="inlineStr"/>
      <c r="AI62" s="18" t="inlineStr"/>
      <c r="AJ62" s="18" t="inlineStr"/>
      <c r="AK62" s="18" t="inlineStr"/>
      <c r="AL62" s="18" t="inlineStr"/>
      <c r="AM62" s="18" t="inlineStr">
        <is>
          <t>LOW</t>
        </is>
      </c>
      <c r="AN62" s="3" t="inlineStr">
        <is>
          <t>AUTO-DRAFT: keyword signals only; requires contextual coding per codebook.md before use.</t>
        </is>
      </c>
      <c r="AO62" s="18" t="inlineStr">
        <is>
          <t>b3e6d4fa-3334-5f01-879e-6a498747a541</t>
        </is>
      </c>
      <c r="AP62" s="18" t="inlineStr">
        <is>
          <t>1</t>
        </is>
      </c>
      <c r="AQ62" s="18" t="inlineStr">
        <is>
          <t>LOW_CONFIDENCE;MISSING_SPEAKER</t>
        </is>
      </c>
      <c r="AR62" s="18" t="inlineStr">
        <is>
          <t>EXCLUDED</t>
        </is>
      </c>
      <c r="AS62" s="3" t="inlineStr">
        <is>
          <t>2026-09-22 full backlog review: GENERIC_DIPLOMATIC_MESSAGE_OR_SPEECH</t>
        </is>
      </c>
    </row>
    <row r="63">
      <c r="A63" s="3" t="inlineStr">
        <is>
          <t>https://japan.kantei.go.jp/101_kishida/statement/202203/_00012.html</t>
        </is>
      </c>
      <c r="B63" s="18" t="inlineStr">
        <is>
          <t>japan</t>
        </is>
      </c>
      <c r="C63" s="18" t="inlineStr">
        <is>
          <t>Prime Minister's Office of Japan (Kantei)</t>
        </is>
      </c>
      <c r="D63" s="3" t="inlineStr">
        <is>
          <t>Video Message by Prime Minister Kishida for the 3rd Tokyo Global Dialogue (Speeches and Statements &lt;br&gt;by the Prime Minister) | Prime Minister's Office of Japan</t>
        </is>
      </c>
      <c r="E63" s="18" t="inlineStr">
        <is>
          <t>SPEECH</t>
        </is>
      </c>
      <c r="F63" s="18" t="inlineStr">
        <is>
          <t>March 2, 2022</t>
        </is>
      </c>
      <c r="G63" s="18" t="inlineStr">
        <is>
          <t>0</t>
        </is>
      </c>
      <c r="H63" s="3" t="inlineStr"/>
      <c r="I63" s="3" t="inlineStr">
        <is>
          <t>Video Message by Prime Minister Kishida for the 3rd Tokyo Global Dialogue (Speeches and Statements &lt;br&gt;by the Prime Minister) | Prime Minister's Office of Japan
Video Message by Prime Minister Kishida for the 3rd Tokyo Global Dialogue
March 2, 2022
Tweet
[Provisional Translation]
President Sasae, distinguished participants,
It is my great pleasure that the world-acclaimed Japan Institute of International Affairs is holding the 3rd Tokyo Global Dialogue this year featuring numerous participants from around the world.
The regional security environment is rapidly getting more challenging with North Korea's nuclear and missile development, unilateral attempts to change the status quo in the East and South China seas, and heightened tensions caused by changes in the military balance. This region finds itself on the front line of US-China competition. We are also monitoring the situation around Ukraine with grave concern as a matter which can affect the international order.
Amidst an increasingly severe and complex international situation, I have emphasized universal values such as freedom, democracy, human rights and the rule of law, and I am determined to pursue “realism diplomacy for a new era” that adheres to a thorough pragmatism, while firmly holding aloft the flag of ideals for the future.
Based on the outcomes of the Summit Video Teleconference Meeting with President Biden, we will make steady progress in further strengthening the deterrence and response capabilities of the Japan-US Alliance. We will draw up the new National Security Strategy, the National Defense Program Guidelines, and the Mid-Term Defense Program by the end of this year, and fundamentally reinforce Japan’s defense capabilities.
It is important to establish a free and open rules-based order in the Indo-Pacific region, a core of the world’s vitality. We will be further reinforcing coordination with allies and like-minded partners to realize a free and open Indo-Pacific.
Regarding the Quad, a key driving force for the achievement of the vision, I will be hosting a Summit Meeting in the first half of this year in Japan. Together with the other leaders, I hope to make this summit an opportunity to elevate Quad cooperation to the next level.
With countries around the world engaging in fierce competition to secure strategic goods and acquire key technologies, economic security is both a challenge we must address without delay and a central element in global rules for the 21st century.
We will be safeguarding our own security while seeking to tap into global growth. We will also be actively working in collaboration with the United States, Australia, India and other willing countries to develop the international rules for this approach.
As a prime minister hailing from Hiroshima, I will lead international efforts towards a "world without nuclear weapons," and go beyond that to assume a leading role in addressing climate change and international health issues.
Let me conclude my remarks by hoping this Dialogue will contribute to Japan's foreign and security policies through your lively discussions and policy recommendations.
Thank you all for your kind attention.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63" s="3" t="inlineStr">
        <is>
          <t>Amidst an increasingly severe and complex international situation, I have emphasized universal values such as freedom, democracy, human rights and the rule of law, and I am determined to pursue “realism diplomacy for a new era” that adheres to a thorough pragmatism, while firmly holding aloft the flag of ideals for the future. Based on the outcomes of the Summit Video Teleconference Meeting with President Biden, we will make steady progress in further strengthening the deterrence and response capabilities of the Japan-US Alliance. We will draw up the new National Security Strategy, the National Defense Program Guidelines, and the Mid-Term Defense Program by the end of this year, and fundamentally reinforce Japan’s defense capabilities. It is important to establish a free and open rules-based order in the Indo-Pacific region, a core of the world’s vitality. We will be further reinforcing coordination with allies and like-minded partners to realize a free and open Indo-Pacific. We will be safeguarding our own security while seeking to tap into global growth. We will also be actively working in collaboration with the United States, Australia, India and other willing countries to develop the international rules for this approach. As a prime minister hailing from Hiroshima, I will lead international efforts towards a "world without nuclear weapons," and go beyond that to assume a leading role in addressing climate change and international health issues. Let me conclude my remarks by hoping this Dialogue will contribute to Japan's foreign and security policies through your lively discussions and policy recommendations. Thank you all for your kind attention.</t>
        </is>
      </c>
      <c r="K63" s="18" t="inlineStr">
        <is>
          <t>fund;war</t>
        </is>
      </c>
      <c r="L63" s="18" t="inlineStr">
        <is>
          <t>0</t>
        </is>
      </c>
      <c r="M63" s="18" t="inlineStr">
        <is>
          <t>0</t>
        </is>
      </c>
      <c r="N63" s="18" t="inlineStr">
        <is>
          <t>0</t>
        </is>
      </c>
      <c r="O63" s="18" t="inlineStr">
        <is>
          <t>0</t>
        </is>
      </c>
      <c r="P63" s="18" t="inlineStr">
        <is>
          <t>0</t>
        </is>
      </c>
      <c r="Q63" s="18" t="inlineStr">
        <is>
          <t>0</t>
        </is>
      </c>
      <c r="R63" s="18" t="inlineStr">
        <is>
          <t>8e13d6dc-1c44-40a1-93bf-fb1b147f9a14</t>
        </is>
      </c>
      <c r="S63" s="18" t="inlineStr"/>
      <c r="T63" s="18" t="inlineStr"/>
      <c r="U63" s="18" t="inlineStr"/>
      <c r="V63" s="18" t="inlineStr">
        <is>
          <t>HISTORICAL_RECOGNITION_GENERAL</t>
        </is>
      </c>
      <c r="W63" s="18" t="inlineStr"/>
      <c r="X63" s="18" t="inlineStr"/>
      <c r="Y63" s="18" t="inlineStr"/>
      <c r="Z63" s="18" t="inlineStr"/>
      <c r="AA63" s="18" t="inlineStr"/>
      <c r="AB63" s="18" t="inlineStr"/>
      <c r="AC63" s="18" t="inlineStr"/>
      <c r="AD63" s="18" t="inlineStr"/>
      <c r="AE63" s="18" t="inlineStr"/>
      <c r="AF63" s="18" t="inlineStr"/>
      <c r="AG63" s="18" t="inlineStr"/>
      <c r="AH63" s="18" t="inlineStr"/>
      <c r="AI63" s="18" t="inlineStr"/>
      <c r="AJ63" s="18" t="inlineStr"/>
      <c r="AK63" s="18" t="inlineStr"/>
      <c r="AL63" s="18" t="inlineStr"/>
      <c r="AM63" s="18" t="inlineStr">
        <is>
          <t>LOW</t>
        </is>
      </c>
      <c r="AN63" s="3" t="inlineStr">
        <is>
          <t>AUTO-DRAFT: keyword signals only; requires contextual coding per codebook.md before use.</t>
        </is>
      </c>
      <c r="AO63" s="18" t="inlineStr">
        <is>
          <t>afc035f7-61ea-5098-a3e2-ec5c9fc9b7f5</t>
        </is>
      </c>
      <c r="AP63" s="18" t="inlineStr">
        <is>
          <t>1</t>
        </is>
      </c>
      <c r="AQ63" s="18" t="inlineStr">
        <is>
          <t>LOW_CONFIDENCE;MISSING_SPEAKER</t>
        </is>
      </c>
      <c r="AR63" s="18" t="inlineStr">
        <is>
          <t>EXCLUDED</t>
        </is>
      </c>
      <c r="AS63" s="3" t="inlineStr">
        <is>
          <t>2026-09-22 full backlog review: UKRAINE_RUSSIA_OR_UNRELATED_GEOPOLITICS</t>
        </is>
      </c>
    </row>
    <row r="64">
      <c r="A64" s="3" t="inlineStr">
        <is>
          <t>https://japan.kantei.go.jp/101_kishida/statement/202203/_00013.html</t>
        </is>
      </c>
      <c r="B64" s="18" t="inlineStr">
        <is>
          <t>japan</t>
        </is>
      </c>
      <c r="C64" s="18" t="inlineStr">
        <is>
          <t>Prime Minister's Office of Japan (Kantei)</t>
        </is>
      </c>
      <c r="D64" s="3" t="inlineStr">
        <is>
          <t>Video message by Prime Minister KISHIDA Fumio at “The Tokyo Conference 2022: How do we restore democracy and multilateralism  moving towards a post-COVID-19 world?” (Speeches and Statements &lt;br&gt;by the Prime Minister) | Prime Minister's Office of Japan</t>
        </is>
      </c>
      <c r="E64" s="18" t="inlineStr">
        <is>
          <t>SPEECH</t>
        </is>
      </c>
      <c r="F64" s="18" t="inlineStr">
        <is>
          <t>March 14, 2022</t>
        </is>
      </c>
      <c r="G64" s="18" t="inlineStr">
        <is>
          <t>0</t>
        </is>
      </c>
      <c r="H64" s="3" t="inlineStr"/>
      <c r="I64" s="3" t="inlineStr">
        <is>
          <t>Video message by Prime Minister KISHIDA Fumio at “The Tokyo Conference 2022: How do we restore democracy and multilateralism  moving towards a post-COVID-19 world?” (Speeches and Statements &lt;br&gt;by the Prime Minister) | Prime Minister's Office of Japan
Video message by Prime Minister KISHIDA Fumio at “The Tokyo Conference 2022: How do we restore democracy and multilateralism  moving towards a post-COVID-19 world?”
March 14, 2022
Tweet
[Provisional Translation]
I have attended the Tokyo Conference on several occasions since it convened for the very first time. Today I am participating once more in this format, and I very much appreciate having this opportunity to speak to you, the distinguished participants from think tanks representing the world.
The world now finds itself at a historic juncture.
The foundation of the international order has been built by the international community atop determined efforts and numerous sacrifices over a great many years, but that very foundation is now threatened by Russia’s aggression against Ukraine.  This attempt to unilaterally change the status quo by force is an act that undermines the very foundation of not Europe alone, but rather the entire international order, including Asia.
Through the international community uniting in taking resolute actions, will we be able to overcome this crisis and fully defend the foundation of the international order? This is the question before us.
It is no exaggeration to say that the fate of democracy and multilateralism, the theme of today’s conference, ties in with how we respond to Russia’s aggression towards Ukraine.
The G7, a grouping of nations sharing the universal values of freedom, democracy, human rights, and the rule of law, is responding resolutely to this crisis in strong unity. I participated in the February 24 G7 summit meeting held by video conference, and the G7 Foreign Ministers’ Meeting has also been held four times over the past two weeks. The G7, working in close cooperation, is leading the international community.
At the UN General Assembly, a resolution censuring Russia was adopted by an overwhelming majority of 141 votes, far surpassing the number at the time of Russia’s “annexation” of Crimea. Sanctions against Russia have also been unprecedented and powerful, including the freezing of assets of Russia’s central bank and the exclusion of Russian banks from the SWIFT messaging system. Even Switzerland and also Singapore from South East Asia, which both exercise great caution before participating in international sanctions, are participating in various sanctions.
Out of a strong sense of crisis towards Russia’s aggression towards Ukraine, the assistance to Ukraine from various countries has been robust, to a degree virtually unseen until now.
The EU has taken the measure of dispensing financial assistance towards the provision of weapons to Ukraine by its member states. This is the first time such military support has been provided to a country outside the EU. Germany has also decided to provide Ukraine with surface-to-air missiles and antitank weapons.
Japan, working in close cooperation with the G7 and the international community as a whole, has imposed stringent sanctions on Russia. Japan has frozen the assets of persons in leadership positions in the Government of Russia, including President Putin, as well as the assets of Russian business oligarchs, participated in excluding Russian banks from the SWIFT messaging system, and taken export control measures on semiconductors and other items, putting our measures fully in concert with those of the United States and the countries of Europe.
In addition, with regard to assistance to Ukraine, in addition to emergency humanitarian assistance of US$100 million for Ukrainian people facing hardship whether in Ukraine or in neighboring countries, in view of the unprecedented assistance from other nations, Japan decided to provide bulletproof vests, helmets, and other Self-Defense Forces (SDF) equipment and has transported it to Poland using SDF aircraft. The acceptance into Japan of people who fled Ukraine for third countries has also begun.
In this way, Russia’s aggression towards Ukraine is already on the verge of dramatically transforming aspects of the international community. Perhaps the era that will succeed the post-Cold War era is about to begin. The touchstone foretelling the era to succeed the post-Cold War era is the matter of whether or not the international community will respond resolutely to Russia’s aggression towards Ukraine and fully defend the foundations of the international order.
Despite strong pressure from the international community, substantial support and solidarity from various countries towards Ukraine, and courageous and tenacious defensive warfare on the Ukrainian side, Russia is gradually expanding its influence in various areas of Ukraine. A large number of civilians have fallen victim to attacks by the Russian military on residences, schools, and hospitals. The G7 and the broader international community must unite and respond to this severe situation.
We cannot accept such unilateral changes to the status quo by force or coercion in the Indo-Pacific region, and particularly not in East Asia. This point is of critical importance also from the perspective of Japan’s future diplomacy and security.
In East Asia, which will be on the front line of competition between the U.S. and China, the security environment is rapidly becoming increasingly severe, with attempts by China to unilaterally change the status quo by force or coercion in the East and South China Seas, cross-Strait relations in which the military balance becomes increasingly lopsided, and repeated missile launches by North Korea.
What should be done so as not to allow this kind of unilateral change to the status quo by force or coercion in East Asia?  Facing up to the increasingly severe security environment surrounding Japan and the various actions planning to change the status quo of this region with force or coercion in the background, what should be done to protect the lives and the property of our citizens?
In view of Russia’s aggression towards Ukraine, after examining the situation in a purely practical way, we must revise our National Security Strategy and fundamentally reinforce Japan’s own defense capacities.
In addition, it is absolutely imperative that we further enhance the deterrence and response capabilities of the Japan-U.S. Alliance, which is the foundation of Japan's diplomacy and security as well as the cornerstone of peace and prosperity in the Indo-Pacific region.
And now, more than ever, as we find ourselves in the midst of a serious crisis, we should uphold and reinforce democracy and other universal values and also multilateralism, which are the wisdom of humankind cultivated by our forebears over years upon years of effort. Today, I am unable to speak in great detail because of time limitations, but I wish to state that the New Form of Capitalism that I am advancing is an effort to squarely address the issue of how to protect the middle class, which is the basis for sound democracy.
Five years ago, when I delivered an address at the Tokyo Conference, I stated that a compass within foreign policy is essential during unpredictable times, and that compass is our freedom, democracy, and other fundamental values. Now, at this critical moment when the international order might collapse from its foundations, I have become even more assured of that conviction.
Japan will lay greater emphasis on the universal values of freedom, democracy, human rights, and the rule of law and strengthen our unity with our partners that share these universal values.
Placing importance on multilateralism grounded in universal values, Japan will lead efforts by the international community to counter attempts to unilaterally change the status quo by force or coercion.
In particular, in the Indo-Pacific region, deepening our cooperation with our allies, like-minded countries, and partner countries, including the U.S., Australia, India, ASEAN and Europe, and more, and leveraging the Quad summit meeting among the leaders of Japan, Australia, India, and the United States that I will host here in Tokyo within the next several months, we will work strategically to realize a free and open Indo-Pacific.
Our choices and our actions now will determine the trend of the future international order. As we move towards that major turning point in eras, we must unite in resolutely countering unilateral changes to the status quo by force or coercion.
As I conclude my remarks to you today, speaking on behalf of the Government of Japan and the Japanese people, I wish to state once more our strong solidarity with the people of Ukraine, who are doing their utmost in taking actions to defend their sovereignty and territory, as well as their homeland and their families, even in the face of a national crisis.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64" s="3" t="inlineStr">
        <is>
          <t>Video message by Prime Minister KISHIDA Fumio at “The Tokyo Conference 2022: How do we restore democracy and multilateralism  moving towards a post-COVID-19 world?” (Speeches and Statements &lt;br&gt;by the Prime Minister) | Prime Minister's Office of Japan
Video message by Prime Minister KISHIDA Fumio at “The Tokyo Conference 2022: How do we restore democracy and multilateralism  moving towards a post-COVID-19 world?”
March 14, 2022
Tweet
[Provisional Translation]
I have attended the Tokyo Conference on several occasions since it convened for the very first time. Today I am participating once more in this format, and I very much appreciate having this opportunity to speak to you, the distinguished participants from think tanks representing the world. The world now finds itself at a historic juncture. The foundation of the international order has been built by the international community atop determined efforts and numerous sacrifices over a great many years, but that very foundation is now threatened by Russia’s aggression against Ukraine. This attempt to unilaterally change the status quo by force is an act that undermines the very foundation of not Europe alone, but rather the entire international order, including Asia. Through the international community uniting in taking resolute actions, will we be able to overcome this crisis and fully defend the foundation of the international order? This is the question before us. It is no exaggeration to say that the fate of democracy and multilateralism, the theme of today’s conference, ties in with how we respond to Russia’s aggression towards Ukraine. The G7, a grouping of nations sharing the universal values of freedom, democracy, human rights, and the rule of law, is responding resolutely to this crisis in strong unity. I participated in the February 24 G7 summit meeting held by video conference, and the G7 Foreign Ministers’ Meeting has also been held four times over the past two weeks. Sanctions against Russia have also been unprecedented and powerful, including the freezing of assets of Russia’s central bank and the exclusion of Russian banks from the SWIFT messaging system. Even Switzerland and also Singapore from South East Asia, which both exercise great caution before participating in international sanctions, are participating in various sanctions. Out of a strong sense of crisis towards Russia’s aggression towards Ukraine, the assistance to Ukraine from various countries has been robust, to a degree virtually unseen until now. The EU has taken the measure of dispensing financial assistance towards the provision of weapons to Ukraine by its member states. This is the first time such military support has been provided to a country outside the EU. Germany has also decided to provide Ukraine with surface-to-air missiles and antitank weapons. In addition, with regard to assistance to Ukraine, in addition to emergency humanitarian assistance of US$100 million for Ukrainian people facing hardship whether in Ukraine or in neighboring countries, in view of the unprecedented assistance from other nations, Japan decided to provide bulletproof vests, helmets, and other Self-Defense Forces (SDF) equipment and has transported it to Poland using SDF aircraft. The acceptance into Japan of people who fled Ukraine for third countries has also begun. In this way, Russia’s aggression towards Ukraine is already on the verge of dramatically transforming aspects of the international community. Perhaps the era that will succeed the post-Cold War era is about to begin. The touchstone foretelling the era to succeed the post-Cold War era is the matter of whether or not the international community will respond resolutely to Russia’s aggression towards Ukraine and fully defend the foundations of the international order. Despite strong pressure from the international community, substantial support and solidarity from various countries towards Ukraine, and courageous and tenacious defensive warfare on the Ukrainian side, Russia is gradually expanding its influence in various areas of Ukraine. A large number of civilians have fallen victim to attacks by the Russian military on residences, schools, and hospitals. The G7 and the broader international community must unite and respond to this severe situation. We cannot accept such unilateral changes to the status quo by force or coercion in the Indo-Pacific region, and particularly not in East Asia. What should be done so as not to allow this kind of unilateral change to the status quo by force or coercion in East Asia? Facing up to the increasingly severe security environment surrounding Japan and the various actions planning to change the status quo of this region with force or coercion in the background, what should be done to protect the lives and the property of our citizens? In view of Russia’s aggression towards Ukraine, after examining the situation in a purely practical way, we must revise our National Security Strategy and fundamentally reinforce Japan’s own defense capacities. In addition, it is absolutely imperative that we further enhance the deterrence and response capabilities of the Japan-U.S. Alliance, which is the foundation of Japan's diplomacy and security as well as the cornerstone of peace and prosperity in the Indo-Pacific region. And now, more than ever, as we find ourselves in the midst of a serious crisis, we should uphold and reinforce democracy and other universal values and also multilateralism, which are the wisdom of humankind cultivated by our forebears over years upon years of effort. Today, I am unable to speak in great detail because of time limitations, but I wish to state that the New Form of Capitalism that I am advancing is an effort to squarely address the issue of how to protect the middle class, which is the basis for sound democracy. Five years ago, when I delivered an address at the Tokyo Conference, I stated that a compass within foreign policy is essential during unpredictable times, and that compass is our freedom, democracy, and other fundamental values. Now, at this critical moment when the international order might collapse from its foundations, I have become even more assured of that conviction. Japan will lay greater emphasis on the universal values of freedom, democracy, human rights, and the rule of law and strengthen our unity with our partners that share these universal values. In particular, in the Indo-Pacific region, deepening our cooperation with our allies, like-minded countries, and partner countries, including the U.S., Australia, India, ASEAN and Europe, and more, and leveraging the Quad summit meeting among the leaders of Japan, Australia, India, and the United States that I will host here in Tokyo within the next several months, we will work strategically to realize a free and open Indo-Pacific. Our choices and our actions now will determine the trend of the future international order. As we move towards that major turning point in eras, we must unite in resolutely countering unilateral changes to the status quo by force or coercion. As I conclude my remarks to you today, speaking on behalf of the Government of Japan and the Japanese people, I wish to state once more our strong solidarity with the people of Ukraine, who are doing their utmost in taking actions to defend their sovereignty and territory, as well as their homeland and their families, even in the face of a national crisis. Thank you very much.</t>
        </is>
      </c>
      <c r="K64" s="18" t="inlineStr">
        <is>
          <t>aggression;fund;victim;war</t>
        </is>
      </c>
      <c r="L64" s="18" t="inlineStr">
        <is>
          <t>0</t>
        </is>
      </c>
      <c r="M64" s="18" t="inlineStr">
        <is>
          <t>0</t>
        </is>
      </c>
      <c r="N64" s="18" t="inlineStr">
        <is>
          <t>0</t>
        </is>
      </c>
      <c r="O64" s="18" t="inlineStr">
        <is>
          <t>1</t>
        </is>
      </c>
      <c r="P64" s="18" t="inlineStr">
        <is>
          <t>0</t>
        </is>
      </c>
      <c r="Q64" s="18" t="inlineStr">
        <is>
          <t>0</t>
        </is>
      </c>
      <c r="R64" s="18" t="inlineStr">
        <is>
          <t>21c35202-8263-43dd-913e-82723256cba6</t>
        </is>
      </c>
      <c r="S64" s="18" t="inlineStr"/>
      <c r="T64" s="18" t="inlineStr"/>
      <c r="U64" s="18" t="inlineStr"/>
      <c r="V64" s="18" t="inlineStr">
        <is>
          <t>AGGRESSION</t>
        </is>
      </c>
      <c r="W64" s="18" t="inlineStr"/>
      <c r="X64" s="18" t="inlineStr"/>
      <c r="Y64" s="18" t="inlineStr"/>
      <c r="Z64" s="18" t="inlineStr"/>
      <c r="AA64" s="18" t="inlineStr"/>
      <c r="AB64" s="18" t="inlineStr"/>
      <c r="AC64" s="18" t="inlineStr"/>
      <c r="AD64" s="18" t="inlineStr"/>
      <c r="AE64" s="18" t="inlineStr"/>
      <c r="AF64" s="18" t="inlineStr"/>
      <c r="AG64" s="18" t="inlineStr"/>
      <c r="AH64" s="18" t="inlineStr"/>
      <c r="AI64" s="18" t="inlineStr"/>
      <c r="AJ64" s="18" t="inlineStr"/>
      <c r="AK64" s="18" t="inlineStr"/>
      <c r="AL64" s="18" t="inlineStr"/>
      <c r="AM64" s="18" t="inlineStr">
        <is>
          <t>LOW</t>
        </is>
      </c>
      <c r="AN64" s="3" t="inlineStr">
        <is>
          <t>AUTO-DRAFT: keyword signals only; requires contextual coding per codebook.md before use.</t>
        </is>
      </c>
      <c r="AO64" s="18" t="inlineStr">
        <is>
          <t>6b04c82e-9ed2-5fe8-8bca-8cba61607031</t>
        </is>
      </c>
      <c r="AP64" s="18" t="inlineStr">
        <is>
          <t>1</t>
        </is>
      </c>
      <c r="AQ64" s="18" t="inlineStr">
        <is>
          <t>LOW_CONFIDENCE;MISSING_SPEAKER</t>
        </is>
      </c>
      <c r="AR64" s="18" t="inlineStr">
        <is>
          <t>EXCLUDED</t>
        </is>
      </c>
      <c r="AS64" s="3" t="inlineStr">
        <is>
          <t>2026-09-22 full backlog review: COVID_OR_PANDEMIC</t>
        </is>
      </c>
    </row>
    <row r="65">
      <c r="A65" s="3" t="inlineStr">
        <is>
          <t>https://japan.kantei.go.jp/101_kishida/statement/202203/_00014.html</t>
        </is>
      </c>
      <c r="B65" s="18" t="inlineStr">
        <is>
          <t>japan</t>
        </is>
      </c>
      <c r="C65" s="18" t="inlineStr">
        <is>
          <t>Prime Minister's Office of Japan (Kantei)</t>
        </is>
      </c>
      <c r="D65" s="3" t="inlineStr">
        <is>
          <t>Press Conference by the Prime Minister regarding His Telephone Talk with H. H. General Sheikh Mohamed bin Zayed Al Nahyan, Crown Prince of Abu Dhabi, and Deputy Supreme Commander of the UAE Armed Forces (Speeches and Statements &lt;br&gt;by the Prime Minister) | Prime Minister's Office of Japan</t>
        </is>
      </c>
      <c r="E65" s="18" t="inlineStr">
        <is>
          <t>PRESS_CONFERENCE</t>
        </is>
      </c>
      <c r="F65" s="18" t="inlineStr">
        <is>
          <t>March 15, 2022</t>
        </is>
      </c>
      <c r="G65" s="18" t="inlineStr">
        <is>
          <t>0</t>
        </is>
      </c>
      <c r="H65" s="3" t="inlineStr"/>
      <c r="I65" s="3" t="inlineStr">
        <is>
          <t>Press Conference by the Prime Minister regarding His Telephone Talk with H. H. General Sheikh Mohamed bin Zayed Al Nahyan, Crown Prince of Abu Dhabi, and Deputy Supreme Commander of the UAE Armed Forces (Speeches and Statements &lt;br&gt;by the Prime Minister) | Prime Minister's Office of Japan
Press Conference by the Prime Minister regarding His Telephone Talk with H. H. General Sheikh Mohamed bin Zayed Al Nahyan, Crown Prince of Abu Dhabi, and Deputy Supreme Commander of the UAE Armed Forces
March 15, 2022
Tweet
[Provisional Translation]
(On his telephone talk with H.H. General Sheikh Mohamed bin Zayed Al Nahyan, Crown Prince of Abu Dhabi and Deputy Supreme Commander of the UAE Armed Forces)
A short while ago, I had a telephone talk with His Highness General Sheikh Mohamed bin Zayed Al Nahyan, Crown Prince of Abu Dhabi, UAE. We confirmed that the UAE, a non-permanent member of the UN Security Council, and Japan will closely cooperate in responding to the situation in Ukraine. We also exchanged views on how to respond to the soaring crude oil prices. I called for the UAE to make further proactive contribution as a member of the Organization of the Petroleum Exporting Countries (OPEC). We also confirmed that we will work together for the stabilization of the global crude oil market. In a major milestone for our bilateral relationship, this year marks the 50th anniversary of the establishment of diplomatic relations between Japan and the UAE. On this occasion, we agreed that we will work closely together to further strengthen cooperation not only in the energy sector, but also in a wide range of other areas.
(On how Japan will work with the UAE over the upcoming developments in the Russian situation)
The UAE abstained from a vote on a resolution at the UN Security Council, but voted for another resolution at the UN General Assembly. Based on such UAE’s position, we confirmed to closely cooperate down the road. As the presence of the UAE is significant for the stability of the energy market, I expressed my intention to cooperate with the UAE, and we confirmed our cooperation. I look back on this telephone talk as a meaningful one in this regard.
(On whether the Prime Minister urged the UAE to increase crude oil production during the telephone talk)
Let me refrain from going into details, but we exchanged views on various issues related to the soaring crude oil prices. And although I refrain from giving details, I believe that we at least confirmed that we will work together toward the stabilization of global prices. I hope that we will maintain close communication in various ways, and Japan is even keener to cooperate with the UAE, who will be serving as a non-permanent member of the UN Security Council for two years starting this year.
More
Related Link
Japanese
Summary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65" s="3" t="inlineStr">
        <is>
          <t>I look back on this telephone talk as a meaningful one in this regard. (On whether the Prime Minister urged the UAE to increase crude oil production during the telephone talk)
Let me refrain from going into details, but we exchanged views on various issues related to the soaring crude oil prices. And although I refrain from giving details, I believe that we at least confirmed that we will work together toward the stabilization of global prices. I hope that we will maintain close communication in various ways, and Japan is even keener to cooperate with the UAE, who will be serving as a non-permanent member of the UN Security Council for two years starting this year. More
Related Link
Japanese
Summary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65" s="18" t="inlineStr">
        <is>
          <t>war</t>
        </is>
      </c>
      <c r="L65" s="18" t="inlineStr">
        <is>
          <t>0</t>
        </is>
      </c>
      <c r="M65" s="18" t="inlineStr">
        <is>
          <t>0</t>
        </is>
      </c>
      <c r="N65" s="18" t="inlineStr">
        <is>
          <t>0</t>
        </is>
      </c>
      <c r="O65" s="18" t="inlineStr">
        <is>
          <t>0</t>
        </is>
      </c>
      <c r="P65" s="18" t="inlineStr">
        <is>
          <t>0</t>
        </is>
      </c>
      <c r="Q65" s="18" t="inlineStr">
        <is>
          <t>0</t>
        </is>
      </c>
      <c r="R65" s="18" t="inlineStr">
        <is>
          <t>8bd20c82-d3a1-4f0a-a00c-d7bccba1f8e5</t>
        </is>
      </c>
      <c r="S65" s="18" t="inlineStr"/>
      <c r="T65" s="18" t="inlineStr"/>
      <c r="U65" s="18" t="inlineStr"/>
      <c r="V65" s="18" t="inlineStr">
        <is>
          <t>HISTORICAL_RECOGNITION_GENERAL</t>
        </is>
      </c>
      <c r="W65" s="18" t="inlineStr"/>
      <c r="X65" s="18" t="inlineStr"/>
      <c r="Y65" s="18" t="inlineStr"/>
      <c r="Z65" s="18" t="inlineStr"/>
      <c r="AA65" s="18" t="inlineStr"/>
      <c r="AB65" s="18" t="inlineStr"/>
      <c r="AC65" s="18" t="inlineStr"/>
      <c r="AD65" s="18" t="inlineStr"/>
      <c r="AE65" s="18" t="inlineStr"/>
      <c r="AF65" s="18" t="inlineStr"/>
      <c r="AG65" s="18" t="inlineStr"/>
      <c r="AH65" s="18" t="inlineStr"/>
      <c r="AI65" s="18" t="inlineStr"/>
      <c r="AJ65" s="18" t="inlineStr"/>
      <c r="AK65" s="18" t="inlineStr"/>
      <c r="AL65" s="18" t="inlineStr"/>
      <c r="AM65" s="18" t="inlineStr">
        <is>
          <t>LOW</t>
        </is>
      </c>
      <c r="AN65" s="3" t="inlineStr">
        <is>
          <t>AUTO-DRAFT: keyword signals only; requires contextual coding per codebook.md before use.</t>
        </is>
      </c>
      <c r="AO65" s="18" t="inlineStr">
        <is>
          <t>07800de7-9a8a-5732-a379-b143eaa98b02</t>
        </is>
      </c>
      <c r="AP65" s="18" t="inlineStr">
        <is>
          <t>1</t>
        </is>
      </c>
      <c r="AQ65" s="18" t="inlineStr">
        <is>
          <t>LOW_CONFIDENCE;MISSING_SPEAKER</t>
        </is>
      </c>
      <c r="AR65" s="18" t="inlineStr">
        <is>
          <t>EXCLUDED</t>
        </is>
      </c>
      <c r="AS65" s="3" t="inlineStr">
        <is>
          <t>2026-09-22 full backlog review: UKRAINE_RUSSIA_OR_UNRELATED_GEOPOLITICS</t>
        </is>
      </c>
    </row>
    <row r="66">
      <c r="A66" s="3" t="inlineStr">
        <is>
          <t>https://japan.kantei.go.jp/101_kishida/statement/202203/_00016.html</t>
        </is>
      </c>
      <c r="B66" s="18" t="inlineStr">
        <is>
          <t>japan</t>
        </is>
      </c>
      <c r="C66" s="18" t="inlineStr">
        <is>
          <t>Prime Minister's Office of Japan (Kantei)</t>
        </is>
      </c>
      <c r="D66" s="3" t="inlineStr">
        <is>
          <t>Press Conference by the Prime Minister regarding His Visit to Fukushima Prefecture (Speeches and Statements &lt;br&gt;by the Prime Minister) | Prime Minister's Office of Japan</t>
        </is>
      </c>
      <c r="E66" s="18" t="inlineStr">
        <is>
          <t>PRESS_CONFERENCE</t>
        </is>
      </c>
      <c r="F66" s="18" t="inlineStr">
        <is>
          <t>March 11, 2022</t>
        </is>
      </c>
      <c r="G66" s="18" t="inlineStr">
        <is>
          <t>0</t>
        </is>
      </c>
      <c r="H66" s="3" t="inlineStr"/>
      <c r="I66" s="3" t="inlineStr">
        <is>
          <t>Press Conference by the Prime Minister regarding His Visit to Fukushima Prefecture (Speeches and Statements &lt;br&gt;by the Prime Minister) | Prime Minister's Office of Japan
Press Conference by the Prime Minister regarding His Visit to Fukushima Prefecture
March 11, 2022
Tweet
[Provisional Translation]
(On his understanding of the current state of the reconstruction in the Tohoku region and future policies on nuclear power generation)
Let me first tell you that today I attended the Fukushima Memorial Event to Commemorate the Victims of the Great East Japan Earthquake in Prayer for Revitalization hosted by Fukushima Prefecture. As my thoughts turned to the victims of the earthquake disaster, I renewed my determination to realize construction. It has now been 11 years since the earthquake disaster. While reconstruction has been making steady progress thanks to the untiring efforts until now of those concerned, some issues remain, including the psychological care of those affected by the disaster, and in particular, medium- to long-term responses to reconstruction and revival from the nuclear disaster will continue to be absolutely imperative. The Government will continue to take fully to hear the voices of the people affected by the disaster, and we will act as one in working towards reconstruction under the strong determination that "without the reconstruction of Tohoku, there will be no revival of Japan” as you mentioned in your question.
Regarding your question as to how I think about nuclear power generation, I believe that safety must be given the highest priority over any other matter. My basic approach to nuclear power generation is to utilize nuclear power only when the Nuclear Regulation Authority considers it to be in compliance with the new regulatory standards, while seeking to obtain the understanding of local communities. I believe that this will not change down the road.
(On the responsibility of the Government that has promoted the nuclear energy policy; the lifting of the evacuation orders for the difficult-to-return-to zones in areas other than the reconstruction hubs; how the Government will deal with the release of ALPS (Advanced Liquid Processing System) treated water into the ocean to be implemented next year; and his thoughts on nuclear disasters as a prime minister with his roots in Hiroshima, where an atomic bomb was dropped)
I should first mention that although full-scale reconstruction has already started in Fukushima, many people are still unable to return to their hometowns as they are forced to live in evacuation centers, suffering severe hardship. We must keep this in mind. With the evacuation orders for Specified Reconstruction and Revitalization Bases expected to be lifted one after another from this spring, we must ensure that all residents outside the specified bases wishing to return to their hometowns will be able to do so during the 2020s while carefully listening to their wishes.
Regarding your question about the ALPS treated water, we believe that it is important to reassure the Japanese public and the rest of the world by ensuring safety through gaining cooperation from the International Atomic Energy Agency (IAEA) and convincing them of its safety and other aspects.　 The Government is also committed to making all-out efforts to take measures against reputational damage with a determination to prevent any such damage from occurring.
In your question, you also asked how I think about the responsibility of the Government. As I have just mentioned, it is important for the Government to take the lead in dealing with the matter to fulfill its responsibility.
As to how I think about nuclear disasters, I believe that we must work to ensure the safety of nuclear power generation with a determination that another such accident should never happen. We also recognize the importance of the Government taking the lead in safely and steadily decommissioning nuclear reactors, which is a prerequisite to achieve reconstruction. The Government is committed to taking necessary measures to ensure steady progress in full-scale reconstruction and revitalization of Fukushima.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66" s="3" t="inlineStr">
        <is>
          <t>Press Conference by the Prime Minister regarding His Visit to Fukushima Prefecture (Speeches and Statements &lt;br&gt;by the Prime Minister) | Prime Minister's Office of Japan
Press Conference by the Prime Minister regarding His Visit to Fukushima Prefecture
March 11, 2022
Tweet
[Provisional Translation]
(On his understanding of the current state of the reconstruction in the Tohoku region and future policies on nuclear power generation)
Let me first tell you that today I attended the Fukushima Memorial Event to Commemorate the Victims of the Great East Japan Earthquake in Prayer for Revitalization hosted by Fukushima Prefecture. As my thoughts turned to the victims of the earthquake disaster, I renewed my determination to realize construction. It has now been 11 years since the earthquake disaster. While reconstruction has been making steady progress thanks to the untiring efforts until now of those concerned, some issues remain, including the psychological care of those affected by the disaster, and in particular, medium- to long-term responses to reconstruction and revival from the nuclear disaster will continue to be absolutely imperative. The Government will continue to take fully to hear the voices of the people affected by the disaster, and we will act as one in working towards reconstruction under the strong determination that "without the reconstruction of Tohoku, there will be no revival of Japan” as you mentioned in your question. Regarding your question as to how I think about nuclear power generation, I believe that safety must be given the highest priority over any other matter. My basic approach to nuclear power generation is to utilize nuclear power only when the Nuclear Regulation Authority considers it to be in compliance with the new regulatory standards, while seeking to obtain the understanding of local communities. I believe that this will not change down the road. (On the responsibility of the Government that has promoted the nuclear energy policy; the lifting of the evacuation orders for the difficult-to-return-to zones in areas other than the reconstruction hubs; how the Government will deal with the release of ALPS (Advanced Liquid Processing System) treated water into the ocean to be implemented next year; and his thoughts on nuclear disasters as a prime minister with his roots in Hiroshima, where an atomic bomb was dropped)
I should first mention that although full-scale reconstruction has already started in Fukushima, many people are still unable to return to their hometowns as they are forced to live in evacuation centers, suffering severe hardship. We must keep this in mind. With the evacuation orders for Specified Reconstruction and Revitalization Bases expected to be lifted one after another from this spring, we must ensure that all residents outside the specified bases wishing to return to their hometowns will be able to do so during the 2020s while carefully listening to their wishes. Regarding your question about the ALPS treated water, we believe that it is important to reassure the Japanese public and the rest of the world by ensuring safety through gaining cooperation from the International Atomic Energy Agency (IAEA) and convincing them of its safety and other aspects. The Government is also committed to making all-out efforts to take measures against reputational damage with a determination to prevent any such damage from occurring. In your question, you also asked how I think about the responsibility of the Government. As I have just mentioned, it is important for the Government to take the lead in dealing with the matter to fulfill its responsibility. As to how I think about nuclear disasters, I believe that we must work to ensure the safety of nuclear power generation with a determination that another such accident should never happen. We also recognize the importance of the Government taking the lead in safely and steadily decommissioning nuclear reactors, which is a prerequisite to achieve reconstruction.</t>
        </is>
      </c>
      <c r="K66" s="18" t="inlineStr">
        <is>
          <t>responsibility;victim;war</t>
        </is>
      </c>
      <c r="L66" s="18" t="inlineStr">
        <is>
          <t>0</t>
        </is>
      </c>
      <c r="M66" s="18" t="inlineStr">
        <is>
          <t>0</t>
        </is>
      </c>
      <c r="N66" s="18" t="inlineStr">
        <is>
          <t>0</t>
        </is>
      </c>
      <c r="O66" s="18" t="inlineStr">
        <is>
          <t>0</t>
        </is>
      </c>
      <c r="P66" s="18" t="inlineStr">
        <is>
          <t>0</t>
        </is>
      </c>
      <c r="Q66" s="18" t="inlineStr">
        <is>
          <t>0</t>
        </is>
      </c>
      <c r="R66" s="18" t="inlineStr">
        <is>
          <t>5efd653c-b386-45c8-8873-7fa57cc11bcc</t>
        </is>
      </c>
      <c r="S66" s="18" t="inlineStr"/>
      <c r="T66" s="18" t="inlineStr"/>
      <c r="U66" s="18" t="inlineStr"/>
      <c r="V66" s="18" t="inlineStr">
        <is>
          <t>HISTORICAL_RECOGNITION_GENERAL</t>
        </is>
      </c>
      <c r="W66" s="18" t="inlineStr"/>
      <c r="X66" s="18" t="inlineStr"/>
      <c r="Y66" s="18" t="inlineStr"/>
      <c r="Z66" s="18" t="inlineStr"/>
      <c r="AA66" s="18" t="inlineStr"/>
      <c r="AB66" s="18" t="inlineStr"/>
      <c r="AC66" s="18" t="inlineStr"/>
      <c r="AD66" s="18" t="inlineStr"/>
      <c r="AE66" s="18" t="inlineStr"/>
      <c r="AF66" s="18" t="inlineStr"/>
      <c r="AG66" s="18" t="inlineStr"/>
      <c r="AH66" s="18" t="inlineStr"/>
      <c r="AI66" s="18" t="inlineStr"/>
      <c r="AJ66" s="18" t="inlineStr"/>
      <c r="AK66" s="18" t="inlineStr"/>
      <c r="AL66" s="18" t="inlineStr"/>
      <c r="AM66" s="18" t="inlineStr">
        <is>
          <t>LOW</t>
        </is>
      </c>
      <c r="AN66" s="3" t="inlineStr">
        <is>
          <t>AUTO-DRAFT: keyword signals only; requires contextual coding per codebook.md before use.</t>
        </is>
      </c>
      <c r="AO66" s="18" t="inlineStr">
        <is>
          <t>b0d4ce7c-e241-51bb-b1be-f01a5bfedc13</t>
        </is>
      </c>
      <c r="AP66" s="18" t="inlineStr">
        <is>
          <t>1</t>
        </is>
      </c>
      <c r="AQ66" s="18" t="inlineStr">
        <is>
          <t>LOW_CONFIDENCE;MISSING_SPEAKER</t>
        </is>
      </c>
      <c r="AR66" s="18" t="inlineStr">
        <is>
          <t>EXCLUDED</t>
        </is>
      </c>
      <c r="AS66" s="3" t="inlineStr">
        <is>
          <t>2026-09-22 full backlog review: NATURAL_DISASTER_OR_ACCIDENT</t>
        </is>
      </c>
    </row>
    <row r="67">
      <c r="A67" s="3" t="inlineStr">
        <is>
          <t>https://japan.kantei.go.jp/101_kishida/statement/202203/_00018.html</t>
        </is>
      </c>
      <c r="B67" s="18" t="inlineStr">
        <is>
          <t>japan</t>
        </is>
      </c>
      <c r="C67" s="18" t="inlineStr">
        <is>
          <t>Prime Minister's Office of Japan (Kantei)</t>
        </is>
      </c>
      <c r="D67" s="3" t="inlineStr">
        <is>
          <t>Press Conference by Prime Minister Kishida (Speeches and Statements &lt;br&gt;by the Prime Minister) | Prime Minister's Office of Japan</t>
        </is>
      </c>
      <c r="E67" s="18" t="inlineStr">
        <is>
          <t>PRESS_CONFERENCE</t>
        </is>
      </c>
      <c r="F67" s="18" t="inlineStr">
        <is>
          <t>March 16, 2022</t>
        </is>
      </c>
      <c r="G67" s="18" t="inlineStr">
        <is>
          <t>0</t>
        </is>
      </c>
      <c r="H67" s="3" t="inlineStr"/>
      <c r="I67" s="3" t="inlineStr">
        <is>
          <t>Press Conference by Prime Minister Kishida (Speeches and Statements &lt;br&gt;by the Prime Minister) | Prime Minister's Office of Japan
#DiplomacySecurity
#Ukraine
#COVID19
#COVID19PriorityMeasures
#MedSystemStrengthening
#COVID19Vaccine
#EconMeasures
#AbductionsByNK
Press Conference by Prime Minister Kishida
March 16, 2022
Tweet
[Provisional Translation]
[Opening Statement]
Today I will speak about our responses to the situation in Ukraine, where war is continuing, and about COVID-19.
To begin, I will talk about Russian aggression against Ukraine.
The recent outrageous violence by Russia is an inhumane act that should be inscribed in history. Japan resolutely censures Russia’s acts in order fully to defend universal values that include freedom, human rights, and the rule of law. As the situation develops, Japan, acting in coordination with the United States and Europe and also with the G7, will be flexible in imposing stringent sanctions against Russia.
Russia has begun taking countermeasures in response to the voices of rage and the sanctions that emerged in unison from Japan and the rest of the international community. The international markets for crude oil and natural gas have risen sharply, dealing a direct blow to consumers and economies around the world. A view becoming increasingly prevalent is that food-related markets, including notably the grain market, are also under strain. For Japan, as a net importer of both energy and food, there are concerns our economy and people’s daily lives will be hit hard.
However, as we seek to demonstrate that we stand together with the Ukrainian people and fully defend the peace and the order of the international community, it is utterly unforgivable to submit to Russia’s jolts or threats.
With firm determination, Japan will provide support for the people of Ukraine, who are doing their utmost in taking action to fight against aggression and defend their homeland. Now, as we work to conserve energy and accept evacuees from Ukraine, the cooperation of you, my fellow citizens, is indispensable. In response to the cooperation of the public, and in order to minimize the economic blow to the citizens, the Government will ambitiously undertake all possible measures.
Now I will enumerate three specific measures we will take.
The first is a further tightening of our sanctions against Russia. Based on the statement issued by the leaders of the G7 the other day, Japan will further intensify the diplomatic and economic pressure it directs at Russia. We will engage in necessary responses towards that end, including by implementing legal measures.
Specifically, we will undertake five points.
The first is revocation of “most favored nation treatment,” which entails preferential trade measures towards Russia.
The second is the further strengthening of our export and import controls. We will prohibit the export of luxury goods to Russia while also banning the import of certain goods from Russia. We will move rapidly from now to designate the items that are subject to this measure.
The third is cooperation as the G7 to prevent Russia from receiving financing from leading multilateral financial institutions that include the IMF, the World Bank, and the European Bank for Reconstruction and Development.
The fourth is a further expansion of the scope of persons subject to asset freezing among the elite class, business oligarchs, and so on who have close ties to President Putin.
The fifth is a further strengthening of financial sanctions through cooperation with cryptocurrency exchange entities and others as a response to Russia avoiding sanctions by using digital assets and other means.
Our second specific measure of the three is assistance for the people of Ukraine. Japan will implement emergency humanitarian assistance of US$100 million, which will be provided to Ukraine and also its neighboring countries. We will work in cooperation with the Office of the United Nations High Commissioner for Refugees (UNHCR) and other international organizations to deliver food, medical supplies, and other necessary assistance to the people of Ukraine, who are living to the fullest as best they can, never submitting to aggression. We will move forward in providing assistance in cooperation with Japanese non-governmental organizations (NGOs) including Association for Aid and Relief, Japan (AAR Japan).
In response to new requests from the Ukrainian side, we will additionally provide equipment such as materials for medical use and binoculars. We began transporting these supplies to Ukraine today. In addition, U.S. military aircraft are transporting bulletproof vests and other items. Through this, we will demonstrate our further solidarity with the Ukrainian people.
Our third measure is preparing a system for accepting into Japan people who have evacuated from Ukraine. Many local governments and companies, as well as people associated with NGOs, distressed at more than 3.2 million Ukrainians being forced to evacuate, have raised their voices encouragingly, saying they want to cooperate in accepting evacuees.
In the disaster-affected area of the Tohoku region, which I visited last week, the head of the local government of a disaster-stricken area said to me directly, “When the Great East Japan Earthquake struck, we received warm-hearted support from the people of Ukraine. Now we would like to reciprocate that goodwill.” In Japan we have a saying that we should help each other in times of need. The Government will, in this same spirit, actively accept evacuees from Ukraine.
To achieve this, I have established under the Chief Cabinet Secretary a Liaison and Coordination Meeting to Advance Measures to Assist Ukrainian Evacuees. We will position this meeting as a "control tower" and, through coordination among the relevant ministries and agencies, we will conduct smooth-running acceptance into Japan and support for daily living for Ukrainian evacuees through matching of the evacuees with the locations accepting them. We have already established consultation windows at the Immigration Bureau of Japan for accepting offers of assistance for Ukrainian evacuees. I hope that we can assist Ukrainian evacuees by pooling the strength of the many people and organizations wishing to help.
As for measures to help alleviate the impact upon Japan’s economy and people’s daily lives from the effects of Russian aggression in Ukraine, we have decided on measures for the near term, including measures to curb drastic price changes, which have already kept the price of gasoline in check at roughly 172 yen per liter, and we will deliver these measures to the public. We will continue to pay close attention to crude oil prices, raw materials prices, and the degree to which the prices of food and other goods have been impacted, and should the situation become prolonged, we will respond with even greater agility.
Next, I will talk about our responses to COVID-19.
Thanks to the efforts made by each member of the public to prevent the spread of infections and the hard work done by local governments as well as medical and welfare professionals, the number of new cases of COVID-19 infections nationwide has now settled down to a level roughly half of what it was at the peak. Although there are some differences from one local area to another, we have also confirmed clear downward trends in our hospital bed occupancy ratios and the number of people recuperating in their own homes.
In response to the requests of prefectural governors observing these circumstances, we will lift the priority measures to prevent the spread of disease in all 18 prefectures where they are currently in effect, as of March 21, the day they are scheduled to expire. Tomorrow we will take a formal decision on this matter after consulting with the experts and reporting on the matter to the Diet.
The exit point for the sixth wave has come clearly into view. In light of that, I will state here our fundamental approach regarding COVID-19 heading forward.
During the campaign for the presidency of the LDP last year, I stated that my near-term goals for the fight against COVID-19 were to make COVID-19 something that could be responded to within our existing medical treatment structures, in the same way we do for seasonal influenza, and to restore nearly normal economic and social activities at the earliest possible time. However, with COVID-19, even for the Omicron strain, the case fatality rate and the rate of cases that become severe are higher than influenza and general-purpose orally administered therapeutics do not exist even now. Moreover, there is still the possibility of further strains emerging.
Taking stock of this situation, for the immediate future, from now, we will make this a period for transitioning back to normal times -- that is, it will be a time for restoring our everyday lives to the extent we can, while also maintaining the greatest possible level of vigilance and ensuring we feel both safe and at ease.
To explain this more concretely, first of all, in saying “the greatest possible level of vigilance,” I mean we will maintain the structure of our overall picture of measures that we prepared to respond to a sixth wave, and at the same time reinforce that structure in ways that are in keeping with the characteristics of the Omicron strain.
First of all, we will maintain and strengthen a medical treatment structure that is suitable for battling the Omicron strain. We will extend beyond April our support of 4.5 million yen per dedicated hospital bed and higher unit payments for dispatched nursing staff, and we will continue our support for transfers between hospitals, accepting emergency transport cases, and the care structure at elderly care facilities. We are also further increasing the number of medical institutions providing care for people recuperating at home, from 16,000 in January to 22,000.
Second is a strengthening of the outpatient treatment provided to people having fevers. Even after the lifting of the priority measures to prevent the spread of disease, it is important that people who feel they might be somewhat feverish are able to be seen quickly at a medical institution in their community. We will ask local governments to further strengthen outpatient services for people with fevers and continue to ensure a total of 36,000 such outpatient service points for people with fevers. In addition, through the cooperation of the Japan Medical Association, we have taken the decision to extend our measure that provides additional medical fees, and then, in Tokyo and Osaka Prefectures and other locations, to publicly disclose in a uniform manner the names of implementing institutions, which were until now undisclosed in some locations.
Third is ensuring we have a sufficient supply of pharmaceutical treatments. It is imperative that a person who becomes infected is able to quickly receive orally administered therapeutics and undergo treatment to prevent symptoms from becoming severe. Thus far we have secured a total of 6.5 million doses of orally administered therapeutics made by Merck and Pfizer and neutralizing antibody drugs of various types, and we will secure another 3.0 million doses. We will continue to move forward with the screening of domestically produced therapeutic medications for approval based on applications received and we will double the support we provide for conducting clinical trials.
Fourth is bolstering our screening capacity in locations that are nearby and familiar to the public. The Government will execute the necessary purchase guarantees to secure a total of 350 million antigen testing kits over the next six months, ensuring we are able to respond to another spread of infections and our economic activity needs.
And, fifth is securing additional vaccine doses. We will examine whether or not there will be a fourth round of vaccine doses based on the knowledge of our experts, but to ensure that we are able to respond whatever the outcome may be, we have already moved forward in our negotiations with Pfizer and Moderna and we now have the prospects of being able to secure the amount necessary to administer a fourth dose. In concrete terms, we have decided to purchase an additional 75.0 million doses of the Pfizer vaccine and an additional 70.0 million doses of the Moderna vaccine, securing the necessary amount so that we are able to administer these doses at the most appropriate timing, based on the most up-to-date scientific knowledge in the future.
To advance this policy I just outlined, we will use a total of 1.35 trillion yen of the COVID-19 reserve funds for fiscal year 2021 to secure the therapeutic medicines, antigen testing kits, vaccines, and so on. It is possible that these preparations may end up being unused if there is no future spread of COVID-19 infections. But I ask for the public’s understanding of the significance of restoring our socioeconomic activities as we ensure both safety and peace of mind, as well as the importance of continuing to prepare for the worst-case scenario.
Next, I will address measures to restore our daily lives to the greatest possible extent.
First is the use of vaccine administration histories and testing kits. We will recommend the use of vaccine administration histories and antigen testing kits in the future at events, during travel, at gatherings of large numbers of people, and on other such occasions as a way to increase safety and help people feel more at ease.
Second is placing greater importance on the range of people who are “close contacts” with COVID-19 patients and shortening the quarantine period. With the spread of Omicron strain infections, there has been an increase in the number of people who, despite having no symptoms, have had to take time off from work after being deemed a “close contact” of someone infected, and many say this is hindering business operations. Based on arrangements made by experts, and in accordance with the state of infections in communities, we will limit the identification of “close contacts” to medical institutions, elderly care facilities, and similar establishments, as well as within households, and not designate “close contacts” in the case of general business establishments that are taking precautions to prevent infections. Also, for people in the general public other than essential workers, the widespread usage of testing kits
Third is the administration of vaccines. Through cooperation from the Self-Defense Forces, local governments, medical practitioners, and many others, we achieved the administration of 1 million vaccine doses per day in mid-February, and our vaccination rate has already surpassed that of the United States. As of the end of March, a total of 81 million people will have had vouchers mailed to them, and we expect that roughly 80 percent of the elderly will have finished getting the inoculation. We will move forward with our preparations to enable us to begin administering a third dose to those ages 12 to 17 from April. For young people as well, we will continue to make every possible effort to enable as many who wish to receive the vaccine to get it as soon as possible.
As for measures to stimulate tourism demand, along with the end of priority measures to prevent the spread of disease, premised on the agreement of relevant organizations, from April 1 we will be expanding the system of discounts for residents living in the same prefecture as the tourist site to a system giving discounts to residents of regional blocks. At that time, we will incorporate efforts that make use of vaccine administration histories and testing kits into the conditions for use, thereby enabling people to enjoy trips across prefectural boundaries while feeling at ease. We will continue to carefully examine the nationwide “Go To” programs as well.
I have just overviewed our fundamental approach to our future COVID-19 measures, but it is the situation of our children that has worried me the most. In places all around the country, I have heard many worried voices saying, under the impact of two years of COVID-19, “I’m afraid my child is behind where she should be in her studies,” or “I’m afraid my child has become unable to express himself emotionally because he is always wearing a mask.” In order to minimize the harmful effects of COVID-19, while asking experts across a broad range of specialties for their opinions, we will continue to advance our consideration of what should be done and press forward with our efforts in order to achieve a balance between preventing infections and realizing healthy learning, prioritizing what is best for the children.
And, from now we will head into the end of the current fiscal and academic year and start a new year, a season in which many people gather together and interact with each other. Even in this period of transition in which we restore our daily lives as much as possible, I ask once again that you maintain the highest level of vigilance and refrain from activities having a high risk of COVID-19 infection while thoroughly carrying out the basic preventive measures of wearing masks, washing your hands, avoiding the three Cs [of closed spaces, crowded spaces, and close-contact settings], and ensuring good air circulation.
Neither Russian aggression against Ukraine nor responses to COVID-19 are issues for which we can find solutions overnight. While there are no universal solutions, through my strong determination to overcome these difficulties no matter what, I will move forward by steadily building up one by one those things that can be done to benefit the Japanese people.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67" s="3" t="inlineStr">
        <is>
          <t>Press Conference by Prime Minister Kishida (Speeches and Statements &lt;br&gt;by the Prime Minister) | Prime Minister's Office of Japan
#DiplomacySecurity
#Ukraine
#COVID19
#COVID19PriorityMeasures
#MedSystemStrengthening
#COVID19Vaccine
#EconMeasures
#AbductionsByNK
Press Conference by Prime Minister Kishida
March 16, 2022
Tweet
[Provisional Translation]
[Opening Statement]
Today I will speak about our responses to the situation in Ukraine, where war is continuing, and about COVID-19. To begin, I will talk about Russian aggression against Ukraine. The recent outrageous violence by Russia is an inhumane act that should be inscribed in history. Japan resolutely censures Russia’s acts in order fully to defend universal values that include freedom, human rights, and the rule of law. As the situation develops, Japan, acting in coordination with the United States and Europe and also with the G7, will be flexible in imposing stringent sanctions against Russia. For Japan, as a net importer of both energy and food, there are concerns our economy and people’s daily lives will be hit hard. However, as we seek to demonstrate that we stand together with the Ukrainian people and fully defend the peace and the order of the international community, it is utterly unforgivable to submit to Russia’s jolts or threats. With firm determination, Japan will provide support for the people of Ukraine, who are doing their utmost in taking action to fight against aggression and defend their homeland. Now, as we work to conserve energy and accept evacuees from Ukraine, the cooperation of you, my fellow citizens, is indispensable. In response to the cooperation of the public, and in order to minimize the economic blow to the citizens, the Government will ambitiously undertake all possible measures. The first is a further tightening of our sanctions against Russia. Based on the statement issued by the leaders of the G7 the other day, Japan will further intensify the diplomatic and economic pressure it directs at Russia. We will engage in necessary responses towards that end, including by implementing legal measures. Specifically, we will undertake five points. The first is revocation of “most favored nation treatment,” which entails preferential trade measures towards Russia. The second is the further strengthening of our export and import controls. We will prohibit the export of luxury goods to Russia while also banning the import of certain goods from Russia. Our second specific measure of the three is assistance for the people of Ukraine. Japan will implement emergency humanitarian assistance of US$100 million, which will be provided to Ukraine and also its neighboring countries. We will work in cooperation with the Office of the United Nations High Commissioner for Refugees (UNHCR) and other international organizations to deliver food, medical supplies, and other necessary assistance to the people of Ukraine, who are living to the fullest as best they can, never submitting to aggression. We will move forward in providing assistance in cooperation with Japanese non-governmental organizations (NGOs) including Association for Aid and Relief, Japan (AAR Japan). In response to new requests from the Ukrainian side, we will additionally provide equipment such as materials for medical use and binoculars. We began transporting these supplies to Ukraine today. Our third measure is preparing a system for accepting into Japan people who have evacuated from Ukraine. Many local governments and companies, as well as people associated with NGOs, distressed at more than 3.2 million Ukrainians being forced to evacuate, have raised their voices encouragingly, saying they want to cooperate in accepting evacuees. In the disaster-affected area of the Tohoku region, which I visited last week, the head of the local government of a disaster-stricken area said to me directly, “When the Great East Japan Earthquake struck, we received warm-hearted support from the people of Ukraine. Now we would like to reciprocate that goodwill.” In Japan we have a saying that we should help each other in times of need. The Government will, in this same spirit, actively accept evacuees from Ukraine. We have already established consultation windows at the Immigration Bureau of Japan for accepting offers of assistance for Ukrainian evacuees. I hope that we can assist Ukrainian evacuees by pooling the strength of the many people and organizations wishing to help. As for measures to help alleviate the impact upon Japan’s economy and people’s daily lives from the effects of Russian aggression in Ukraine, we have decided on measures for the near term, including measures to curb drastic price changes, which have already kept the price of gasoline in check at roughly 172 yen per liter, and we will deliver these measures to the public. We will continue to pay close attention to crude oil prices, raw materials prices, and the degree to which the prices of food and other goods have been impacted, and should the situation become prolonged, we will respond with even greater agility. Next, I will talk about our responses to COVID-19. Thanks to the efforts made by each member of the public to prevent the spread of infections and the hard work done by local governments as well as medical and welfare professionals, the number of new cases of COVID-19 infections nationwide has now settled down to a level roughly half of what it was at the peak. Although there are some differences from one local area to another, we have also confirmed clear downward trends in our hospital bed occupancy ratios and the number of people recuperating in their own homes. In response to the requests of prefectural governors observing these circumstances, we will lift the priority measures to prevent the spread of disease in all 18 prefectures where they are currently in effect, as of March 21, the day they are scheduled to expire. Tomorrow we will take a formal decision on this matter after consulting with the experts and reporting on the matter to the Diet. The exit point for the sixth wave has come clearly into view. In light of that, I will state here our fundamental approach regarding COVID-19 heading forward. During the campaign for the presidency of the LDP last year, I stated that my near-term goals for the fight against COVID-19 were to make COVID-19 something that could be responded to within our existing medical treatment structures, in the same way we do for seasonal influenza, and to restore nearly normal economic and social activities at the earliest possible time. However, with COVID-19, even for the Omicron strain, the case fatality rate and the rate of cases that become severe are higher than influenza and general-purpose orally administered therapeutics do not exist even now. It is imperative that a person who becomes infected is able to quickly receive orally administered therapeutics and undergo treatment to prevent symptoms from becoming severe. Thus far we have secured a total of 6.5 million doses of orally administered therapeutics made by Merck and Pfizer and neutralizing antibody drugs of various types, and we will secure another 3.0 million doses. We will continue to move forward with the screening of domestically produced therapeutic medications for approval based on applications received and we will double the support we provide for conducting clinical trials. Fourth is bolstering our screening capacity in locations that are nearby and familiar to the public. The Government will execute the necessary purchase guarantees to secure a total of 350 million antigen testing kits over the next six months, ensuring we are able to respond to another spread of infections and our economic activity needs. And, fifth is securing additional vaccine doses. We will examine whether or not there will be a fourth round of vaccine doses based on the knowledge of our experts, but to ensure that we are able to respond whatever the outcome may be, we have already moved forward in our negotiations with Pfizer and Moderna and we now have the prospects of being able to secure the amount necessary to administer a fourth dose. In concrete terms, we have decided to purchase an additional 75.0 million doses of the Pfizer vaccine and an additional 70.0 million doses of the Moderna vaccine, securing the necessary amount so that we are able to administer these doses at the most appropriate timing, based on the most up-to-date scientific knowledge in the future. To advance this policy I just outlined, we will use a total of 1.35 trillion yen of the COVID-19 reserve funds for fiscal year 2021 to secure the therapeutic medicines, antigen testing kits, vaccines, and so on. It is possible that these preparations may end up being unused if there is no future spread of COVID-19 infections. But I ask for the public’s understanding of the significance of restoring our socioeconomic activities as we ensure both safety and peace of mind, as well as the importance of continuing to prepare for the worst-case scenario. Next, I will address measures to restore our daily lives to the greatest possible extent. Through cooperation from the Self-Defense Forces, local governments, medical practitioners, and many others, we achieved the administration of 1 million vaccine doses per day in mid-February, and our vaccination rate has already surpassed that of the United States. As of the end of March, a total of 81 million people will have had vouchers mailed to them, and we expect that roughly 80 percent of the elderly will have finished getting the inoculation. We will move forward with our preparations to enable us to begin administering a third dose to those ages 12 to 17 from April. For young people as well, we will continue to make every possible effort to enable as many who wish to receive the vaccine to get it as soon as possible. As for measures to stimulate tourism demand, along with the end of priority measures to prevent the spread of disease, premised on the agreement of relevant organizations, from April 1 we will be expanding the system of discounts for residents living in the same prefecture as the tourist site to a system giving discounts to residents of regional blocks. At that time, we will incorporate efforts that make use of vaccine administration histories and testing kits into the conditions for use, thereby enabling people to enjoy trips across prefectural boundaries while feeling at ease. We will continue to carefully examine the nationwide “Go To” programs as well. I have just overviewed our fundamental approach to our future COVID-19 measures, but it is the situation of our children that has worried me the most. In places all around the country, I have heard many worried voices saying, under the impact of two years of COVID-19, “I’m afraid my child is behind where she should be in her studies,” or “I’m afraid my child has become unable to express himself emotionally because he is always wearing a mask.” In order to minimize the harmful effects of COVID-19, while asking experts across a broad range of specialties for their opinions, we will continue to advance our consideration of what should be done and press forward with our efforts in order to achieve a balance between preventing infections and realizing healthy learning, prioritizing what is best for the children. And, from now we will head into the end of the current fiscal and academic year and start a new year, a season in which many people gather together and interact with each other. Even in this period of transition in which we restore our daily lives as much as possible, I ask once again that you maintain the highest level of vigilance and refrain from activities having a high risk of COVID-19 infection while thoroughly carrying out the basic preventive measures of wearing masks, washing your hands, avoiding the three Cs [of closed spaces, crowded spaces, and close-contact settings], and ensuring good air circulation. Neither Russian aggression against Ukraine nor responses to COVID-19 are issues for which we can find solutions overnight. While there are no universal solutions, through my strong determination to overcome these difficulties no matter what, I will move forward by steadily building up one by one those things that can be done to benefit the Japanese people.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67" s="18" t="inlineStr">
        <is>
          <t>aggression;fund;history;reparation;war</t>
        </is>
      </c>
      <c r="L67" s="18" t="inlineStr">
        <is>
          <t>0</t>
        </is>
      </c>
      <c r="M67" s="18" t="inlineStr">
        <is>
          <t>0</t>
        </is>
      </c>
      <c r="N67" s="18" t="inlineStr">
        <is>
          <t>0</t>
        </is>
      </c>
      <c r="O67" s="18" t="inlineStr">
        <is>
          <t>1</t>
        </is>
      </c>
      <c r="P67" s="18" t="inlineStr">
        <is>
          <t>0</t>
        </is>
      </c>
      <c r="Q67" s="18" t="inlineStr">
        <is>
          <t>1</t>
        </is>
      </c>
      <c r="R67" s="18" t="inlineStr">
        <is>
          <t>7fa23fdd-ddfd-4ecb-bc0d-edb9a126bd54</t>
        </is>
      </c>
      <c r="S67" s="18" t="inlineStr"/>
      <c r="T67" s="18" t="inlineStr"/>
      <c r="U67" s="18" t="inlineStr"/>
      <c r="V67" s="18" t="inlineStr">
        <is>
          <t>AGGRESSION</t>
        </is>
      </c>
      <c r="W67" s="18" t="inlineStr"/>
      <c r="X67" s="18" t="inlineStr"/>
      <c r="Y67" s="18" t="inlineStr"/>
      <c r="Z67" s="18" t="inlineStr"/>
      <c r="AA67" s="18" t="inlineStr"/>
      <c r="AB67" s="18" t="inlineStr"/>
      <c r="AC67" s="18" t="inlineStr"/>
      <c r="AD67" s="18" t="inlineStr"/>
      <c r="AE67" s="18" t="inlineStr"/>
      <c r="AF67" s="18" t="inlineStr"/>
      <c r="AG67" s="18" t="inlineStr"/>
      <c r="AH67" s="18" t="inlineStr"/>
      <c r="AI67" s="18" t="inlineStr"/>
      <c r="AJ67" s="18" t="inlineStr"/>
      <c r="AK67" s="18" t="inlineStr"/>
      <c r="AL67" s="18" t="inlineStr"/>
      <c r="AM67" s="18" t="inlineStr">
        <is>
          <t>LOW</t>
        </is>
      </c>
      <c r="AN67" s="3" t="inlineStr">
        <is>
          <t>AUTO-DRAFT: keyword signals only; requires contextual coding per codebook.md before use.</t>
        </is>
      </c>
      <c r="AO67" s="18" t="inlineStr">
        <is>
          <t>0f64f04f-0706-5c75-b1a9-f28379f2db25</t>
        </is>
      </c>
      <c r="AP67" s="18" t="inlineStr">
        <is>
          <t>1</t>
        </is>
      </c>
      <c r="AQ67" s="18" t="inlineStr">
        <is>
          <t>LOW_CONFIDENCE;MISSING_SPEAKER</t>
        </is>
      </c>
      <c r="AR67" s="18" t="inlineStr">
        <is>
          <t>EXCLUDED</t>
        </is>
      </c>
      <c r="AS67" s="3" t="inlineStr">
        <is>
          <t>2026-09-22 full backlog review: COVID_OR_PANDEMIC</t>
        </is>
      </c>
    </row>
    <row r="68">
      <c r="A68" s="3" t="inlineStr">
        <is>
          <t>https://japan.kantei.go.jp/101_kishida/statement/202203/_00019.html</t>
        </is>
      </c>
      <c r="B68" s="18" t="inlineStr">
        <is>
          <t>japan</t>
        </is>
      </c>
      <c r="C68" s="18" t="inlineStr">
        <is>
          <t>Prime Minister's Office of Japan (Kantei)</t>
        </is>
      </c>
      <c r="D68" s="3" t="inlineStr">
        <is>
          <t>Contribution to The Indian Express by Prime Minister KISHIDA Fumio of Japan (Speeches and Statements &lt;br&gt;by the Prime Minister) | Prime Minister's Office of Japan</t>
        </is>
      </c>
      <c r="E68" s="18" t="inlineStr">
        <is>
          <t>SPEECH</t>
        </is>
      </c>
      <c r="F68" s="18" t="inlineStr">
        <is>
          <t>March 19, 2022</t>
        </is>
      </c>
      <c r="G68" s="18" t="inlineStr">
        <is>
          <t>0</t>
        </is>
      </c>
      <c r="H68" s="3" t="inlineStr"/>
      <c r="I68" s="3" t="inlineStr">
        <is>
          <t>Contribution to The Indian Express by Prime Minister KISHIDA Fumio of Japan (Speeches and Statements &lt;br&gt;by the Prime Minister) | Prime Minister's Office of Japan
Contribution to The Indian Express by Prime Minister KISHIDA Fumio of Japan
March 19, 2022
Tweet
Today I am visiting India, making my first bilateral visit since my appointment as Prime Minister. Linked by universal values such as freedom, democracy, human rights, and the rule of law, which have been shared through a long history of exchange, Japan and India are “Special Strategic and Global Partners,” which share strategic interests. In this milestone year marking the 70
th
Anniversary of the Establishment of Diplomatic Relations between Japan and India, I am dearly looking forward to this visit, the first by a serving Prime Minister of Japan in four and a half years, and to be able to feel for myself the tremendous dynamism of India.
Since my appointment as Prime Minister in October last year, I have been concentrating on measures to overcome the COVID-19, and working towards the realization of a “new form of capitalism” that will revive the economy through a virtuous cycle of growth and distribution. As part of such measures, I am focusing on finding solutions to various social challenges, including digital, climate change and economic security in the growth strategy. India is certainly the best partner to have when seeking to realize a “new form of capitalism,” as showcased in India’s contribution in response to the global health crisis as a major manufacturing base, leadership in decarbonization efforts, including through the International Solar Alliance, engagement in advanced digital society initiatives such as “Aadhaar,” and promotion of economic security initiatives, including measures for supply chain resilience. These are why I was hoping to visit India as soon as possible after my appointment as Prime Minister.
Today the international community faces a situation that is undermining the very foundation of the global order. Russia’s invasion of Ukraine is a clear violation of international law as well as an attempt to unilaterally change the status quo by force, and it is totally unacceptable. Upholding the core principles of the international order is indispensable from the perspective of diplomacy and security in the Indo-Pacific, where the situation has been rapidly worsening. Japan will unite with the international community and take resolute actions. In the recent Japan-Australia-India-U.S.(Quad) Leaders’ Video Conference, in which Prime Minister Modi and I participated, we concurred that any attempt to unilaterally change the status quo by force, such as this time, must not be tolerated in the Indo-Pacific region, and that it is precisely because of this situation that it is critical to further promote efforts toward the realization of a “Free and Open Indo-Pacific.”
Against this backdrop, how can we protect the rule-based international order? Looking towards a post-COVID-19 world, how can we build resilient supply chains and reinvigorate the economy? How can we reform international organizations to match the realities of a rapidly changing world? How can we respond to new international challenges like cybersecurity and climate change? Both Japan and India are committed to taking bold measures to tackle such challenges. During this visit I am looking forward to engaging with Prime Minister Modi in a frank exchange of opinions on how to crystallize the vision for a “Free and Open Indo-Pacific” based on the rule of law, while deepening discussions on the above mentioned themes.
Seventy years after diplomatic relations were established, here in India today a metro system built with the support of Japanese ODA is in operation, cars built by Japanese companies run on the streets, and a High-Speed Rail will make its debut in the future. Although the COVID-19 situation remains challenging, people-to-people exchanges between our two countries are also being advanced. Cooperation has also taken great strides in the area of security, including joint exercises between the Japan Self-Defense Forces and the Indian Armed Forces. Cooperation is also rapidly developing between Japan, Australia, India and the United States, four countries that share fundamental values, and the next leaders’ summit is under coordination, in which Prime Minister Modi will also participate. As the name “Special Strategic and Global Partnership” suggests, Japan-India relations have evolved into an inclusive and multi-layered relationship based on cultural bonds, firm friendship, and common universal values. I sincerely hope that my visit to India will open a new chapter in bilateral relations that will deepen the “Japan-India Special Strategic, and Global Partnership” even further. I am looking forward to meeting the people of India.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68" s="3" t="inlineStr">
        <is>
          <t>Contribution to The Indian Express by Prime Minister KISHIDA Fumio of Japan (Speeches and Statements &lt;br&gt;by the Prime Minister) | Prime Minister's Office of Japan
Contribution to The Indian Express by Prime Minister KISHIDA Fumio of Japan
March 19, 2022
Tweet
Today I am visiting India, making my first bilateral visit since my appointment as Prime Minister. Linked by universal values such as freedom, democracy, human rights, and the rule of law, which have been shared through a long history of exchange, Japan and India are “Special Strategic and Global Partners,” which share strategic interests. In this milestone year marking the 70
th
Anniversary of the Establishment of Diplomatic Relations between Japan and India, I am dearly looking forward to this visit, the first by a serving Prime Minister of Japan in four and a half years, and to be able to feel for myself the tremendous dynamism of India. Since my appointment as Prime Minister in October last year, I have been concentrating on measures to overcome the COVID-19, and working towards the realization of a “new form of capitalism” that will revive the economy through a virtuous cycle of growth and distribution. As part of such measures, I am focusing on finding solutions to various social challenges, including digital, climate change and economic security in the growth strategy. India is certainly the best partner to have when seeking to realize a “new form of capitalism,” as showcased in India’s contribution in response to the global health crisis as a major manufacturing base, leadership in decarbonization efforts, including through the International Solar Alliance, engagement in advanced digital society initiatives such as “Aadhaar,” and promotion of economic security initiatives, including measures for supply chain resilience. Upholding the core principles of the international order is indispensable from the perspective of diplomacy and security in the Indo-Pacific, where the situation has been rapidly worsening. Japan will unite with the international community and take resolute actions. In the recent Japan-Australia-India-U.S.(Quad) Leaders’ Video Conference, in which Prime Minister Modi and I participated, we concurred that any attempt to unilaterally change the status quo by force, such as this time, must not be tolerated in the Indo-Pacific region, and that it is precisely because of this situation that it is critical to further promote efforts toward the realization of a “Free and Open Indo-Pacific.”
Against this backdrop, how can we protect the rule-based international order? Looking towards a post-COVID-19 world, how can we build resilient supply chains and reinvigorate the economy? How can we reform international organizations to match the realities of a rapidly changing world? How can we respond to new international challenges like cybersecurity and climate change? Both Japan and India are committed to taking bold measures to tackle such challenges. During this visit I am looking forward to engaging with Prime Minister Modi in a frank exchange of opinions on how to crystallize the vision for a “Free and Open Indo-Pacific” based on the rule of law, while deepening discussions on the above mentioned themes. Seventy years after diplomatic relations were established, here in India today a metro system built with the support of Japanese ODA is in operation, cars built by Japanese companies run on the streets, and a High-Speed Rail will make its debut in the future. Although the COVID-19 situation remains challenging, people-to-people exchanges between our two countries are also being advanced. Cooperation has also taken great strides in the area of security, including joint exercises between the Japan Self-Defense Forces and the Indian Armed Forces. Cooperation is also rapidly developing between Japan, Australia, India and the United States, four countries that share fundamental values, and the next leaders’ summit is under coordination, in which Prime Minister Modi will also participate. As the name “Special Strategic and Global Partnership” suggests, Japan-India relations have evolved into an inclusive and multi-layered relationship based on cultural bonds, firm friendship, and common universal values. I sincerely hope that my visit to India will open a new chapter in bilateral relations that will deepen the “Japan-India Special Strategic, and Global Partnership” even further. I am looking forward to meeting the people of India.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68" s="18" t="inlineStr">
        <is>
          <t>fund;history;war</t>
        </is>
      </c>
      <c r="L68" s="18" t="inlineStr">
        <is>
          <t>0</t>
        </is>
      </c>
      <c r="M68" s="18" t="inlineStr">
        <is>
          <t>0</t>
        </is>
      </c>
      <c r="N68" s="18" t="inlineStr">
        <is>
          <t>0</t>
        </is>
      </c>
      <c r="O68" s="18" t="inlineStr">
        <is>
          <t>0</t>
        </is>
      </c>
      <c r="P68" s="18" t="inlineStr">
        <is>
          <t>0</t>
        </is>
      </c>
      <c r="Q68" s="18" t="inlineStr">
        <is>
          <t>0</t>
        </is>
      </c>
      <c r="R68" s="18" t="inlineStr">
        <is>
          <t>2fb73890-207d-42c1-95cb-fe8127983082</t>
        </is>
      </c>
      <c r="S68" s="18" t="inlineStr"/>
      <c r="T68" s="18" t="inlineStr"/>
      <c r="U68" s="18" t="inlineStr"/>
      <c r="V68" s="18" t="inlineStr">
        <is>
          <t>HISTORICAL_RECOGNITION_GENERAL</t>
        </is>
      </c>
      <c r="W68" s="18" t="inlineStr"/>
      <c r="X68" s="18" t="inlineStr"/>
      <c r="Y68" s="18" t="inlineStr"/>
      <c r="Z68" s="18" t="inlineStr"/>
      <c r="AA68" s="18" t="inlineStr"/>
      <c r="AB68" s="18" t="inlineStr"/>
      <c r="AC68" s="18" t="inlineStr"/>
      <c r="AD68" s="18" t="inlineStr"/>
      <c r="AE68" s="18" t="inlineStr"/>
      <c r="AF68" s="18" t="inlineStr"/>
      <c r="AG68" s="18" t="inlineStr"/>
      <c r="AH68" s="18" t="inlineStr"/>
      <c r="AI68" s="18" t="inlineStr"/>
      <c r="AJ68" s="18" t="inlineStr"/>
      <c r="AK68" s="18" t="inlineStr"/>
      <c r="AL68" s="18" t="inlineStr"/>
      <c r="AM68" s="18" t="inlineStr">
        <is>
          <t>LOW</t>
        </is>
      </c>
      <c r="AN68" s="3" t="inlineStr">
        <is>
          <t>AUTO-DRAFT: keyword signals only; requires contextual coding per codebook.md before use.</t>
        </is>
      </c>
      <c r="AO68" s="18" t="inlineStr">
        <is>
          <t>00f4aa60-7da4-5b00-8a62-09a3826faf9d</t>
        </is>
      </c>
      <c r="AP68" s="18" t="inlineStr">
        <is>
          <t>1</t>
        </is>
      </c>
      <c r="AQ68" s="18" t="inlineStr">
        <is>
          <t>LOW_CONFIDENCE;MISSING_SPEAKER</t>
        </is>
      </c>
      <c r="AR68" s="18" t="inlineStr">
        <is>
          <t>EXCLUDED</t>
        </is>
      </c>
      <c r="AS68" s="3" t="inlineStr">
        <is>
          <t>2026-09-22 full backlog review: COVID_OR_PANDEMIC</t>
        </is>
      </c>
    </row>
    <row r="69">
      <c r="A69" s="3" t="inlineStr">
        <is>
          <t>https://japan.kantei.go.jp/101_kishida/statement/202203/_00020.html</t>
        </is>
      </c>
      <c r="B69" s="18" t="inlineStr">
        <is>
          <t>japan</t>
        </is>
      </c>
      <c r="C69" s="18" t="inlineStr">
        <is>
          <t>Prime Minister's Office of Japan (Kantei)</t>
        </is>
      </c>
      <c r="D69" s="3" t="inlineStr">
        <is>
          <t>Press Conference by the Prime Minister regarding His Telephone Talks with H. E. Hon. Uhuru KENYATTA, President of the Republic of Kenya, and His Royal Highness Mohammed bin Salman bin Abdulaziz Al Saud, Crown Prince, Deputy Prime Minister and Minister of Defense, the Kingdom of Saudi Arabia (Speeches and Statements &lt;br&gt;by the Prime Minister) | Prime Minister's Office of Japan</t>
        </is>
      </c>
      <c r="E69" s="18" t="inlineStr">
        <is>
          <t>PRESS_CONFERENCE</t>
        </is>
      </c>
      <c r="F69" s="18" t="inlineStr">
        <is>
          <t>March 17, 2022</t>
        </is>
      </c>
      <c r="G69" s="18" t="inlineStr">
        <is>
          <t>0</t>
        </is>
      </c>
      <c r="H69" s="3" t="inlineStr"/>
      <c r="I69" s="3" t="inlineStr">
        <is>
          <t>Press Conference by the Prime Minister regarding His Telephone Talks with H. E. Hon. Uhuru KENYATTA, President of the Republic of Kenya, and His Royal Highness Mohammed bin Salman bin Abdulaziz Al Saud, Crown Prince, Deputy Prime Minister and Minister of Defense, the Kingdom of Saudi Arabia (Speeches and Statements &lt;br&gt;by the Prime Minister) | Prime Minister's Office of Japan
Press Conference by the Prime Minister regarding His Telephone Talks with H. E. Hon. Uhuru KENYATTA, President of the Republic of Kenya, and His Royal Highness Mohammed bin Salman bin Abdulaziz Al Saud, Crown Prince, Deputy Prime Minister and Minister of Defense, the Kingdom of Saudi Arabia
March 17, 2022
Tweet
[Provisional Translation]
(Regarding telephone talks with President Uhuru Kenyatta of Kenya and Crown Prince Mohammed bin Salman of Saudi Arabia)
A short while I ago, I had two separate telephone talks, one with President Uhuru Kenyatta of Kenya, and the other with Crown Prince Mohammed bin Salman of Saudi Arabia. I had candid discussion with each of those leaders primarily on the situation in Ukraine.
In the telephone talk with Kenya, which is currently a non-permanent member of the United Nations Security Council, President Kenyatta and I confirmed that we will closely cooperate in responding to Russia’s aggression against Ukraine. I, meanwhile, emphasized the need for the Security Council reform and we confirmed that we will continue to work together to achieve the reform.
In the telephone talk with Crown Prince Mohammed bin Salman of Saudi Arabia, while confirming to cooperate in responding to the situation in Ukraine, we had in-depth discussion on countermeasures against the soaring crude oil prices. I expressed my strong expectations for Saudi Arabia to display leadership for the stabilization of the crude oil market and we agreed on deepening the cooperation toward the stabilization of the crude oil market and carbon neutral era.
We stand with the people of Ukraine. We will continue to pursue proactive summit diplomacy to further strengthen the unity and solidarity of the international community
(Regarding whether the Prime Minister urged Saudi Arabia to increase crude oil production in his talk with Crown Prince Mohammed bin Salman)
Yes. We discussed the possibility of increasing production and agreed that the Saudi Arabian oil minister and Mr. Hagiuda, Minister of Economy, Trade and Industry, will discuss details. That’s all the details that I can share with you right now.
(Regarding whether the Prime Minister felt a positive response in the talk)
I believe that the talk demonstrated our enthusiasm for making positive and concerted efforts.
More
Related Link
Japanese
Japan-Kenya Summit Telephone Talk (MOFA website)
Telephone Talk between Prime Minister Kishida and Crown Prince of Saudi Arabia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69" s="3" t="inlineStr">
        <is>
          <t>Uhuru KENYATTA, President of the Republic of Kenya, and His Royal Highness Mohammed bin Salman bin Abdulaziz Al Saud, Crown Prince, Deputy Prime Minister and Minister of Defense, the Kingdom of Saudi Arabia
March 17, 2022
Tweet
[Provisional Translation]
(Regarding telephone talks with President Uhuru Kenyatta of Kenya and Crown Prince Mohammed bin Salman of Saudi Arabia)
A short while I ago, I had two separate telephone talks, one with President Uhuru Kenyatta of Kenya, and the other with Crown Prince Mohammed bin Salman of Saudi Arabia. I had candid discussion with each of those leaders primarily on the situation in Ukraine. In the telephone talk with Kenya, which is currently a non-permanent member of the United Nations Security Council, President Kenyatta and I confirmed that we will closely cooperate in responding to Russia’s aggression against Ukraine. I, meanwhile, emphasized the need for the Security Council reform and we confirmed that we will continue to work together to achieve the reform. In the telephone talk with Crown Prince Mohammed bin Salman of Saudi Arabia, while confirming to cooperate in responding to the situation in Ukraine, we had in-depth discussion on countermeasures against the soaring crude oil prices. I expressed my strong expectations for Saudi Arabia to display leadership for the stabilization of the crude oil market and we agreed on deepening the cooperation toward the stabilization of the crude oil market and carbon neutral era. We stand with the people of Ukraine. We will continue to pursue proactive summit diplomacy to further strengthen the unity and solidarity of the international community
(Regarding whether the Prime Minister urged Saudi Arabia to increase crude oil production in his talk with Crown Prince Mohammed bin Salman)
Yes.</t>
        </is>
      </c>
      <c r="K69" s="18" t="inlineStr">
        <is>
          <t>aggression;war</t>
        </is>
      </c>
      <c r="L69" s="18" t="inlineStr">
        <is>
          <t>0</t>
        </is>
      </c>
      <c r="M69" s="18" t="inlineStr">
        <is>
          <t>0</t>
        </is>
      </c>
      <c r="N69" s="18" t="inlineStr">
        <is>
          <t>0</t>
        </is>
      </c>
      <c r="O69" s="18" t="inlineStr">
        <is>
          <t>0</t>
        </is>
      </c>
      <c r="P69" s="18" t="inlineStr">
        <is>
          <t>0</t>
        </is>
      </c>
      <c r="Q69" s="18" t="inlineStr">
        <is>
          <t>0</t>
        </is>
      </c>
      <c r="R69" s="18" t="inlineStr">
        <is>
          <t>19189921-1a4e-4a4d-96f4-2f7fb55ed1b7</t>
        </is>
      </c>
      <c r="S69" s="18" t="inlineStr"/>
      <c r="T69" s="18" t="inlineStr"/>
      <c r="U69" s="18" t="inlineStr"/>
      <c r="V69" s="18" t="inlineStr">
        <is>
          <t>AGGRESSION</t>
        </is>
      </c>
      <c r="W69" s="18" t="inlineStr"/>
      <c r="X69" s="18" t="inlineStr"/>
      <c r="Y69" s="18" t="inlineStr"/>
      <c r="Z69" s="18" t="inlineStr"/>
      <c r="AA69" s="18" t="inlineStr"/>
      <c r="AB69" s="18" t="inlineStr"/>
      <c r="AC69" s="18" t="inlineStr"/>
      <c r="AD69" s="18" t="inlineStr"/>
      <c r="AE69" s="18" t="inlineStr"/>
      <c r="AF69" s="18" t="inlineStr"/>
      <c r="AG69" s="18" t="inlineStr"/>
      <c r="AH69" s="18" t="inlineStr"/>
      <c r="AI69" s="18" t="inlineStr"/>
      <c r="AJ69" s="18" t="inlineStr"/>
      <c r="AK69" s="18" t="inlineStr"/>
      <c r="AL69" s="18" t="inlineStr"/>
      <c r="AM69" s="18" t="inlineStr">
        <is>
          <t>LOW</t>
        </is>
      </c>
      <c r="AN69" s="3" t="inlineStr">
        <is>
          <t>AUTO-DRAFT: keyword signals only; requires contextual coding per codebook.md before use.</t>
        </is>
      </c>
      <c r="AO69" s="18" t="inlineStr">
        <is>
          <t>ec1aed05-cd97-59b8-94c9-f189e8a251a6</t>
        </is>
      </c>
      <c r="AP69" s="18" t="inlineStr">
        <is>
          <t>1</t>
        </is>
      </c>
      <c r="AQ69" s="18" t="inlineStr">
        <is>
          <t>LOW_CONFIDENCE;MISSING_SPEAKER</t>
        </is>
      </c>
      <c r="AR69" s="18" t="inlineStr">
        <is>
          <t>EXCLUDED</t>
        </is>
      </c>
      <c r="AS69" s="3" t="inlineStr">
        <is>
          <t>2026-09-22 full backlog review: UKRAINE_RUSSIA_OR_UNRELATED_GEOPOLITICS</t>
        </is>
      </c>
    </row>
    <row r="70">
      <c r="A70" s="3" t="inlineStr">
        <is>
          <t>https://japan.kantei.go.jp/101_kishida/statement/202203/_00021.html</t>
        </is>
      </c>
      <c r="B70" s="18" t="inlineStr">
        <is>
          <t>japan</t>
        </is>
      </c>
      <c r="C70" s="18" t="inlineStr">
        <is>
          <t>Prime Minister's Office of Japan (Kantei)</t>
        </is>
      </c>
      <c r="D70" s="3" t="inlineStr">
        <is>
          <t>Press Conference by the Prime Minister regarding His Attendance at a G7 Summit Meeting and Other Matters (Speeches and Statements &lt;br&gt;by the Prime Minister) | Prime Minister's Office of Japan</t>
        </is>
      </c>
      <c r="E70" s="18" t="inlineStr">
        <is>
          <t>PRESS_CONFERENCE</t>
        </is>
      </c>
      <c r="F70" s="18" t="inlineStr">
        <is>
          <t>March 23, 2022</t>
        </is>
      </c>
      <c r="G70" s="18" t="inlineStr">
        <is>
          <t>0</t>
        </is>
      </c>
      <c r="H70" s="3" t="inlineStr"/>
      <c r="I70" s="3" t="inlineStr">
        <is>
          <t>Press Conference by the Prime Minister regarding His Attendance at a G7 Summit Meeting and Other Matters (Speeches and Statements &lt;br&gt;by the Prime Minister) | Prime Minister's Office of Japan
Press Conference by the Prime Minister regarding His Attendance at a G7 Summit Meeting and Other Matters
March 23, 2022
Tweet
[Provisional Translation]
(Regarding an address delivered by President Zelensky of Ukraine to the Diet）
I had the honor of listening to President Zelensky as he delivered a speech online to the National Diet of Japan. I was impressed by President Zelensky's strong determination and courage to protect his homeland and the Ukrainian people under extremely difficult circumstances. In Ukraine, schools and hospitals have been indiscriminately attacked, and many innocent civilians have lost their precious lives. Such ruthless attacks on civilians and civilian facilities are something that must not be tolerated. We should never forgive Russia for this outrageous act, and I believe that the international community as a whole should firmly support the Ukrainian people who are facing difficulties. Listening to the President’s address, I renewed my thoughts on such matters. Japan is now considering imposing additional sanctions against Russia and extending additional humanitarian assistance to Ukraine, in addition to the 100 million dollars in humanitarian aid that we have already announced. Once again, I would like to stress that Japan stands with Ukraine.
(Regarding his attendance at a G7 summit meeting and other matters)
I am leaving for Brussels, Belgium tonight to attend a G7 summit meeting. Japan has already displayed close cooperation with the G7, and I would like to take advantage of this summit as another opportunity to demonstrate our strong cooperation and to disseminate our initiatives to the world. I would also like to explain Japan's plan for further strengthening of sanctions during the meeting, while also announcing additional humanitarian assistance in addition to the 100 million dollars in humanitarian aid we have already announced, as I have just mentioned, to show solidarity with Ukraine. And since Japan is the only Asian nation participating in the G7, I would also like to give explanation about the achievements from my recent visits to India and Cambodia, where I exchanged views with their respective leaders, as well as how Japan is urging such Asian nations to join our efforts.
Regarding your question about a meeting with President Biden, coordination is still underway for a bilateral meeting as the G7 summit itself was set at a very short notice. I believe that it is important to hold as many bilateral meetings as possible to confirm cooperation and build trust on a bilateral basis as well. In any case, we are now making scheduling efforts so that we can benefit from such bilateral meetings.
(Regarding his thoughts about attending the G7 summit meeting)
I think this would probably overlap what I have just said, but I hope that the G7 summit will be an opportunity for Japan to display and disseminate our commitment to the solidarity of the G7 and the international community as a whole. As part of such efforts, I intend to announce new sanctions and new humanitarian assistance. And as you have said, Japan is the only Asian nation participating in the G7, so I think it is important for us to contribute in this regard by informing other G7 leaders of what is happening in Asia, to have such a relevant information sharing. As I resume and intensify face-to-face diplomacy down the road to confirm cooperation with various countries, primarily in Asia, I believe it is important to make sure that the achievements of such diplomacy are shared among the G7 nations.
（On comments regarding President Zelensky’s appeal for continuation of sanctions against Russia as well as UN reform which were touched upon in his address）
Of course, in order to elicit positive actions from Russia, it is important that the international community apply sanctions in a coordinated manner. With this in mind, I wish to cooperate with other G7 nations. With regard to the role of the United Nations, as I have made it clear during the Budgetary Committee sessions, Russia, a permanent member of the UN Security Council which entails a grave responsibility to the international peace and stability, resorted to such outrageous acts. As a result, I believe that the situation demands answers to questions such as what the international frameworks such as the UN mean, or what the necessary actions should be going forward. As for UN reform, which Japan has been making efforts thus far, we need to discuss the role of the Security Council, among others. Japan must redouble its efforts to achieve UN reform from now on. This is how I see it.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70" s="3" t="inlineStr">
        <is>
          <t>（On comments regarding President Zelensky’s appeal for continuation of sanctions against Russia as well as UN reform which were touched upon in his address）
Of course, in order to elicit positive actions from Russia, it is important that the international community apply sanctions in a coordinated manner. With this in mind, I wish to cooperate with other G7 nations. With regard to the role of the United Nations, as I have made it clear during the Budgetary Committee sessions, Russia, a permanent member of the UN Security Council which entails a grave responsibility to the international peace and stability, resorted to such outrageous acts. As a result, I believe that the situation demands answers to questions such as what the international frameworks such as the UN mean, or what the necessary actions should be going forward. As for UN reform, which Japan has been making efforts thus far, we need to discuss the role of the Security Council, among others. Japan must redouble its efforts to achieve UN reform from now on.</t>
        </is>
      </c>
      <c r="K70" s="18" t="inlineStr">
        <is>
          <t>responsibility;war</t>
        </is>
      </c>
      <c r="L70" s="18" t="inlineStr">
        <is>
          <t>0</t>
        </is>
      </c>
      <c r="M70" s="18" t="inlineStr">
        <is>
          <t>0</t>
        </is>
      </c>
      <c r="N70" s="18" t="inlineStr">
        <is>
          <t>0</t>
        </is>
      </c>
      <c r="O70" s="18" t="inlineStr">
        <is>
          <t>1</t>
        </is>
      </c>
      <c r="P70" s="18" t="inlineStr">
        <is>
          <t>0</t>
        </is>
      </c>
      <c r="Q70" s="18" t="inlineStr">
        <is>
          <t>1</t>
        </is>
      </c>
      <c r="R70" s="18" t="inlineStr">
        <is>
          <t>15d53f45-934d-44df-a747-3ebe3063acd3</t>
        </is>
      </c>
      <c r="S70" s="18" t="inlineStr"/>
      <c r="T70" s="18" t="inlineStr"/>
      <c r="U70" s="18" t="inlineStr"/>
      <c r="V70" s="18" t="inlineStr">
        <is>
          <t>HISTORICAL_RECOGNITION_GENERAL</t>
        </is>
      </c>
      <c r="W70" s="18" t="inlineStr"/>
      <c r="X70" s="18" t="inlineStr"/>
      <c r="Y70" s="18" t="inlineStr"/>
      <c r="Z70" s="18" t="inlineStr"/>
      <c r="AA70" s="18" t="inlineStr"/>
      <c r="AB70" s="18" t="inlineStr"/>
      <c r="AC70" s="18" t="inlineStr"/>
      <c r="AD70" s="18" t="inlineStr"/>
      <c r="AE70" s="18" t="inlineStr"/>
      <c r="AF70" s="18" t="inlineStr"/>
      <c r="AG70" s="18" t="inlineStr"/>
      <c r="AH70" s="18" t="inlineStr"/>
      <c r="AI70" s="18" t="inlineStr"/>
      <c r="AJ70" s="18" t="inlineStr"/>
      <c r="AK70" s="18" t="inlineStr"/>
      <c r="AL70" s="18" t="inlineStr"/>
      <c r="AM70" s="18" t="inlineStr">
        <is>
          <t>LOW</t>
        </is>
      </c>
      <c r="AN70" s="3" t="inlineStr">
        <is>
          <t>AUTO-DRAFT: keyword signals only; requires contextual coding per codebook.md before use.</t>
        </is>
      </c>
      <c r="AO70" s="18" t="inlineStr">
        <is>
          <t>a48c3c8a-b8c5-55a9-bd2d-cbd9b8434f2c</t>
        </is>
      </c>
      <c r="AP70" s="18" t="inlineStr">
        <is>
          <t>1</t>
        </is>
      </c>
      <c r="AQ70" s="18" t="inlineStr">
        <is>
          <t>LOW_CONFIDENCE;MISSING_SPEAKER</t>
        </is>
      </c>
      <c r="AR70" s="18" t="inlineStr">
        <is>
          <t>EXCLUDED</t>
        </is>
      </c>
      <c r="AS70" s="3" t="inlineStr">
        <is>
          <t>2026-09-22 full backlog review: COVID_OR_PANDEMIC</t>
        </is>
      </c>
    </row>
    <row r="71">
      <c r="A71" s="3" t="inlineStr">
        <is>
          <t>https://japan.kantei.go.jp/101_kishida/statement/202203/_00022.html</t>
        </is>
      </c>
      <c r="B71" s="18" t="inlineStr">
        <is>
          <t>japan</t>
        </is>
      </c>
      <c r="C71" s="18" t="inlineStr">
        <is>
          <t>Prime Minister's Office of Japan (Kantei)</t>
        </is>
      </c>
      <c r="D71" s="3" t="inlineStr">
        <is>
          <t>Press Conference by the Prime Minister regarding the Enactment of the FY2022 Budget and Other Matters (Speeches and Statements &lt;br&gt;by the Prime Minister) | Prime Minister's Office of Japan</t>
        </is>
      </c>
      <c r="E71" s="18" t="inlineStr">
        <is>
          <t>PRESS_CONFERENCE</t>
        </is>
      </c>
      <c r="F71" s="18" t="inlineStr">
        <is>
          <t>March 22, 2022</t>
        </is>
      </c>
      <c r="G71" s="18" t="inlineStr">
        <is>
          <t>0</t>
        </is>
      </c>
      <c r="H71" s="3" t="inlineStr"/>
      <c r="I71" s="3" t="inlineStr">
        <is>
          <t>Press Conference by the Prime Minister regarding the Enactment of the FY2022 Budget and Other Matters (Speeches and Statements &lt;br&gt;by the Prime Minister) | Prime Minister's Office of Japan
#DisasterResponse
#Quake2022FukushimaCoast
#DiplomacySecurity
#Ukraine
Press Conference by the Prime Minister regarding the Enactment of the FY2022 Budget and Other Matters
March 22, 2022
Tweet
[Provisional Translation]
(Regarding the enactment of the FY2022 budget)
Earlier today, in the plenary session of the House of Councilors, the FY2022 budget, the largest-ever amount of 107.6 trillion yen, was passed and enacted. The fourth-earliest enactment of an initial budget in the postwar era was made possible thanks to many people concerned, including those in both ruling and opposition parties. I sincerely appreciate their cooperation. The FY2022 budget is intended not only to ensure that all possible countermeasures are taken against the COVID-19, but also to focus on measures to realize a sustainable economy through a virtuous cycle of growth and distribution, such as promoting the Vision for a Digital Garden City Nation, addressing climate change and investing in innovation, science and technology, as well as investment in people. Although the COVID-19 infections are recently showing a sign of slowing down, I believe that we are now at a critical juncture in our efforts toward the revival of the Japanese economy, which has been damaged by the pandemic. New crises, such as the soaring crude oil prices triggered by the situation in Ukraine, are threatening people's lives and corporate management. We will flexibly respond to such emerging situations as well.
While the parliamentary debate over the budget ended today, our immediate challenge is to promptly implement this largest-ever initial budget. We must also take all possible measures to deal with the current economic situation, such as the soaring prices for crude oil, raw materials and food, before seeking to revive the Japanese economy.
To conclude my remarks, let me briefly touch on the G7 summit meeting. Under the initiative of President Biden, the G7 summit will be held on March 24. I hope to attend it if circumstances permit. Faced with the crisis triggered by Russia's aggression against Ukraine, it is important for the leaders of the G7 to gather to strengthen unity in responding to international affairs, and it is also an important opportunity to build personal relationship of trust among the leaders. With the discussions I recently had with the leaders of India and Cambodia in mind, I would like to actively contribute to the G7 summit as the representative of Asia.
(Regarding Russia’s announcement that it will suspend negotiations for a peace treaty with Japan and other related matters)
Let me first point out that Russia's aggression against Ukraine is an attempt to unilaterally change the status quo by force and an act that shakes the very foundations of the international order. It is a clear violation of international law, and we cannot tolerate it and severely condemn it. With regard to the announcement by the Russian Foreign Ministry, we strongly protest that all this current situation has been created as a result of Russia's aggression against Ukraine, and that Russia's attempt to shift the blame of the consequences onto Japan-Russian relations is extremely unjust and absolutely unacceptable. Regarding the recent aggression against Ukraine, Japan will continue to act resolutely in solidarity with the international community to ensure to protect the foundations of the international order. I, meanwhile, believe that the Japanese government's basic diplomatic policy toward Russia to resolve territorial disputes and conclude a peace treaty is unchanged. With that said, I do not believe that we are in a position to say anything about the negotiations for the conclusion of a peace treaty or anything else at this point in time. Regarding your question as to whether I will inform the G7 summit of this matter, I think it is important to share this among the G7 member nations as the issue is part of what is happening in Asia. Responding to your question about future changes in the Asian situation, I cannot give you anything certain about the future situation at this point, but I can say that we must closely monitor changes in the situation so that we can respond to various changes in the situation. I think this is important.
(Regarding economic cooperation with Russia)
I must first say that the current situation will not allow us to launch any new cooperation based on the eight-point economic cooperation plan. And what we need to do is to carefully examine the exact scope of economic cooperation as we are involved in various projects with Russia. When we look at various projects such as Sakhalin-1 and Sakhalin-2, I believe we need to thoroughly address the question of whether they are business projects or a matter of our strategic interests. I don't think it is possible for us to cooperate with Russia simply on a commercial basis, but we have to respect the fact that Japan has concluded a series of contracts with Russia to ensure our strategic interests in bringing energy sources to Japan at affordable prices over a long period of time for the important purpose of protecting the lives of our citizens. I believe it is important for us to make cool-headed decisions on how we will maintain relations with Russia in this respect going forward from the perspective of our national interests.
(Regarding additional economic measures)
We must carefully monitor how economic and business trends will evolve down the road. The Government has taken various measures to cope with the soaring commodity prices and other factors, including those to mitigate drastic changes in gasoline prices. For business operators, the Government has prepared measures such as
business revival support money
and interest-free and unsecured loans, as well as special measures for
employment adjustment subsidies
, many of which have been extended until June. I think it is important for us to first deliver these measures to the people. Then, after carefully monitoring changes in the situation, the Government will determine whether further measures are necessary, and if so, we will respond flexibly. I think such preparations are important. The Government will also examine whether measures like the 5,000-yen benefit for pension recipients that you have just pointed out are necessary, while considering the various measures that I have just mentioned.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71" s="3" t="inlineStr">
        <is>
          <t>Press Conference by the Prime Minister regarding the Enactment of the FY2022 Budget and Other Matters (Speeches and Statements &lt;br&gt;by the Prime Minister) | Prime Minister's Office of Japan
#DisasterResponse
#Quake2022FukushimaCoast
#DiplomacySecurity
#Ukraine
Press Conference by the Prime Minister regarding the Enactment of the FY2022 Budget and Other Matters
March 22, 2022
Tweet
[Provisional Translation]
(Regarding the enactment of the FY2022 budget)
Earlier today, in the plenary session of the House of Councilors, the FY2022 budget, the largest-ever amount of 107.6 trillion yen, was passed and enacted. The fourth-earliest enactment of an initial budget in the postwar era was made possible thanks to many people concerned, including those in both ruling and opposition parties. I sincerely appreciate their cooperation. The FY2022 budget is intended not only to ensure that all possible countermeasures are taken against the COVID-19, but also to focus on measures to realize a sustainable economy through a virtuous cycle of growth and distribution, such as promoting the Vision for a Digital Garden City Nation, addressing climate change and investing in innovation, science and technology, as well as investment in people. Although the COVID-19 infections are recently showing a sign of slowing down, I believe that we are now at a critical juncture in our efforts toward the revival of the Japanese economy, which has been damaged by the pandemic. New crises, such as the soaring crude oil prices triggered by the situation in Ukraine, are threatening people's lives and corporate management. We will flexibly respond to such emerging situations as well. Under the initiative of President Biden, the G7 summit will be held on March 24. I hope to attend it if circumstances permit. Faced with the crisis triggered by Russia's aggression against Ukraine, it is important for the leaders of the G7 to gather to strengthen unity in responding to international affairs, and it is also an important opportunity to build personal relationship of trust among the leaders. With the discussions I recently had with the leaders of India and Cambodia in mind, I would like to actively contribute to the G7 summit as the representative of Asia. (Regarding Russia’s announcement that it will suspend negotiations for a peace treaty with Japan and other related matters)
Let me first point out that Russia's aggression against Ukraine is an attempt to unilaterally change the status quo by force and an act that shakes the very foundations of the international order. It is a clear violation of international law, and we cannot tolerate it and severely condemn it. With regard to the announcement by the Russian Foreign Ministry, we strongly protest that all this current situation has been created as a result of Russia's aggression against Ukraine, and that Russia's attempt to shift the blame of the consequences onto Japan-Russian relations is extremely unjust and absolutely unacceptable. Regarding the recent aggression against Ukraine, Japan will continue to act resolutely in solidarity with the international community to ensure to protect the foundations of the international order. I, meanwhile, believe that the Japanese government's basic diplomatic policy toward Russia to resolve territorial disputes and conclude a peace treaty is unchanged. With that said, I do not believe that we are in a position to say anything about the negotiations for the conclusion of a peace treaty or anything else at this point in time. Regarding your question as to whether I will inform the G7 summit of this matter, I think it is important to share this among the G7 member nations as the issue is part of what is happening in Asia. When we look at various projects such as Sakhalin-1 and Sakhalin-2, I believe we need to thoroughly address the question of whether they are business projects or a matter of our strategic interests. I don't think it is possible for us to cooperate with Russia simply on a commercial basis, but we have to respect the fact that Japan has concluded a series of contracts with Russia to ensure our strategic interests in bringing energy sources to Japan at affordable prices over a long period of time for the important purpose of protecting the lives of our citizens. I believe it is important for us to make cool-headed decisions on how we will maintain relations with Russia in this respect going forward from the perspective of our national interests. (Regarding additional economic measures)
We must carefully monitor how economic and business trends will evolve down the road. The Government has taken various measures to cope with the soaring commodity prices and other factors, including those to mitigate drastic changes in gasoline prices. I think it is important for us to first deliver these measures to the people. Then, after carefully monitoring changes in the situation, the Government will determine whether further measures are necessary, and if so, we will respond flexibly. I think such preparations are important. The Government will also examine whether measures like the 5,000-yen benefit for pension recipients that you have just pointed out are necessary, while considering the various measures that I have just mentioned.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71" s="18" t="inlineStr">
        <is>
          <t>aggression;reparation;war</t>
        </is>
      </c>
      <c r="L71" s="18" t="inlineStr">
        <is>
          <t>0</t>
        </is>
      </c>
      <c r="M71" s="18" t="inlineStr">
        <is>
          <t>0</t>
        </is>
      </c>
      <c r="N71" s="18" t="inlineStr">
        <is>
          <t>0</t>
        </is>
      </c>
      <c r="O71" s="18" t="inlineStr">
        <is>
          <t>0</t>
        </is>
      </c>
      <c r="P71" s="18" t="inlineStr">
        <is>
          <t>0</t>
        </is>
      </c>
      <c r="Q71" s="18" t="inlineStr">
        <is>
          <t>0</t>
        </is>
      </c>
      <c r="R71" s="18" t="inlineStr">
        <is>
          <t>297359ef-2cf2-4f83-9b67-4c5b1190bcb5</t>
        </is>
      </c>
      <c r="S71" s="18" t="inlineStr"/>
      <c r="T71" s="18" t="inlineStr"/>
      <c r="U71" s="18" t="inlineStr"/>
      <c r="V71" s="18" t="inlineStr">
        <is>
          <t>AGGRESSION</t>
        </is>
      </c>
      <c r="W71" s="18" t="inlineStr"/>
      <c r="X71" s="18" t="inlineStr"/>
      <c r="Y71" s="18" t="inlineStr"/>
      <c r="Z71" s="18" t="inlineStr"/>
      <c r="AA71" s="18" t="inlineStr"/>
      <c r="AB71" s="18" t="inlineStr"/>
      <c r="AC71" s="18" t="inlineStr"/>
      <c r="AD71" s="18" t="inlineStr"/>
      <c r="AE71" s="18" t="inlineStr"/>
      <c r="AF71" s="18" t="inlineStr"/>
      <c r="AG71" s="18" t="inlineStr"/>
      <c r="AH71" s="18" t="inlineStr"/>
      <c r="AI71" s="18" t="inlineStr"/>
      <c r="AJ71" s="18" t="inlineStr"/>
      <c r="AK71" s="18" t="inlineStr"/>
      <c r="AL71" s="18" t="inlineStr"/>
      <c r="AM71" s="18" t="inlineStr">
        <is>
          <t>LOW</t>
        </is>
      </c>
      <c r="AN71" s="3" t="inlineStr">
        <is>
          <t>AUTO-DRAFT: keyword signals only; requires contextual coding per codebook.md before use.</t>
        </is>
      </c>
      <c r="AO71" s="18" t="inlineStr">
        <is>
          <t>fc75b59e-3ed2-532c-8785-e332a6d20727</t>
        </is>
      </c>
      <c r="AP71" s="18" t="inlineStr">
        <is>
          <t>1</t>
        </is>
      </c>
      <c r="AQ71" s="18" t="inlineStr">
        <is>
          <t>LOW_CONFIDENCE;MISSING_SPEAKER</t>
        </is>
      </c>
      <c r="AR71" s="18" t="inlineStr">
        <is>
          <t>EXCLUDED</t>
        </is>
      </c>
      <c r="AS71" s="3" t="inlineStr">
        <is>
          <t>2026-09-22 full backlog review: COVID_OR_PANDEMIC</t>
        </is>
      </c>
    </row>
    <row r="72">
      <c r="A72" s="3" t="inlineStr">
        <is>
          <t>https://japan.kantei.go.jp/101_kishida/statement/202203/_00023.html</t>
        </is>
      </c>
      <c r="B72" s="18" t="inlineStr">
        <is>
          <t>japan</t>
        </is>
      </c>
      <c r="C72" s="18" t="inlineStr">
        <is>
          <t>Prime Minister's Office of Japan (Kantei)</t>
        </is>
      </c>
      <c r="D72" s="3" t="inlineStr">
        <is>
          <t>Press Conference by the Prime Minister regarding the Japan-Cambodia Summit Meeting and Other Matters (Speeches and Statements &lt;br&gt;by the Prime Minister) | Prime Minister's Office of Japan</t>
        </is>
      </c>
      <c r="E72" s="18" t="inlineStr">
        <is>
          <t>PRESS_CONFERENCE</t>
        </is>
      </c>
      <c r="F72" s="18" t="inlineStr">
        <is>
          <t>March 20, 2022</t>
        </is>
      </c>
      <c r="G72" s="18" t="inlineStr">
        <is>
          <t>0</t>
        </is>
      </c>
      <c r="H72" s="3" t="inlineStr"/>
      <c r="I72" s="3" t="inlineStr">
        <is>
          <t>Press Conference by the Prime Minister regarding the Japan-Cambodia Summit Meeting and Other Matters (Speeches and Statements &lt;br&gt;by the Prime Minister) | Prime Minister's Office of Japan
Press Conference by the Prime Minister regarding the Japan-Cambodia Summit Meeting and Other Matters
March 20, 2022
Tweet
[Provisional Translation]
（Regarding the Japan-Cambodia summit meeting）
Prime Minister Hun Sen and I were able to have an in-depth and broad discussion on the Ukraine issue. We agreed on the recognition that Russia's aggression against Ukraine is a violation of its sovereignty and territorial integrity, as well as a violation of international law. We also shared the view that any change of the status quo by force must not be tolerated, and that this is a serious situation that could shake the international order. This year, Cambodia holds the presidency of ASEAN (Association of Southeast Asian Nations). It is important for us to cooperate with Cambodia as it assumes the ASEAN presidency, and it is also significant for us to work together on such occasions as ASEAN-related meetings and in the framework of the United Nations. During this visit, I was able to build a personal relationship of trust with Prime Minister Hun Sen, and I look forward to working with Cambodia in various international settings as it holds the ASEAN presidency.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72" s="3" t="inlineStr">
        <is>
          <t>Press Conference by the Prime Minister regarding the Japan-Cambodia Summit Meeting and Other Matters (Speeches and Statements &lt;br&gt;by the Prime Minister) | Prime Minister's Office of Japan
Press Conference by the Prime Minister regarding the Japan-Cambodia Summit Meeting and Other Matters
March 20, 2022
Tweet
[Provisional Translation]
（Regarding the Japan-Cambodia summit meeting）
Prime Minister Hun Sen and I were able to have an in-depth and broad discussion on the Ukraine issue. We agreed on the recognition that Russia's aggression against Ukraine is a violation of its sovereignty and territorial integrity, as well as a violation of international law. We also shared the view that any change of the status quo by force must not be tolerated, and that this is a serious situation that could shake the international order. This year, Cambodia holds the presidency of ASEAN (Association of Southeast Asian Nations). It is important for us to cooperate with Cambodia as it assumes the ASEAN presidency, and it is also significant for us to work together on such occasions as ASEAN-related meetings and in the framework of the United Nations. During this visit, I was able to build a personal relationship of trust with Prime Minister Hun Sen, and I look forward to working with Cambodia in various international settings as it holds the ASEAN presidency.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72" s="18" t="inlineStr">
        <is>
          <t>aggression;war</t>
        </is>
      </c>
      <c r="L72" s="18" t="inlineStr">
        <is>
          <t>0</t>
        </is>
      </c>
      <c r="M72" s="18" t="inlineStr">
        <is>
          <t>0</t>
        </is>
      </c>
      <c r="N72" s="18" t="inlineStr">
        <is>
          <t>0</t>
        </is>
      </c>
      <c r="O72" s="18" t="inlineStr">
        <is>
          <t>0</t>
        </is>
      </c>
      <c r="P72" s="18" t="inlineStr">
        <is>
          <t>0</t>
        </is>
      </c>
      <c r="Q72" s="18" t="inlineStr">
        <is>
          <t>0</t>
        </is>
      </c>
      <c r="R72" s="18" t="inlineStr">
        <is>
          <t>5f4d88af-0fac-43b2-91c8-60a6a02a27df</t>
        </is>
      </c>
      <c r="S72" s="18" t="inlineStr"/>
      <c r="T72" s="18" t="inlineStr"/>
      <c r="U72" s="18" t="inlineStr"/>
      <c r="V72" s="18" t="inlineStr">
        <is>
          <t>AGGRESSION</t>
        </is>
      </c>
      <c r="W72" s="18" t="inlineStr"/>
      <c r="X72" s="18" t="inlineStr"/>
      <c r="Y72" s="18" t="inlineStr"/>
      <c r="Z72" s="18" t="inlineStr"/>
      <c r="AA72" s="18" t="inlineStr"/>
      <c r="AB72" s="18" t="inlineStr"/>
      <c r="AC72" s="18" t="inlineStr"/>
      <c r="AD72" s="18" t="inlineStr"/>
      <c r="AE72" s="18" t="inlineStr"/>
      <c r="AF72" s="18" t="inlineStr"/>
      <c r="AG72" s="18" t="inlineStr"/>
      <c r="AH72" s="18" t="inlineStr"/>
      <c r="AI72" s="18" t="inlineStr"/>
      <c r="AJ72" s="18" t="inlineStr"/>
      <c r="AK72" s="18" t="inlineStr"/>
      <c r="AL72" s="18" t="inlineStr"/>
      <c r="AM72" s="18" t="inlineStr">
        <is>
          <t>LOW</t>
        </is>
      </c>
      <c r="AN72" s="3" t="inlineStr">
        <is>
          <t>AUTO-DRAFT: keyword signals only; requires contextual coding per codebook.md before use.</t>
        </is>
      </c>
      <c r="AO72" s="18" t="inlineStr">
        <is>
          <t>e352d049-9fcd-507d-8aed-7291cfbc833e</t>
        </is>
      </c>
      <c r="AP72" s="18" t="inlineStr">
        <is>
          <t>1</t>
        </is>
      </c>
      <c r="AQ72" s="18" t="inlineStr">
        <is>
          <t>LOW_CONFIDENCE;MISSING_SPEAKER</t>
        </is>
      </c>
      <c r="AR72" s="18" t="inlineStr">
        <is>
          <t>EXCLUDED</t>
        </is>
      </c>
      <c r="AS72" s="3" t="inlineStr">
        <is>
          <t>2026-09-22 full backlog review: UKRAINE_RUSSIA_OR_UNRELATED_GEOPOLITICS</t>
        </is>
      </c>
    </row>
    <row r="73">
      <c r="A73" s="3" t="inlineStr">
        <is>
          <t>https://japan.kantei.go.jp/101_kishida/statement/202203/_00024.html</t>
        </is>
      </c>
      <c r="B73" s="18" t="inlineStr">
        <is>
          <t>japan</t>
        </is>
      </c>
      <c r="C73" s="18" t="inlineStr">
        <is>
          <t>Prime Minister's Office of Japan (Kantei)</t>
        </is>
      </c>
      <c r="D73" s="3" t="inlineStr">
        <is>
          <t>Address by Prime Minister KISHIDA Fumio at the Graduation Ceremony of the National Defense Academy (Speeches and Statements &lt;br&gt;by the Prime Minister) | Prime Minister's Office of Japan</t>
        </is>
      </c>
      <c r="E73" s="18" t="inlineStr">
        <is>
          <t>SPEECH</t>
        </is>
      </c>
      <c r="F73" s="18" t="inlineStr">
        <is>
          <t>March 27, 2022</t>
        </is>
      </c>
      <c r="G73" s="18" t="inlineStr">
        <is>
          <t>0</t>
        </is>
      </c>
      <c r="H73" s="3" t="inlineStr"/>
      <c r="I73" s="3" t="inlineStr">
        <is>
          <t>Address by Prime Minister KISHIDA Fumio at the Graduation Ceremony of the National Defense Academy (Speeches and Statements &lt;br&gt;by the Prime Minister) | Prime Minister's Office of Japan
Address by Prime Minister KISHIDA Fumio at the Graduation Ceremony of the National Defense Academy
March 27, 2022
Tweet
[Provisional Translation]
1. Introduction
Today, at the graduation ceremony of the National Defense Academy, I offer my heartfelt congratulations to you, all the graduates. I will also deliver my remarks to you, who will shoulder responsibilities central to Japan’s national defense in the future in the midst of an increasingly severe international situation in which Russian aggression against Ukraine, an outrageous act undermining the foundation of the international order, is taking place.
2. The situation in Ukraine
The foundation of the international order, built by the international community atop determined efforts and numerous sacrifices over a great many years, is now threatened by Russia’s recent aggression against Ukraine.
Depending on how the situation develops, the world, and Japan as well, may encounter the greatest crisis since the Second World War.
Japan condemns Russia in the strongest terms, and we have been agile in imposing stringent sanctions commensurate with the situation as it develops, in coordination with the G7 as well as the international community as a whole.
I myself attended the G7 summit meeting that was held in a face-to-face format the other day. There, we once again demonstrated to the international community the determined unity of the G7. In visits I made to India and Cambodia, I also confirmed with my counterparts that we must not allow unilateral changes to the status quo by force in any region of the world.
Moreover, in order to demonstrate Japan’s firm solidarity with the people of Ukraine, who are doing their utmost in taking action to fight against aggression and defend their homeland, we have been providing support to Ukraine with strong determination. Our Self-Defense Forces have provided bulletproof vests, helmets, winter battle dress uniform, emergency rations, and other items.
The choices and actions of Japan and the rest of the international community in the present will determine the feature of the international order from now on. As we approach that kind of major turning point in the times, the international community must unite and resolutely counter unilateral changes to the status quo by force.
In addition, unilateral changes to the status quo by force like the one now being attempted are absolutely unacceptable in the Indo-Pacific, especially in East Asia. This point is of the utmost importance from the standpoint of Japan’s future diplomacy and security as well.
I want you in the graduating class, solidly equipped with this crisis awareness and situation recognition, also to shoulder some of the gravest responsibilities of the Government, namely, ensuring the survival of the nation and fully defending the lives and property of the Japanese people.
3. Reviewing our National Security Strategy
Our current National Security Strategy was drawn up roughly eight years ago. Over these eight years, the security environment surrounding Japan has changed dramatically, becoming markedly more severe, with Russian aggression against Ukraine a readily evident example.
North Korea has repeatedly launched ballistic missiles at a high frequency and has recently been launching missiles going as far as a new form of ICBM. China has not terminated its attempts to unilaterally change the status quo in the East China or South China Seas; if anything, it has intensified those attempts.
In the face of this severe reality, those who preceded you here at the National Defense Academy are undertaking their duties on the front lines every day, engaged in missile defense, monitoring and surveillance in the East China Sea, scrambles, and other duties, never allowing themselves even a moment’s break from their constant state of alert. Yesterday I attended the graduation ceremony of the Japan Coast Guard Academy. Cooperation between the Self-Defense Forces and the Coast Guard is becoming even more critical.
In this context, the drafting of a new National Security Strategy, National Defense Program Guidelines, and Mid-Term Defense Program is a matter of urgency. Never averting our eyes from the harsh reality that faces the nation, including the situation in Ukraine, we will accelerate our consideration of these three documents.
And, in order to resolutely and fully defend Japan’s territory, territorial waters, and airspace, as well as the lives and the property of the Japanese people, we will fundamentally reinforce our defense capabilities by examining all options, without excluding any possibilities.
4. The importance of cooperation with allies and like-minded countries
Graduating cadets, in today’s international community, it is not realistic for any one nation to secure its own peace and stability acting alone. This is an age in which international cooperation is called for as a part of realism, as it were; the “realism diplomacy for a new era” that I am pursuing is, truly, grounded in such circumstances.
Most of all, when we find ourselves in a crisis like the one at present, it is of paramount importance that we reinforce our cooperation in concrete terms with partners with whom we share universal values, including freedom, democracy, human rights, and the rule of law.
Japan is in agreement with the United States, our sole ally, that we will further reinforce the deterrence and response capabilities of the Japan-U.S. Alliance, which is the cornerstone for regional peace and prosperity. I myself have confirmed this point firmly with President Biden during our meetings. In drafting the new National Security Strategy and other security-related documents, we will discuss the document thoroughly with the U.S. to ensure that it is entirely consistent with the strategies of both Japan and the U.S.
With Australia, this past January, Prime Minister Morrison and I signed the Japan-Australia Reciprocal Access Agreement, which will further promote security and defense cooperation between our two countries.
As for European countries, to demonstrate their strong commitment to the Indo-Pacific region, they have dispatched a series of naval vessels to Japan’s surrounding waters, as symbolized by the British aircraft carrier HMS Queen Elizabeth making its first port call to Japan last year.
In this way, cooperation between Japan and its allies and like-minded nations has entered into a new stage. Our alliance and partnerships are much more than simply forging linkages. What is crucial is for us to continually build up our efforts so that our bonds remain highly robust at all times.
You are the point upon which this security cooperation pivots. I want you to take the lead in fostering our bonds with our allies and like-minded countries.
To the international students, I extend my heartfelt respect to you for making it to this day at long last, having experienced challenging times in both your education and your training. I ardently hope you will return to your home countries bringing with you everything you learned here in Japan, and that you serve as a bridge for cooperation with Japan, and that together we will contribute to the peace and stability of the international community.
5. Addressing the graduates’ family members and teachers
To the families of the graduates and others involved in the cadets’ path here, the graduates have all grown to be highly promising. I sincerely appreciate the tremendous support you have given them on a day-to-day basis. They will be taking on challenging but noble duties. As the Commander-in-Chief of the Self-Defense Forces, I will make every possible effort to enable them to execute their missions in any environment.
I also wish to express my deep respect to President Kubo, who is sending off his first class of graduates, and all the faculty and staff serving under him, who have all nurtured these cadets so admirably.
6. Conclusion
To the graduating class, in the face of an increasingly severe international situation, I believe the expectations and the feelings of the Japanese people towards the Self-Defense Forces are becoming even stronger.
“I will meet the expectations of the Japanese people by striving to complete duties which may involve risking my own life when facing challenges.”
As you etch this oath of service onto your heart once again, you must never forget the powerful awareness that each and every one of you is a stronghold carrying upon your shoulders the lives and the peaceful daily lives of the Japanese people.
I will end my address with my expectations that you will do your utmost to execute your noble duties so that you continue to be members of the Self-Defense Forces who always live up to the trust and expectations placed upon you by the Japanese people.
March 27, 2022
KISHIDA Fumio
Commander-in-Chief of the Japan Self-Defense Forces
Prime Minister of Japan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73" s="3" t="inlineStr">
        <is>
          <t>Address by Prime Minister KISHIDA Fumio at the Graduation Ceremony of the National Defense Academy (Speeches and Statements &lt;br&gt;by the Prime Minister) | Prime Minister's Office of Japan
Address by Prime Minister KISHIDA Fumio at the Graduation Ceremony of the National Defense Academy
March 27, 2022
Tweet
[Provisional Translation]
1. Introduction
Today, at the graduation ceremony of the National Defense Academy, I offer my heartfelt congratulations to you, all the graduates. I will also deliver my remarks to you, who will shoulder responsibilities central to Japan’s national defense in the future in the midst of an increasingly severe international situation in which Russian aggression against Ukraine, an outrageous act undermining the foundation of the international order, is taking place. 2. The situation in Ukraine
The foundation of the international order, built by the international community atop determined efforts and numerous sacrifices over a great many years, is now threatened by Russia’s recent aggression against Ukraine. Depending on how the situation develops, the world, and Japan as well, may encounter the greatest crisis since the Second World War. Japan condemns Russia in the strongest terms, and we have been agile in imposing stringent sanctions commensurate with the situation as it develops, in coordination with the G7 as well as the international community as a whole. I myself attended the G7 summit meeting that was held in a face-to-face format the other day. There, we once again demonstrated to the international community the determined unity of the G7. In visits I made to India and Cambodia, I also confirmed with my counterparts that we must not allow unilateral changes to the status quo by force in any region of the world. Moreover, in order to demonstrate Japan’s firm solidarity with the people of Ukraine, who are doing their utmost in taking action to fight against aggression and defend their homeland, we have been providing support to Ukraine with strong determination. Our Self-Defense Forces have provided bulletproof vests, helmets, winter battle dress uniform, emergency rations, and other items. The choices and actions of Japan and the rest of the international community in the present will determine the feature of the international order from now on. In addition, unilateral changes to the status quo by force like the one now being attempted are absolutely unacceptable in the Indo-Pacific, especially in East Asia. This point is of the utmost importance from the standpoint of Japan’s future diplomacy and security as well. I want you in the graduating class, solidly equipped with this crisis awareness and situation recognition, also to shoulder some of the gravest responsibilities of the Government, namely, ensuring the survival of the nation and fully defending the lives and property of the Japanese people. 3. Reviewing our National Security Strategy
Our current National Security Strategy was drawn up roughly eight years ago. Over these eight years, the security environment surrounding Japan has changed dramatically, becoming markedly more severe, with Russian aggression against Ukraine a readily evident example. North Korea has repeatedly launched ballistic missiles at a high frequency and has recently been launching missiles going as far as a new form of ICBM. China has not terminated its attempts to unilaterally change the status quo in the East China or South China Seas; if anything, it has intensified those attempts. In this context, the drafting of a new National Security Strategy, National Defense Program Guidelines, and Mid-Term Defense Program is a matter of urgency. Never averting our eyes from the harsh reality that faces the nation, including the situation in Ukraine, we will accelerate our consideration of these three documents. And, in order to resolutely and fully defend Japan’s territory, territorial waters, and airspace, as well as the lives and the property of the Japanese people, we will fundamentally reinforce our defense capabilities by examining all options, without excluding any possibilities. 4. The importance of cooperation with allies and like-minded countries
Graduating cadets, in today’s international community, it is not realistic for any one nation to secure its own peace and stability acting alone. I also wish to express my deep respect to President Kubo, who is sending off his first class of graduates, and all the faculty and staff serving under him, who have all nurtured these cadets so admirably. 6. Conclusion
To the graduating class, in the face of an increasingly severe international situation, I believe the expectations and the feelings of the Japanese people towards the Self-Defense Forces are becoming even stronger. “I will meet the expectations of the Japanese people by striving to complete duties which may involve risking my own life when facing challenges.”
As you etch this oath of service onto your heart once again, you must never forget the powerful awareness that each and every one of you is a stronghold carrying upon your shoulders the lives and the peaceful daily lives of the Japanese people. I will end my address with my expectations that you will do your utmost to execute your noble duties so that you continue to be members of the Self-Defense Forces who always live up to the trust and expectations placed upon you by the Japanese people. March 27, 2022
KISHIDA Fumio
Commander-in-Chief of the Japan Self-Defense Forces
Prime Minister of Japan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73" s="18" t="inlineStr">
        <is>
          <t>aggression;fund;war</t>
        </is>
      </c>
      <c r="L73" s="18" t="inlineStr">
        <is>
          <t>0</t>
        </is>
      </c>
      <c r="M73" s="18" t="inlineStr">
        <is>
          <t>0</t>
        </is>
      </c>
      <c r="N73" s="18" t="inlineStr">
        <is>
          <t>0</t>
        </is>
      </c>
      <c r="O73" s="18" t="inlineStr">
        <is>
          <t>0</t>
        </is>
      </c>
      <c r="P73" s="18" t="inlineStr">
        <is>
          <t>0</t>
        </is>
      </c>
      <c r="Q73" s="18" t="inlineStr">
        <is>
          <t>0</t>
        </is>
      </c>
      <c r="R73" s="18" t="inlineStr">
        <is>
          <t>e8f3ab33-d5d2-438b-b19f-5795a9dc8e91</t>
        </is>
      </c>
      <c r="S73" s="18" t="inlineStr"/>
      <c r="T73" s="18" t="inlineStr"/>
      <c r="U73" s="18" t="inlineStr"/>
      <c r="V73" s="18" t="inlineStr">
        <is>
          <t>AGGRESSION</t>
        </is>
      </c>
      <c r="W73" s="18" t="inlineStr"/>
      <c r="X73" s="18" t="inlineStr"/>
      <c r="Y73" s="18" t="inlineStr"/>
      <c r="Z73" s="18" t="inlineStr"/>
      <c r="AA73" s="18" t="inlineStr"/>
      <c r="AB73" s="18" t="inlineStr"/>
      <c r="AC73" s="18" t="inlineStr"/>
      <c r="AD73" s="18" t="inlineStr"/>
      <c r="AE73" s="18" t="inlineStr"/>
      <c r="AF73" s="18" t="inlineStr"/>
      <c r="AG73" s="18" t="inlineStr"/>
      <c r="AH73" s="18" t="inlineStr"/>
      <c r="AI73" s="18" t="inlineStr"/>
      <c r="AJ73" s="18" t="inlineStr"/>
      <c r="AK73" s="18" t="inlineStr"/>
      <c r="AL73" s="18" t="inlineStr"/>
      <c r="AM73" s="18" t="inlineStr">
        <is>
          <t>LOW</t>
        </is>
      </c>
      <c r="AN73" s="3" t="inlineStr">
        <is>
          <t>AUTO-DRAFT: keyword signals only; requires contextual coding per codebook.md before use.</t>
        </is>
      </c>
      <c r="AO73" s="18" t="inlineStr">
        <is>
          <t>d0af6ac9-a9de-566a-b7e3-1b6ea72a817f</t>
        </is>
      </c>
      <c r="AP73" s="18" t="inlineStr">
        <is>
          <t>1</t>
        </is>
      </c>
      <c r="AQ73" s="18" t="inlineStr">
        <is>
          <t>LOW_CONFIDENCE;MISSING_SPEAKER</t>
        </is>
      </c>
      <c r="AR73" s="18" t="inlineStr">
        <is>
          <t>EXCLUDED</t>
        </is>
      </c>
      <c r="AS73" s="3" t="inlineStr">
        <is>
          <t>2026-09-22 full backlog review: UKRAINE_RUSSIA_OR_UNRELATED_GEOPOLITICS</t>
        </is>
      </c>
    </row>
    <row r="74">
      <c r="A74" s="3" t="inlineStr">
        <is>
          <t>https://japan.kantei.go.jp/101_kishida/statement/202203/_00025.html</t>
        </is>
      </c>
      <c r="B74" s="18" t="inlineStr">
        <is>
          <t>japan</t>
        </is>
      </c>
      <c r="C74" s="18" t="inlineStr">
        <is>
          <t>Prime Minister's Office of Japan (Kantei)</t>
        </is>
      </c>
      <c r="D74" s="3" t="inlineStr">
        <is>
          <t>Press Conference by the Prime Minister regarding the Japan-India Summit Meeting (Speeches and Statements &lt;br&gt;by the Prime Minister) | Prime Minister's Office of Japan</t>
        </is>
      </c>
      <c r="E74" s="18" t="inlineStr">
        <is>
          <t>PRESS_CONFERENCE</t>
        </is>
      </c>
      <c r="F74" s="18" t="inlineStr">
        <is>
          <t>March 19, 2022</t>
        </is>
      </c>
      <c r="G74" s="18" t="inlineStr">
        <is>
          <t>0</t>
        </is>
      </c>
      <c r="H74" s="3" t="inlineStr"/>
      <c r="I74" s="3" t="inlineStr">
        <is>
          <t>Press Conference by the Prime Minister regarding the Japan-India Summit Meeting (Speeches and Statements &lt;br&gt;by the Prime Minister) | Prime Minister's Office of Japan
Press Conference by the Prime Minister regarding the Japan-India Summit Meeting
March 19, 2022
Tweet
[Provisional Translation]
(On the Japan-India summit meeting)
I had an in-depth exchange with Prime Minister Modi regarding the Ukraine situation. We spent a long period of time including during a tête-à-tête  dinner discussing various matters. I said that Russian aggression is an outrageous act which undermines the very foundation of the order of the international community, including Asia. I urged Prime Minister Modi to extend his cooperation further, including through making diplomatic efforts vis-à-vis President Putin, in order to maintain a free and open international order.
I confirmed several points with Prime Minister Modi, namely, that we should not allow changes of the status quo by force in any region of the world; that we must call for the peaceful resolution of disputes; that we will cooperate in addressing the issue, working towards the immediate cessation of combat and a means to break through the current state of affairs; and that we will provide support in collaboration with Ukraine and its neighboring countries. We also shared the recognition that, given the recent aggression, we must advance the reform of the United Nations Security Council no matter what. We saw eye to eye in our intention for Japan and India to cooperate in creating momentum towards that end. Additionally, I feel that, even though India has close ties to Russia historically, through our talks I ensured more in-depth cooperation with Prime Minister Modi regarding the situation in Ukraine. In light of that, I consider it to have been a truly significant meeting.
(On cooperation and collaboration leading up to the Quad summit meeting to be held in Tokyo among the leaders of Japan, India, Australia, and the United States)
Yes, of course we will be working in cooperation. I confirmed with Prime Minister Modi that unilateral changes to the status quo like the recent aggression against Ukraine are absolutely unacceptable in the Indo-Pacific region, as well as that, precisely because of this situation, we must advance concrete efforts to realize a free and open Indo-Pacific, and towards that end, the Quad countries of Japan, the United States, Australia, and India must work in unison and be engaged in various regional issues. We confirmed that we will further advance our cooperation in a wide range of fields, including regional issues, COVID-19 vaccines, infrastructure, climate issues, and technology, and that, leading up to the Quad meeting, the four Quad countries will also work in close cooperation to address strategic issues facing the region. I feel that during this trip I deepened not only our relations regarding the diplomatic matters we discussed but also my personal relationship of trust with Prime Minister Modi. Taking this as a basis, I wish to work in cooperation with India also in the context of the Quad summit meeting to realize a free and open Indo-Pacific.
(On the G7 summit meeting taking place in Belgium next week)
First of all, a G7 summit meeting is scheduled to convene on the 24th. I myself hope to participate if circumstances allow. I believe the matter of utmost importance is for us to demonstrate G7 unity in response to Russia’s aggression towards Ukraine. Beyond that opportunity to display G7 unity, during the meeting itself I hope we will engage in exchanges of information and exchanges of views that are even more in-depth. Regardless, there is still some time before the 24th, and the situation in Ukraine is changing day by day. I plan to engage in concrete and thoroughgoing exchanges during the G7 summit meeting, responding in accordance with the changes in the situation.
(On relations with Prime Minister Modi regarding responses to China)
I believe we are fully in alignment on the point that unilateral changes to the status quo by force should not be allowed in any region of the world. In addition, we are working to advance our efforts to realize a free and open Indo-Pacific through the actions of the Quad, so I expect we are able to discuss such kinds of collaboration and cooperation with India and with Prime Minister Modi in the context of such frameworks. Today’s meeting was one of the meetings that made me feel that way.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74" s="3" t="inlineStr">
        <is>
          <t>Press Conference by the Prime Minister regarding the Japan-India Summit Meeting (Speeches and Statements &lt;br&gt;by the Prime Minister) | Prime Minister's Office of Japan
Press Conference by the Prime Minister regarding the Japan-India Summit Meeting
March 19, 2022
Tweet
[Provisional Translation]
(On the Japan-India summit meeting)
I had an in-depth exchange with Prime Minister Modi regarding the Ukraine situation. We spent a long period of time including during a tête-à-tête  dinner discussing various matters. I said that Russian aggression is an outrageous act which undermines the very foundation of the order of the international community, including Asia. I urged Prime Minister Modi to extend his cooperation further, including through making diplomatic efforts vis-à-vis President Putin, in order to maintain a free and open international order. I confirmed several points with Prime Minister Modi, namely, that we should not allow changes of the status quo by force in any region of the world; that we must call for the peaceful resolution of disputes; that we will cooperate in addressing the issue, working towards the immediate cessation of combat and a means to break through the current state of affairs; and that we will provide support in collaboration with Ukraine and its neighboring countries. We also shared the recognition that, given the recent aggression, we must advance the reform of the United Nations Security Council no matter what. We saw eye to eye in our intention for Japan and India to cooperate in creating momentum towards that end. Additionally, I feel that, even though India has close ties to Russia historically, through our talks I ensured more in-depth cooperation with Prime Minister Modi regarding the situation in Ukraine. In light of that, I consider it to have been a truly significant meeting. (On cooperation and collaboration leading up to the Quad summit meeting to be held in Tokyo among the leaders of Japan, India, Australia, and the United States)
Yes, of course we will be working in cooperation. I confirmed with Prime Minister Modi that unilateral changes to the status quo like the recent aggression against Ukraine are absolutely unacceptable in the Indo-Pacific region, as well as that, precisely because of this situation, we must advance concrete efforts to realize a free and open Indo-Pacific, and towards that end, the Quad countries of Japan, the United States, Australia, and India must work in unison and be engaged in various regional issues. We confirmed that we will further advance our cooperation in a wide range of fields, including regional issues, COVID-19 vaccines, infrastructure, climate issues, and technology, and that, leading up to the Quad meeting, the four Quad countries will also work in close cooperation to address strategic issues facing the region. I feel that during this trip I deepened not only our relations regarding the diplomatic matters we discussed but also my personal relationship of trust with Prime Minister Modi. (On the G7 summit meeting taking place in Belgium next week)
First of all, a G7 summit meeting is scheduled to convene on the 24th. I myself hope to participate if circumstances allow. I believe the matter of utmost importance is for us to demonstrate G7 unity in response to Russia’s aggression towards Ukraine. Beyond that opportunity to display G7 unity, during the meeting itself I hope we will engage in exchanges of information and exchanges of views that are even more in-depth. Regardless, there is still some time before the 24th, and the situation in Ukraine is changing day by day.</t>
        </is>
      </c>
      <c r="K74" s="18" t="inlineStr">
        <is>
          <t>aggression;war</t>
        </is>
      </c>
      <c r="L74" s="18" t="inlineStr">
        <is>
          <t>0</t>
        </is>
      </c>
      <c r="M74" s="18" t="inlineStr">
        <is>
          <t>0</t>
        </is>
      </c>
      <c r="N74" s="18" t="inlineStr">
        <is>
          <t>0</t>
        </is>
      </c>
      <c r="O74" s="18" t="inlineStr">
        <is>
          <t>0</t>
        </is>
      </c>
      <c r="P74" s="18" t="inlineStr">
        <is>
          <t>0</t>
        </is>
      </c>
      <c r="Q74" s="18" t="inlineStr">
        <is>
          <t>0</t>
        </is>
      </c>
      <c r="R74" s="18" t="inlineStr">
        <is>
          <t>d62ecbc1-bc1f-49f3-a6ea-1bf703c1bb7b</t>
        </is>
      </c>
      <c r="S74" s="18" t="inlineStr"/>
      <c r="T74" s="18" t="inlineStr"/>
      <c r="U74" s="18" t="inlineStr"/>
      <c r="V74" s="18" t="inlineStr">
        <is>
          <t>AGGRESSION</t>
        </is>
      </c>
      <c r="W74" s="18" t="inlineStr"/>
      <c r="X74" s="18" t="inlineStr"/>
      <c r="Y74" s="18" t="inlineStr"/>
      <c r="Z74" s="18" t="inlineStr"/>
      <c r="AA74" s="18" t="inlineStr"/>
      <c r="AB74" s="18" t="inlineStr"/>
      <c r="AC74" s="18" t="inlineStr"/>
      <c r="AD74" s="18" t="inlineStr"/>
      <c r="AE74" s="18" t="inlineStr"/>
      <c r="AF74" s="18" t="inlineStr"/>
      <c r="AG74" s="18" t="inlineStr"/>
      <c r="AH74" s="18" t="inlineStr"/>
      <c r="AI74" s="18" t="inlineStr"/>
      <c r="AJ74" s="18" t="inlineStr"/>
      <c r="AK74" s="18" t="inlineStr"/>
      <c r="AL74" s="18" t="inlineStr"/>
      <c r="AM74" s="18" t="inlineStr">
        <is>
          <t>LOW</t>
        </is>
      </c>
      <c r="AN74" s="3" t="inlineStr">
        <is>
          <t>AUTO-DRAFT: keyword signals only; requires contextual coding per codebook.md before use.</t>
        </is>
      </c>
      <c r="AO74" s="18" t="inlineStr">
        <is>
          <t>d4773477-5713-52d5-a26c-4494f6eb9333</t>
        </is>
      </c>
      <c r="AP74" s="18" t="inlineStr">
        <is>
          <t>1</t>
        </is>
      </c>
      <c r="AQ74" s="18" t="inlineStr">
        <is>
          <t>LOW_CONFIDENCE;MISSING_SPEAKER</t>
        </is>
      </c>
      <c r="AR74" s="18" t="inlineStr">
        <is>
          <t>EXCLUDED</t>
        </is>
      </c>
      <c r="AS74" s="3" t="inlineStr">
        <is>
          <t>2026-09-22 full backlog review: COVID_OR_PANDEMIC</t>
        </is>
      </c>
    </row>
    <row r="75">
      <c r="A75" s="3" t="inlineStr">
        <is>
          <t>https://japan.kantei.go.jp/101_kishida/statement/202203/_00026.html</t>
        </is>
      </c>
      <c r="B75" s="18" t="inlineStr">
        <is>
          <t>japan</t>
        </is>
      </c>
      <c r="C75" s="18" t="inlineStr">
        <is>
          <t>Prime Minister's Office of Japan (Kantei)</t>
        </is>
      </c>
      <c r="D75" s="3" t="inlineStr">
        <is>
          <t>Press Conference by the Prime Minister regarding His Visit to India and Cambodia (Speeches and Statements &lt;br&gt;by the Prime Minister) | Prime Minister's Office of Japan</t>
        </is>
      </c>
      <c r="E75" s="18" t="inlineStr">
        <is>
          <t>PRESS_CONFERENCE</t>
        </is>
      </c>
      <c r="F75" s="18" t="inlineStr">
        <is>
          <t>March 19, 2022</t>
        </is>
      </c>
      <c r="G75" s="18" t="inlineStr">
        <is>
          <t>0</t>
        </is>
      </c>
      <c r="H75" s="3" t="inlineStr"/>
      <c r="I75" s="3" t="inlineStr">
        <is>
          <t>Press Conference by the Prime Minister regarding His Visit to India and Cambodia (Speeches and Statements &lt;br&gt;by the Prime Minister) | Prime Minister's Office of Japan
Press Conference by the Prime Minister regarding His Visit to India and Cambodia
March 19, 2022
Tweet
[Provisional Translation]
(On the Prime Minister’s visit to India and Cambodia)
As my first bilateral trip since taking office as prime minister, I will visit India and Cambodia. First, Russia’s aggression against Ukraine is an outrageous act violating international law, and we must never allow unilateral changes to the status quo in the Indo-Pacific region. In order to prevent that, I consider it important to have unity among the international community. During this visit, I would like to sit down with my two counterparts face to face and exchange views with them and unequivocally confirm the unity of the international community as a whole. In addition, I would like to confirm with Prime Minister Modi our cooperation towards the success of the Quad summit meeting to be held in Tokyo sometime in the next few months among the leaders of Japan, the United States, Australia, and India, as well as towards the realization of a free and open Indo-Pacific.
With Prime Minister HUN Sen of Cambodia, this year Cambodia is serving as the chair of the Association of Southeast Asian Nations (ASEAN), and I wish to discuss regional issues including Myanmar and also our bilateral relations. Also, this year we mark the 30
th
anniversary since Japan’s participation in United Nations peacekeeping operations (PKO) in Cambodia. Next year, we will celebrate 70
th
anniversary since the establishment of diplomatic relations between Japan and Cambodia. With these anniversary years before us, I also wish to confirm with Cambodia, the ASEAN Chair, our cooperation in the international arena.
(On the Prime Minister’s aims in visiting India at this timing; on what outcomes could emerge from the summit talks regarding the Ukraine situation)
As for making this trip at this timing, as my first destination for a bilateral visit after taking office, we decided on this schedule because of my desire to have a thorough exchange of views with Prime Minister Modi of India, a key member of the Quad that is also an Asian power, and confirm with him our cooperation towards the realization of a free and open Indo-Pacific. Also, in light of Russia’s aggression against Ukraine taking place at this juncture, to go beyond emphasizing the importance of unity among the international community as a whole as this situation unfolds, I wish to confirm that we will continue to cooperate with India as Japan engages with various issues.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75" s="3" t="inlineStr">
        <is>
          <t>Press Conference by the Prime Minister regarding His Visit to India and Cambodia (Speeches and Statements &lt;br&gt;by the Prime Minister) | Prime Minister's Office of Japan
Press Conference by the Prime Minister regarding His Visit to India and Cambodia
March 19, 2022
Tweet
[Provisional Translation]
(On the Prime Minister’s visit to India and Cambodia)
As my first bilateral trip since taking office as prime minister, I will visit India and Cambodia. First, Russia’s aggression against Ukraine is an outrageous act violating international law, and we must never allow unilateral changes to the status quo in the Indo-Pacific region. In order to prevent that, I consider it important to have unity among the international community. During this visit, I would like to sit down with my two counterparts face to face and exchange views with them and unequivocally confirm the unity of the international community as a whole. In addition, I would like to confirm with Prime Minister Modi our cooperation towards the success of the Quad summit meeting to be held in Tokyo sometime in the next few months among the leaders of Japan, the United States, Australia, and India, as well as towards the realization of a free and open Indo-Pacific. With Prime Minister HUN Sen of Cambodia, this year Cambodia is serving as the chair of the Association of Southeast Asian Nations (ASEAN), and I wish to discuss regional issues including Myanmar and also our bilateral relations. Also, this year we mark the 30
th
anniversary since Japan’s participation in United Nations peacekeeping operations (PKO) in Cambodia. Next year, we will celebrate 70
th
anniversary since the establishment of diplomatic relations between Japan and Cambodia. With these anniversary years before us, I also wish to confirm with Cambodia, the ASEAN Chair, our cooperation in the international arena. (On the Prime Minister’s aims in visiting India at this timing; on what outcomes could emerge from the summit talks regarding the Ukraine situation)
As for making this trip at this timing, as my first destination for a bilateral visit after taking office, we decided on this schedule because of my desire to have a thorough exchange of views with Prime Minister Modi of India, a key member of the Quad that is also an Asian power, and confirm with him our cooperation towards the realization of a free and open Indo-Pacific. Also, in light of Russia’s aggression against Ukraine taking place at this juncture, to go beyond emphasizing the importance of unity among the international community as a whole as this situation unfolds, I wish to confirm that we will continue to cooperate with India as Japan engages with various issues.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75" s="18" t="inlineStr">
        <is>
          <t>aggression;war</t>
        </is>
      </c>
      <c r="L75" s="18" t="inlineStr">
        <is>
          <t>0</t>
        </is>
      </c>
      <c r="M75" s="18" t="inlineStr">
        <is>
          <t>0</t>
        </is>
      </c>
      <c r="N75" s="18" t="inlineStr">
        <is>
          <t>0</t>
        </is>
      </c>
      <c r="O75" s="18" t="inlineStr">
        <is>
          <t>0</t>
        </is>
      </c>
      <c r="P75" s="18" t="inlineStr">
        <is>
          <t>0</t>
        </is>
      </c>
      <c r="Q75" s="18" t="inlineStr">
        <is>
          <t>0</t>
        </is>
      </c>
      <c r="R75" s="18" t="inlineStr">
        <is>
          <t>55e0ea21-7ac4-461c-9e9b-1d474cc20754</t>
        </is>
      </c>
      <c r="S75" s="18" t="inlineStr"/>
      <c r="T75" s="18" t="inlineStr"/>
      <c r="U75" s="18" t="inlineStr"/>
      <c r="V75" s="18" t="inlineStr">
        <is>
          <t>AGGRESSION</t>
        </is>
      </c>
      <c r="W75" s="18" t="inlineStr"/>
      <c r="X75" s="18" t="inlineStr"/>
      <c r="Y75" s="18" t="inlineStr"/>
      <c r="Z75" s="18" t="inlineStr"/>
      <c r="AA75" s="18" t="inlineStr"/>
      <c r="AB75" s="18" t="inlineStr"/>
      <c r="AC75" s="18" t="inlineStr"/>
      <c r="AD75" s="18" t="inlineStr"/>
      <c r="AE75" s="18" t="inlineStr"/>
      <c r="AF75" s="18" t="inlineStr"/>
      <c r="AG75" s="18" t="inlineStr"/>
      <c r="AH75" s="18" t="inlineStr"/>
      <c r="AI75" s="18" t="inlineStr"/>
      <c r="AJ75" s="18" t="inlineStr"/>
      <c r="AK75" s="18" t="inlineStr"/>
      <c r="AL75" s="18" t="inlineStr"/>
      <c r="AM75" s="18" t="inlineStr">
        <is>
          <t>LOW</t>
        </is>
      </c>
      <c r="AN75" s="3" t="inlineStr">
        <is>
          <t>AUTO-DRAFT: keyword signals only; requires contextual coding per codebook.md before use.</t>
        </is>
      </c>
      <c r="AO75" s="18" t="inlineStr">
        <is>
          <t>f07acfb2-4635-59a5-b064-cb823bc5412b</t>
        </is>
      </c>
      <c r="AP75" s="18" t="inlineStr">
        <is>
          <t>1</t>
        </is>
      </c>
      <c r="AQ75" s="18" t="inlineStr">
        <is>
          <t>LOW_CONFIDENCE;MISSING_SPEAKER</t>
        </is>
      </c>
      <c r="AR75" s="18" t="inlineStr">
        <is>
          <t>EXCLUDED</t>
        </is>
      </c>
      <c r="AS75" s="3" t="inlineStr">
        <is>
          <t>2026-09-22 full backlog review: UKRAINE_RUSSIA_OR_UNRELATED_GEOPOLITICS</t>
        </is>
      </c>
    </row>
    <row r="76">
      <c r="A76" s="3" t="inlineStr">
        <is>
          <t>https://japan.kantei.go.jp/101_kishida/statement/202203/_00027.html</t>
        </is>
      </c>
      <c r="B76" s="18" t="inlineStr">
        <is>
          <t>japan</t>
        </is>
      </c>
      <c r="C76" s="18" t="inlineStr">
        <is>
          <t>Prime Minister's Office of Japan (Kantei)</t>
        </is>
      </c>
      <c r="D76" s="3" t="inlineStr">
        <is>
          <t>Press Conference by the Prime Minister regarding North Korea’s Launch of a Ballistic Missile (Speeches and Statements &lt;br&gt;by the Prime Minister) | Prime Minister's Office of Japan</t>
        </is>
      </c>
      <c r="E76" s="18" t="inlineStr">
        <is>
          <t>PRESS_CONFERENCE</t>
        </is>
      </c>
      <c r="F76" s="18" t="inlineStr">
        <is>
          <t>March 24, 2022</t>
        </is>
      </c>
      <c r="G76" s="18" t="inlineStr">
        <is>
          <t>0</t>
        </is>
      </c>
      <c r="H76" s="3" t="inlineStr"/>
      <c r="I76" s="3" t="inlineStr">
        <is>
          <t>Press Conference by the Prime Minister regarding North Korea’s Launch of a Ballistic Missile (Speeches and Statements &lt;br&gt;by the Prime Minister) | Prime Minister's Office of Japan
Press Conference by the Prime Minister regarding North Korea’s Launch of a Ballistic Missile
March 24, 2022
Tweet
[Provisional Translation]
(Regarding North Korea’s launch of a ballistic missile)
A short while ago, North Korea launched what appears to be a new type of inter-continental ballistic missile (ICBM), which fell within Japan's exclusive economic zone (EEZ) near our territorial waters. This is an outrageous act that cannot be tolerated, and we strongly condemn it.
In response to this situation, I gave instructions to ensure that the public is well informed of the situation and that safety is thoroughly confirmed. I then received a status report from the Chief Cabinet Secretary by telephone while I was on the government plane. I instructed the Chief Cabinet Secretary to take all possible measures to respond to the situation and to promptly call a meeting of the National Security Council.
Since the beginning of this year, North Korea has repeatedly launched ballistic missiles with high frequency, including a new type of ICBM. The series of North Korean actions threaten the peace and security of Japan, the region and the international community. Such actions must never be tolerated. We strongly condemn this latest ballistic missile launch, which also violates relevant United Nations Security Council resolutions. We have already lodged a protest against North Korea for its latest launch. We will take all possible measures to ensure the peace and security of Japan by continuing to make utmost efforts to collect information and maintain vigilance and surveillance in close cooperation with the United States and other countries.
Regarding how we will respond to the situation going forward, including possible sanctions, we will work closely within the Japan-U.S. and Japan-U.S.-South Korea frameworks, as well as in collaboration with other countries concerned. I also hope to confirm cooperation in response to North Korea’s ballistic missiles at the G7 summit meeting later today.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76" s="3" t="inlineStr">
        <is>
          <t>We have already lodged a protest against North Korea for its latest launch. We will take all possible measures to ensure the peace and security of Japan by continuing to make utmost efforts to collect information and maintain vigilance and surveillance in close cooperation with the United States and other countries. Regarding how we will respond to the situation going forward, including possible sanctions, we will work closely within the Japan-U.S. and Japan-U.S.-South Korea frameworks, as well as in collaboration with other countries concerned. I also hope to confirm cooperation in response to North Korea’s ballistic missiles at the G7 summit meeting later today.</t>
        </is>
      </c>
      <c r="K76" s="18" t="inlineStr">
        <is>
          <t>war</t>
        </is>
      </c>
      <c r="L76" s="18" t="inlineStr">
        <is>
          <t>0</t>
        </is>
      </c>
      <c r="M76" s="18" t="inlineStr">
        <is>
          <t>0</t>
        </is>
      </c>
      <c r="N76" s="18" t="inlineStr">
        <is>
          <t>0</t>
        </is>
      </c>
      <c r="O76" s="18" t="inlineStr">
        <is>
          <t>0</t>
        </is>
      </c>
      <c r="P76" s="18" t="inlineStr">
        <is>
          <t>0</t>
        </is>
      </c>
      <c r="Q76" s="18" t="inlineStr">
        <is>
          <t>0</t>
        </is>
      </c>
      <c r="R76" s="18" t="inlineStr">
        <is>
          <t>e94e20f1-78c7-4d9c-964c-fa6837f4b330</t>
        </is>
      </c>
      <c r="S76" s="18" t="inlineStr"/>
      <c r="T76" s="18" t="inlineStr"/>
      <c r="U76" s="18" t="inlineStr"/>
      <c r="V76" s="18" t="inlineStr">
        <is>
          <t>HISTORICAL_RECOGNITION_GENERAL</t>
        </is>
      </c>
      <c r="W76" s="18" t="inlineStr"/>
      <c r="X76" s="18" t="inlineStr"/>
      <c r="Y76" s="18" t="inlineStr"/>
      <c r="Z76" s="18" t="inlineStr"/>
      <c r="AA76" s="18" t="inlineStr"/>
      <c r="AB76" s="18" t="inlineStr"/>
      <c r="AC76" s="18" t="inlineStr"/>
      <c r="AD76" s="18" t="inlineStr"/>
      <c r="AE76" s="18" t="inlineStr"/>
      <c r="AF76" s="18" t="inlineStr"/>
      <c r="AG76" s="18" t="inlineStr"/>
      <c r="AH76" s="18" t="inlineStr"/>
      <c r="AI76" s="18" t="inlineStr"/>
      <c r="AJ76" s="18" t="inlineStr"/>
      <c r="AK76" s="18" t="inlineStr"/>
      <c r="AL76" s="18" t="inlineStr"/>
      <c r="AM76" s="18" t="inlineStr">
        <is>
          <t>LOW</t>
        </is>
      </c>
      <c r="AN76" s="3" t="inlineStr">
        <is>
          <t>AUTO-DRAFT: keyword signals only; requires contextual coding per codebook.md before use.</t>
        </is>
      </c>
      <c r="AO76" s="18" t="inlineStr">
        <is>
          <t>76ed5814-6611-58ec-8acf-b496ae93fbb4</t>
        </is>
      </c>
      <c r="AP76" s="18" t="inlineStr">
        <is>
          <t>1</t>
        </is>
      </c>
      <c r="AQ76" s="18" t="inlineStr">
        <is>
          <t>LOW_CONFIDENCE;MISSING_SPEAKER</t>
        </is>
      </c>
      <c r="AR76" s="18" t="inlineStr">
        <is>
          <t>EXCLUDED</t>
        </is>
      </c>
      <c r="AS76" s="3" t="inlineStr">
        <is>
          <t>2026-09-22 full backlog review: NORTH_KOREA_SECURITY_UNRELATED</t>
        </is>
      </c>
    </row>
    <row r="77">
      <c r="A77" s="3" t="inlineStr">
        <is>
          <t>https://japan.kantei.go.jp/101_kishida/statement/202203/_00028.html</t>
        </is>
      </c>
      <c r="B77" s="18" t="inlineStr">
        <is>
          <t>japan</t>
        </is>
      </c>
      <c r="C77" s="18" t="inlineStr">
        <is>
          <t>Prime Minister's Office of Japan (Kantei)</t>
        </is>
      </c>
      <c r="D77" s="3" t="inlineStr">
        <is>
          <t>Press Conference by the Prime Minister regarding the Latest G7 Summit Meeting and Other Matters (Speeches and Statements &lt;br&gt;by the Prime Minister) | Prime Minister's Office of Japan</t>
        </is>
      </c>
      <c r="E77" s="18" t="inlineStr">
        <is>
          <t>PRESS_CONFERENCE</t>
        </is>
      </c>
      <c r="F77" s="18" t="inlineStr">
        <is>
          <t>March 24, 2022</t>
        </is>
      </c>
      <c r="G77" s="18" t="inlineStr">
        <is>
          <t>0</t>
        </is>
      </c>
      <c r="H77" s="3" t="inlineStr"/>
      <c r="I77" s="3" t="inlineStr">
        <is>
          <t>Press Conference by the Prime Minister regarding the Latest G7 Summit Meeting and Other Matters (Speeches and Statements &lt;br&gt;by the Prime Minister) | Prime Minister's Office of Japan
Press Conference by the Prime Minister regarding the Latest G7 Summit Meeting and Other Matters
March 24, 2022
Tweet
[Provisional Translation]
(Regarding the latest G7 summit meeting)
The latest G7 summit meeting held in a face-to-face format was highly meaningful as an opportunity for the G7 to confirm its strong determination to never tolerate Russia's outrageous act and to take the lead in defending the order of the international community. In the G7 Summit, I emphasized Japan's continued commitment to taking resolute actions despite Russia's declaration that it will suspend negotiations for a peace treaty with us. I also said that we are seriously concerned about the possibility of Russia resorting to weapons of mass destruction, stressing that either the use of nuclear weapons or the use of biological or chemical weapons must never be allowed. I also gave explanation about Japan's additional sanctions against Russia, and our commitment to providing an additional 100 million dollars in emergency humanitarian assistance to Ukraine and its neighboring countries, as well as our consideration of making contributions by sending personnel to the health and medical sectors and additional measures to urge the acceptance of evacuees into Japan. I also explained that Japan,  the only G7 member nation representing Asia, is reaching out to other Asian nations, including India and Cambodia that I recently visited, to invite them to work with the G7. Such initiatives and produced results were highly appreciated by other leaders.
Also, on the sidelines of the G7 Summit, I held a series of bilateral meetings despite the short period of time I had in Brussels, including those with U.S. President Biden and the leaders of the European Union (EU), the United Kingdom, Poland, the North Atlantic Treaty Organization (NATO) and Canada. During those talks, I was able to have candid and face-to-face discussions with each of the leaders and confirmed that we will work closely together in responding to the situation in Ukraine, including by imposing strong sanctions against Russia and providing support to Ukraine and its neighboring countries.
I also strongly condemned today's launch of a ballistic missile by North Korea, and we confirmed that the G7 will work together to deal with the issue of North Korea's nuclear and missile development.
Faced with the current crisis, the G7 has responded very effectively. As Japan prepares for next year's G7 presidency, we will lead international efforts against Russia’s aggression in close cooperation with Germany, which holds the presidency this year, as well as with other member nations.
As for the question about the exchange I had with President Biden, while the meeting with the president lasted only a short period of time, we discussed and confirmed that we will closely cooperate in responding to Russia's aggression against Ukraine, as well as in dealing with North Korean issues, including this morning's launch of what appears to be a new type of intercontinental ballistic missile (ICBM). We also agreed that we will cooperate in further strengthening the Japan-U.S. alliance.
(Regarding new sanctions against Russia and measures to assist Ukraine and its neighboring countries)
With regard to the additional sanctions, firstly, we will prepare to submit to the current session of the Diet a revision bill aimed at revoking Russia’s Most-Favored-Nation status. Secondly, a total of 81 military-related organizations will be added to the list of entities subject to export bans. Thirdly, many oligarchs, their families and others will be added to the sanctions list. Fourth, an export ban on luxury goods will be introduced early next week. Fifth, we will prepare to submit to the current session of the Diet another revision bill aimed at further strengthening the effectiveness of financial sanctions in response to Russia's attempts to circumvent sanctions through the use of digital assets. On occasions including today's G7 Summit, those additional sanctions to be implemented by Japan were highly appreciated when I explained them.
Meanwhile, regarding the assistance to Ukraine and its neighboring countries, we have announced Japan’s commitment to providing an additional 100 million dollars in emergency humanitarian assistance in addition to the 100 million dollars in humanitarian assistance already announced. I also explained that, to support evacuees who have evacuated to neighboring countries from Ukraine, we are considering cooperation in providing supplies and sending personnel primarily to the medical and health sectors. In addition, we will also take steps to provide assistance for the acceptance of evacuees into Japan. Specifically, we will establish in Poland a support team for evacuees from Ukraine. In a related move, we will dispatch Justice Minister Furukawa to Poland in the near future as a special envoy of the Prime Minister as part of our efforts to promote the acceptance of evacuees. We explained those initiatives to Prime Minister Morawiecki of Poland and the Polish government highly appreciated such contributions from us. We will continue to provide all possible assistance to support the Ukrainian people who are expected to face prolonged difficulties down the road.
As for the loopholes of the sanctions, I pointed out at the G7 Summit that as the international community is united in imposing severe sanctions against Russia, there should be neither assistance extended to Russia nor attempt to help Russia “backfill” its losses from the sanctions. The G7 leaders also agreed to continue to work closely together not to allow the evasion, bypassing or backfilling of sanctions and to urge other countries to follow suit. This matter was also confirmed in the outcome document.
More
Related Link
Japanese
Summary
Summary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77" s="3" t="inlineStr">
        <is>
          <t>I also strongly condemned today's launch of a ballistic missile by North Korea, and we confirmed that the G7 will work together to deal with the issue of North Korea's nuclear and missile development. Faced with the current crisis, the G7 has responded very effectively. As Japan prepares for next year's G7 presidency, we will lead international efforts against Russia’s aggression in close cooperation with Germany, which holds the presidency this year, as well as with other member nations. As for the question about the exchange I had with President Biden, while the meeting with the president lasted only a short period of time, we discussed and confirmed that we will closely cooperate in responding to Russia's aggression against Ukraine, as well as in dealing with North Korean issues, including this morning's launch of what appears to be a new type of intercontinental ballistic missile (ICBM). We also agreed that we will cooperate in further strengthening the Japan-U.S. alliance.</t>
        </is>
      </c>
      <c r="K77" s="18" t="inlineStr">
        <is>
          <t>aggression</t>
        </is>
      </c>
      <c r="L77" s="18" t="inlineStr">
        <is>
          <t>0</t>
        </is>
      </c>
      <c r="M77" s="18" t="inlineStr">
        <is>
          <t>0</t>
        </is>
      </c>
      <c r="N77" s="18" t="inlineStr">
        <is>
          <t>0</t>
        </is>
      </c>
      <c r="O77" s="18" t="inlineStr">
        <is>
          <t>1</t>
        </is>
      </c>
      <c r="P77" s="18" t="inlineStr">
        <is>
          <t>0</t>
        </is>
      </c>
      <c r="Q77" s="18" t="inlineStr">
        <is>
          <t>1</t>
        </is>
      </c>
      <c r="R77" s="18" t="inlineStr">
        <is>
          <t>a13024a4-f89e-43e9-acce-2c43d52e1f4f</t>
        </is>
      </c>
      <c r="S77" s="18" t="inlineStr"/>
      <c r="T77" s="18" t="inlineStr"/>
      <c r="U77" s="18" t="inlineStr"/>
      <c r="V77" s="18" t="inlineStr">
        <is>
          <t>AGGRESSION</t>
        </is>
      </c>
      <c r="W77" s="18" t="inlineStr"/>
      <c r="X77" s="18" t="inlineStr"/>
      <c r="Y77" s="18" t="inlineStr"/>
      <c r="Z77" s="18" t="inlineStr"/>
      <c r="AA77" s="18" t="inlineStr"/>
      <c r="AB77" s="18" t="inlineStr"/>
      <c r="AC77" s="18" t="inlineStr"/>
      <c r="AD77" s="18" t="inlineStr"/>
      <c r="AE77" s="18" t="inlineStr"/>
      <c r="AF77" s="18" t="inlineStr"/>
      <c r="AG77" s="18" t="inlineStr"/>
      <c r="AH77" s="18" t="inlineStr"/>
      <c r="AI77" s="18" t="inlineStr"/>
      <c r="AJ77" s="18" t="inlineStr"/>
      <c r="AK77" s="18" t="inlineStr"/>
      <c r="AL77" s="18" t="inlineStr"/>
      <c r="AM77" s="18" t="inlineStr">
        <is>
          <t>LOW</t>
        </is>
      </c>
      <c r="AN77" s="3" t="inlineStr">
        <is>
          <t>AUTO-DRAFT: keyword signals only; requires contextual coding per codebook.md before use.</t>
        </is>
      </c>
      <c r="AO77" s="18" t="inlineStr">
        <is>
          <t>61f48d1f-cd84-5649-883e-964b6f9cf678</t>
        </is>
      </c>
      <c r="AP77" s="18" t="inlineStr">
        <is>
          <t>1</t>
        </is>
      </c>
      <c r="AQ77" s="18" t="inlineStr">
        <is>
          <t>LOW_CONFIDENCE;MISSING_SPEAKER</t>
        </is>
      </c>
      <c r="AR77" s="18" t="inlineStr">
        <is>
          <t>EXCLUDED</t>
        </is>
      </c>
      <c r="AS77" s="3" t="inlineStr">
        <is>
          <t>2026-09-22 full backlog review: NATURAL_DISASTER_OR_ACCIDENT</t>
        </is>
      </c>
    </row>
    <row r="78">
      <c r="A78" s="3" t="inlineStr">
        <is>
          <t>https://japan.kantei.go.jp/tag/0017.html</t>
        </is>
      </c>
      <c r="B78" s="18" t="inlineStr">
        <is>
          <t>japan</t>
        </is>
      </c>
      <c r="C78" s="18" t="inlineStr">
        <is>
          <t>Prime Minister's Office of Japan (Kantei)</t>
        </is>
      </c>
      <c r="D78" s="3" t="inlineStr">
        <is>
          <t>#EconMeasures List of articles | Prime Minister's Office of Japan</t>
        </is>
      </c>
      <c r="E78" s="18" t="inlineStr">
        <is>
          <t>PRESS_CONFERENCE</t>
        </is>
      </c>
      <c r="F78" s="18" t="inlineStr">
        <is>
          <t>October 1, 2024</t>
        </is>
      </c>
      <c r="G78" s="18" t="inlineStr">
        <is>
          <t>0</t>
        </is>
      </c>
      <c r="H78" s="3" t="inlineStr"/>
      <c r="I78" s="3" t="inlineStr">
        <is>
          <t>#EconMeasures List of articles | Prime Minister's Office of Japan
#EconMeasures
List of articles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Ministerial Council on the Monthly Economic Report and Other Relative Issues
September 18, 2024
#EconMeasures
#WageIncrease
Tweet
Nikkei Reskilling Summit
September 4, 2024
#NewFormCapitalism
#DistribStrategy
#InvestInPeople
#EconMeasures
#WageIncrease
Tweet
Meeting of the Council on Economic and Fiscal Policy
September 3, 2024
#NewFormCapitalism
#GrowthStrategy
#DistribStrategy
#EconMeasures
#WageIncrease
#PriceMeasures
Tweet
Liaison Meeting of the Government and Ruling Parties
August 27, 2024
#NewFormCapitalism
#GrowthStrategy
#DistribStrategy
#DiplomacySecurity
#EconMeasures
#WageIncrease
#DisasterResponse
#Quake2024NotoPeninsula
Tweet
Press Conference by Prime Minister Kishida regarding His Visit to Chiba Prefecture
August 1, 2024
#NewFormCapitalism
#GrowthStrategy
#DistribStrategy
#ChildSupport
#GreenTransformation
#EconMeasures
Tweet
Meeting of the Council on Economic and Fiscal Policy
July 29, 2024
#NewFormCapitalism
#GrowthStrategy
#DistribStrategy
#EconMeasures
#WageIncrease
Tweet
Policy Roundtable of the Government and Ruling Parties
July 26, 2024
#NewFormCapitalism
#GrowthStrategy
#DistribStrategy
#EconMeasures
#WageIncrease
Tweet
Speech by Prime Minister Kishida at the Keidanren Summer Forum 2024
July 19, 2024
#DiplomacySecurity
#PALM
#ClimateChange
#NewFormCapitalism
#GrowthStrategy
#SciTechInnovation
#Ukraine
#EconMeasures
#WageIncrease
Tweet
Meeting of the Council on Economic and Fiscal Policy
July 19, 2024
#EconMeasures
#WageIncrease
#NewFormCapitalism
#GrowthStrategy
#DistribStrategy
Tweet
Liaison Meeting of the Government and Ruling Parties
July 3, 2024
#EconMeasures
#PriceMeasures
#NewFormCapitalism
#ChildSupport
#DisasterResponse
#Quake2024NotoPeninsula
#DiplomacySecurity
Tweet
Press Conference by Prime Minster Kishida
June 21, 2024
#Quake2024NotoPeninsula
#DisasterResponse
#EconMeasures
#WageIncrease
#PriceMeasures
#NewFormCapitalism
#GrowthStrategy
#GreenTransformation
#DiplomacySecurity
#AbductionsByNK
Tweet
Joint Meeting of the Council on Economic and Fiscal Policy and the Council of New Form of Capitalism Realization
June 21, 2024
#NewFormCapitalism
#GrowthStrategy
#DistribStrategy
#InvestInPeople
#EconMeasures
Tweet
Meeting of the Council on Economic and Fiscal Policy
June 11, 2024
#NewFormCapitalism
#GrowthStrategy
#DistribStrategy
#EconMeasures
#WageIncrease
Tweet
Meeting of the Council on Economic and Fiscal Policy
June 4, 2024
#NewFormCapitalism
#GrowthStrategy
#DistribStrategy
#EconMeasures
#WageIncrease
Tweet
Liaison Meeting of the Government and Ruling Parties
June 4, 2024
#EconMeasures
#WageIncrease
#DisasterResponse
#Quake2024NotoPeninsula
#DiplomacySecurity
Tweet
Annual General Assembly of Keidanren (Japan Business Federation)
May 31, 2024
#DiplomacySecurity
#EconMeasures
#WageIncrease
#NewFormCapitalism
#GrowthStrategy
#SciTechInnovation
#DigitalAdminFiscalReform
#DistribStrategy
#InvestInPeople
Tweet
Forum for Consultations between the National and Local Governments
May 29, 2024
#EconMeasures
#WageIncrease
#NewFormCapitalism
#GrowthStrategy
#DigitalAdminFiscalReform
#DistribStrategy
#ChildSupport
Tweet
Liaison Meeting of the Government and Ruling Parties
May 13, 2024
#DiplomacySecurity
#DisasterResponse
#Quake2024NotoPeninsula
#EconMeasures
#WageIncrease
#AbductionsByNK
Tweet
Meeting of the Council on Economic and Fiscal Policy
May 10, 2024
#EconMeasures
#WageIncrease
#NewFormCapitalism
#GrowthStrategy
#DistribStrategy
Tweet
Meeting of the Council on Economic and Fiscal Policy
April 19, 2024
#NewFormCapitalism
#GrowthStrategy
#DigitalAdminFiscalReform
#DigitalGardenCityNation
#GreenTransformation
#EconMeasures
Tweet
Visit to TSMC and an Exchange of Views and Other Events with Relevant Companies
April 6, 2024
#EconMeasures
#WageIncrease
Tweet
Liaison Meeting of the Government and Ruling Parties
April 5, 2024
#DisasterResponse
#Quake2024NotoPeninsula
#EconMeasures
#WageIncrease
#DiplomacySecurity
Tweet
Exchange of Views on Subsidies for the “Enhanced Support Package to Help Overcome the Annual Income Barrier”
April 3, 2024
#EconMeasures
#WageIncrease
Tweet
Press Conference by Prime Minster Kishida
March 28, 2024
#EconMeasures
#WageIncrease
#PriceMeasures
#NewFormCapitalism
#GrowthStrategy
#DigitalAdminFiscalReform
#DisasterResponse
#DiplomacySecurity
#DistribStrategy
Tweet
Council of New Form of Capitalism Realization
March 26, 2024
#NewFormCapitalism
#GrowthStrategy
#DistribStrategy
#InvestInPeople
#EconMeasures
#WageIncrease
Tweet
General Meeting of the Japan Chamber of Commerce and Industry
March 22, 2024
#EconMeasures
#WageIncrease
Tweet
Exchange of Views among the Government, Labor, and Management
March 13, 2024
#EconMeasures
#WageIncrease
#NewFormCapitalism
#DistribStrategy
#InvestInPeople
Tweet
Press Conference by Prime Minister Kishida on His Visit to Fukushima Prefecture and Other Matters
March 11, 2024
#DisasterResponse
#GreatEastJapanQuake
#Reconstruction
#ALPSTreatedWater
#Quake2024NotoPeninsula
#EconMeasures
#WageIncrease
Tweet
Exchange of Views on Wage Increases and Other Matters with Construction Industry Groups
March 8, 2024
#EconMeasures
#WageIncrease
#NewFormCapitalism
#DistribStrategy
Tweet
Council of New Form of Capitalism Realization
February 27, 2024
#NewFormCapitalism
#DistribStrategy
#InvestInPeople
#EconMeasures
#WageIncrease
Tweet
Exchange of Views on Distribution Network Reform and Wage Increase
February 16, 2024
#EconMeasures
#WageIncrease
#NewFormCapitalism
#DistribStrategy
#InvestInPeople
Tweet
Policy Speech by Prime Minister Kishida to the 213th Session of the Diet
January 30, 2024
#DisasterResponse
#Quake2024NotoPeninsula
#EconMeasures
#WageIncrease
#NewFormCapitalism
#GrowthStrategy
#GreenTransformation
#ChildSupport
#DigitalAdminFiscalReform
#DiplomacySecurity
Tweet
Headquarters for the Promotion of Policies for Dementia Care
January 26, 2024
#EconMeasures
Tweet
Government Tax Commission
January 25, 2024
#EconMeasures
#WageIncrease
#NewFormCapitalism
Tweet
Exchange of Views among the Government, Labor, and Management
January 22, 2024
#EconMeasures
#WageIncrease
#NewFormCapitalism
#DistribStrategy
#InvestInPeople
Tweet
Exchange of Views on Wage Increases with Organizations Related to Medical Care, Nursing Care, and Welfare for Persons with Disabilities
January 19, 2024
#EconMeasures
#WageIncrease
#NewFormCapitalism
#DistribStrategy
#InvestInPeople
Tweet
Liaison Meeting of the Government and Ruling Parties
January 17, 2024
#DisasterResponse
#Quake2024NotoPeninsula
#EconMeasures
#WageIncrease
#DiplomacySecurity
Tweet
Small Group Talk to Support Small and Medium-sized Enterprises That Are Taking on the Challenge of Disaster Response, Wage Hikes and Investments, etc.
January 15, 2024
#DisasterResponse
#EconMeasures
#WageIncrease
Tweet
Press Conference by Prime Minister Kishida
January 4, 2024
#EconMeasures
#PriceMeasures
#WageIncrease
#NewFormCapitalism
#DistribStrategy
#ChildSupport
#DiplomacySecurity
#DisasterResponse
#Quake2024NotoPeninsula
Tweet
New Year’s Reflection by Prime Minister KISHIDA Fumio
January 1, 2024
#EconMeasures
#WageIncrease
#DiplomacySecurity
Tweet
Year-end Economist’s Party
December 18, 2023
#NewFormCapitalism
#EconMeasures
#GrowthStrategy
#GreenTransformation
#DigitalAdminFiscalReform
#DistribStrategy
#DiplomacySecurity
#ClimateChange
Tweet
Forum for Consultations between the National and Local Governments
December 18, 2023
#EconMeasures
#NewFormCapitalism
#DistribStrategy
#ChildSupport
#DigitalAdminFiscalReform
Tweet
Liaison Meeting of the Government and Ruling Parties
December 6, 2023
#EconMeasures
#DiplomacySecurity
#GrowthStrategy
#ClimateChange
Tweet
Press Conference by Prime Minister Kishida Regarding His Attendance at the APEC Leaders’ Meeting and Other Matters
November 17, 2023
#DiplomacySecurity
#APEC
#NewFormCapitalism
#GrowthStrategy
#SciTechInnovation
#Ukraine
#JPNUSAsummit
#JPNCHNsummit
#ALPSTreatedWater
#EconMeasures
Tweet
Exchange of Views among the Government, Labor, and Management
November 15, 2023
#EconMeasures
#NewFormCapitalism
#DistribStrategy
#InvestInPeople
Tweet
National Congress of Town and Village Mayors
November 15, 2023
#EconMeasures
#NewFormCapitalism
#ChildSupport
Tweet
National Governors’ Conference
November 13, 2023
#EconMeasures
#NewFormCapitalism
#ChildSupport
Tweet
Meeting of the Council on Economic and Fiscal Policy
November 6, 2023
#EconMeasures
#NewFormCapitalism
#DistribStrategy
#GrowthStrategy
Tweet
Liaison Meeting of the Government and Ruling Parties
November 6, 2023
#EconMeasures
#DiplomacySecurity
Tweet
Press Conference by Prime Minister Kishida
November 2, 2023
#EconMeasures
#NewFormCapitalism
#DistribStrategy
#InvestInPeople
#ChildSupport
#GrowthStrategy
#DiplomacySecurity
#ALPSTreatedWater
#WageIncrease
Tweet
Policy Roundtable of the Government and Ruling Parties
November 2, 2023
#EconMeasures
#PriceMeasures
Tweet
Policy Roundtable of the Government and Ruling Parties
October 26, 2023
#NewFormCapitalism
#DistribStrategy
#EconMeasures
#InvestInPeople
#ChildSupport
Tweet
Council of New Form of Capitalism Realization
October 25, 2023
#NewFormCapitalism
#DistribStrategy
#InvestInPeople
#GrowthStrategy
#EconMeasures
Tweet
Policy Speech by Prime Minister Kishida to the 212th Session of the Diet
October 23, 2023
#EconMeasures
#NewFormCapitalism
#GrowthStrategy
#DistribStrategy
#DigitalAdminFiscalReform
#ChildSupport
#DisasterResponse
#DisastersAndResilience
#DiplomacySecurity
#AbductionsByNK
Tweet
Forum for Consultations between the National and Local Governments
October 19, 2023
#EconMeasures
#NewFormCapitalism
#GrowthStrategy
#DistribStrategy
#DigitalAdminFiscalReform
#ChildSupport
Tweet
National Resilience Promotion Headquarters
October 19, 2023
#DisasterResponse
#DisastersAndResilience
#EconMeasures
Tweet
Ministerial Council on the Promotion of Japan as a Tourism-Oriented Country
October 18, 2023
#NewFormCapitalism
#GrowthStrategy
#EconMeasures
Tweet
Meeting to Promote Cooperation with Global South Countries
October 17, 2023
#DiplomacySecurity
#NewFormCapitalism
#GrowthStrategy
#EconomicSecurity
#FreeOpenIndoPacific
#EconMeasures
Tweet
CEATEC 2023: Opening Reception
October 16, 2023
#NewFormCapitalism
#GrowthStrategy
#DistribStrategy
#SciTechInnovation
#InvestInPeople
#EconMeasures
Tweet
Council for Promotion of Regulatory Reform
October 16, 2023
#EconMeasures
#NewFormCapitalism
#GrowthStrategy
#GreenTransformation
#DigitalAdminFiscalReform
Tweet
Joint Session of the Inter-ministerial Meeting to Strengthen Action against Sexual Crimes and Violence, Inter-ministerial Liaison Meeting on Measures against Child Sexual Exploitation, and Headquarters on Measures against Absenteeism to Secure Education that Leaves No One Behind
October 16, 2023
#EconMeasures
Tweet
Headquarters on Measures to Secure Stable Supply of Food and Strengthen the Agriculture, Forestry, and Fisheries Industries
October 13, 2023
#NewFormCapitalism
#GrowthStrategy
#EconMeasures
#PriceMeasures
Tweet
Meeting on Digital Administrative and Fiscal Reform
October 11, 2023
#NewFormCapitalism
#GrowthStrategy
#DigitalGardenCityNation
#DigitalAdminFiscalReform
#EconMeasures
Tweet
Ministerial Meeting on Pollen Allergy
October 11, 2023
#EconMeasures
Tweet
Meeting of the Council on Economic and Fiscal Policy
October 10, 2023
#EconMeasures
#PriceMeasures
#NewFormCapitalism
#DistribStrategy
#InvestInPeople
#GrowthStrategy
Tweet
Internet Governance Forum 2023: Special Session on AI
October 9, 2023
#NewFormCapitalism
#GrowthStrategy
#SciTechInnovation
#DiplomacySecurity
#G7
#EconMeasures
Tweet
Visit to Tochigi and Ibaraki Prefectures
October 7, 2023
#EconMeasures
#PriceMeasures
Tweet
Public-Private Partnership Forum on Increasing Domestic Investment
October 4, 2023
#NewFormCapitalism
#GrowthStrategy
#DistribStrategy
#InvestInPeople
#EconMeasures
Tweet
Liaison Meeting of the Government and Ruling Parties
October 3, 2023
#NewFormCapitalism
#GrowthStrategy
#DistribStrategy
#ChildSupport
#EconMeasures
Tweet
Council of New Form of Capitalism Realization
September 27, 2023
#NewFormCapitalism
#DistribStrategy
#InvestInPeople
#GrowthStrategy
#EconMeasures
Tweet
Meeting of the Council on Economic and Fiscal Policy
September 26, 2023
#EconMeasures
#PriceMeasures
#NewFormCapitalism
#DistribStrategy
#InvestInPeople
#GrowthStrategy
#DisasterResponse
#DisastersAndResilience
Tweet
Press Conference by Prime Minister Kishida Regarding Economic measures
September 25, 2023
#EconMeasures
#PriceMeasures
#ChildSupport
#NewFormCapitalism
#GrowthStrategy
#DistribStrategy
#WageIncrease
Tweet
Press Conference by Prime Minister Kishida Regarding His Attendance at the Seventy-Eighth Session of the United Nations General Assembly and Other matters
September 20, 2023
#UnitedNations
#DiplomacySecurity
#ClimateChange
#Ukraine
#NuclearDisarmament
#Nonproliferation
#NewFormCapitalism
#InvestInPeople
#EconMeasures
Tweet
First Meeting of Parliamentary Vice-Ministers and Commemorative Photograph Session
September 15, 2023
#NewFormCapitalism
#EconMeasures
#GrowthStrategy
#DistribStrategy
#DiplomacySecurity
#DisastersAndResilience
#ALPSTreatedWater
#ChildSupport
Tweet
First Meeting of State Ministers and Commemorative Photograph Session
September 15, 2023
#NewFormCapitalism
#EconMeasures
#GrowthStrategy
#DistribStrategy
#DiplomacySecurity
#DisastersAndResilience
#ALPSTreatedWater
#ChildSupport
Tweet
Press Conference by the Prime Minister on the Measures to Address Fuel Oil Prices and Other Matters
August 22, 2023
#PriceMeasures
#EconMeasures
#DiplomacySecurity
#NKmissile
Tweet
Regular General Meeting of the National Association of Chairpersons of City Councils
June 14, 2023
#COVID19
#NewFormCapitalism
#EconMeasures
#PriceMeasures
#ChildSupport
Tweet
Liaison Meeting of the Government and Ruling Parties
March 10, 2023
#EconMeasures
#PriceMeasures
#GreatEastJapanQuake
#Reconstruction
#DiplomacySecurity
Tweet
Press Conference by Prime Minster Kishida
February 24, 2023
#DiplomacySecurity
#Ukraine
#EconMeasures
#G7
Tweet
Press Conference by Prime Minister Kishida
February 24, 2023
#DiplomacySecurity
#Ukraine
#EconMeasures
#G7
Tweet
Headquarters for Comprehensive Measures on Prices, Wages, and Livelihoods
February 24, 2023
#EconMeasures
#PriceMeasures
Tweet
Headquarters for Comprehensive Measures on Prices, Wages, and Livelihoods
January 24, 2023
#EconMeasures
#PriceMeasures
Tweet
Meeting of the Council on Economic and Fiscal Policy
January 16, 2023
#EconMeasures
#NewFormCapitalism
#GrowthStrategy
#DistribStrategy
#PriceMeasures
Tweet
Headquarters on Measures to Secure Stable Supply of Food and Strengthen the Agriculture, Forestry, and Fisheries Industries
December 27, 2022
#NewFormCapitalism
#EconMeasures
#GrowthStrategy
Tweet
Meeting of Councillors of Keidanren (Japan Business Federation)
December 26, 2022
#COVID19
#COVID19Vaccine
#Ukraine
#EconMeasures
#NewFormCapitalism
#SciTechInnovation
#DiplomacySecurity
Tweet
2022 Special Seminar
December 23, 2022
#COVID19
#COVID19Vaccine
#EconMeasures
#NewFormCapitalism
#DiplomacySecurity
#Ukraine
Tweet
Meeting of the Council on Economic and Fiscal Policy
December 22, 2022
#EconMeasures
#NewFormCapitalism
#GrowthStrategy
#DistribStrategy
Tweet
Press Conference by Prime Minster Kishida
December 10, 2022
#EconMeasures
#PriceMeasures
#NewFormCapitalism
#GrowthStrategy
#ChildSupport
#GreenTransformation
#InvestInPeople
#COVID19
#COVID19Vaccine
#DiplomacySecurity
Tweet
Headquarters for Comprehensive Measures on Prices, Wages, and Livelihoods
December 6, 2022
#EconMeasures
#PriceMeasures
Tweet
Liaison Meeting of the Government and Ruling Parties
December 5, 2022
#EconMeasures
#PriceMeasures
#DiplomacySecurity
#GreenTransformation
Tweet
National Convention of the Central Federation of Societies of Commerce and Industry
November 10, 2022
#EconMeasures
#PriceMeasures
Tweet
National Governors’ Conference
November 7, 2022
#EconMeasures
#PriceMeasures
#COVID19
#COVID19Vaccine
#MedSystemStrengthening
Tweet
Liaison Meeting of the Government and Ruling Parties
November 7, 2022
#EconMeasures
#PriceMeasures
#DiplomacySecurity
Tweet
Meeting of the Council on Economic and Fiscal Policy
November 2, 2022
#EconMeasures
#PriceMeasures
Tweet
Press Conference by Prime Minster Kishida
October 28, 2022
#EconMeasures
#PriceMeasures
Tweet
Policy Roundtable of the Government and Ruling Parties
October 28, 2022
#EconMeasures
#PriceMeasures
Tweet
Forum for Consultations between the National and Local Governments
October 25, 2022
#NewFormCapitalism
#GrowthStrategy
#DigitalGardenCityNation
#EconMeasures
#COVID19
Tweet
Press Conference by Prime Minister Kishida regarding His Visit to Australia and Other Matters
October 22, 2022
#DiplomacySecurity
#JPNAUSsummit
#FreeOpenIndoPacific
#NewFormCapitalism
#GrowthStrategy
#EconomicSecurity
#EconMeasures
#PriceMeasures
Tweet
Meeting with Electricity Providers
October 12, 2022
#EconMeasures
#PriceMeasures
Tweet
Ministerial Council on the Promotion of Japan as a Tourism-Oriented Country
October 11, 2022
#GrowthStrategy
#EconMeasures
Tweet
Meeting of the Council on Economic and Fiscal Policy
October 5, 2022
#EconMeasures
#InvestInPeople
#GreenTransformation
#PriceMeasures
#NewFormCapitalism
#GrowthStrategy
#DistribStrategy
Tweet
Liaison Meeting of the Government and Ruling Parties
October 4, 2022
#NewFormCapitalism
#EconMeasures
Tweet
Policy Speech by Prime Minister KISHIDA Fumio to the 210th Session of the Diet
October 3, 2022
#EconMeasures
#PriceMeasures
#NewFormCapitalism
#InvestInPeople
#DistribStrategy
#GrowthStrategy
#COVID19
#DisastersAndResilience
#SocialSec4AllGenerations
#DiplomacySecurity
Tweet
Liaison Meeting of the Government and Ruling Parties
September 14, 2022
#COVID19
#EconMeasures
#PriceMeasures
#DiplomacySecurity
Tweet
Meeting of the Council on Economic and Fiscal Policy
September 14, 2022
#EconMeasures
#PriceMeasures
#NewFormCapitalism
#GrowthStrategy
#DistribStrategy
Tweet
Headquarters for Comprehensive Measures on Prices, Wages, and Livelihoods
September 9, 2022
#EconMeasures
#PriceMeasures
#NewFormCapitalism
#DistribStrategy
Tweet
Visit to Niigata Prefecture
September 4, 2022
#DisasterResponse
#EconMeasures
#PriceMeasures
Tweet
Meeting of the Council on Economic and Fiscal Policy
April 27, 2022
#EconMeasures
#GrowthStrategy
#DigitalGardenCityNation
#DistribStrategy
#InvestInPeople
#SocialSec4AllGenerations
Tweet
March 16, 2022
#DiplomacySecurity
#Ukraine
#COVID19
#COVID19PriorityMeasures
#MedSystemStrengthening
#COVID19Vaccine
#EconMeasures
#AbductionsByNK
Tweet
March 3, 2022
#DiplomacySecurity
#Ukraine
#COVID19
#COVID19PriorityMeasures
#COVID19Vaccine
#EconMeasures
Tweet
More
Archived articles (101-)
Tag List
View All
Return to the Tag List</t>
        </is>
      </c>
      <c r="J78" s="3" t="inlineStr">
        <is>
          <t>#EconMeasures List of articles | Prime Minister's Office of Japan
#EconMeasures
List of articles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Ministerial Council on the Monthly Economic Report and Other Relative Issues
September 18, 2024
#EconMeasures
#WageIncrease
Tweet
Nikkei Reskilling Summit
September 4, 2024
#NewFormCapitalism
#DistribStrategy
#InvestInPeople
#EconMeasures
#WageIncrease
Tweet
Meeting of the Council on Economic and Fiscal Policy
September 3, 2024
#NewFormCapitalism
#GrowthStrategy
#DistribStrategy
#EconMeasures
#WageIncrease
#PriceMeasures
Tweet
Liaison Meeting of the Government and Ruling Parties
August 27, 2024
#NewFormCapitalism
#GrowthStrategy
#DistribStrategy
#DiplomacySecurity
#EconMeasures
#WageIncrease
#DisasterResponse
#Quake2024NotoPeninsula
Tweet
Press Conference by Prime Minister Kishida regarding His Visit to Chiba Prefecture
August 1, 2024
#NewFormCapitalism
#GrowthStrategy
#DistribStrategy
#ChildSupport
#GreenTransformation
#EconMeasures
Tweet
Meeting of the Council on Economic and Fiscal Policy
July 29, 2024
#NewFormCapitalism
#GrowthStrategy
#DistribStrategy
#EconMeasures
#WageIncrease
Tweet
Policy Roundtable of the Government and Ruling Parties
July 26, 2024
#NewFormCapitalism
#GrowthStrategy
#DistribStrategy
#EconMeasures
#WageIncrease
Tweet
Speech by Prime Minister Kishida at the Keidanren Summer Forum 2024
July 19, 2024
#DiplomacySecurity
#PALM
#ClimateChange
#NewFormCapitalism
#GrowthStrategy
#SciTechInnovation
#Ukraine
#EconMeasures
#WageIncrease
Tweet
Meeting of the Council on Economic and Fiscal Policy
July 19, 2024
#EconMeasures
#WageIncrease
#NewFormCapitalism
#GrowthStrategy
#DistribStrategy
Tweet
Liaison Meeting of the Government and Ruling Parties
July 3, 2024
#EconMeasures
#PriceMeasures
#NewFormCapitalism
#ChildSupport
#DisasterResponse
#Quake2024NotoPeninsula
#DiplomacySecurity
Tweet
Press Conference by Prime Minster Kishida
June 21, 2024
#Quake2024NotoPeninsula
#DisasterResponse
#EconMeasures
#WageIncrease
#PriceMeasures
#NewFormCapitalism
#GrowthStrategy
#GreenTransformation
#DiplomacySecurity
#AbductionsByNK
Tweet
Joint Meeting of the Council on Economic and Fiscal Policy and the Council of New Form of Capitalism Realization
June 21, 2024
#NewFormCapitalism
#GrowthStrategy
#DistribStrategy
#InvestInPeople
#EconMeasures
Tweet
Meeting of the Council on Economic and Fiscal Policy
June 11, 2024
#NewFormCapitalism
#GrowthStrategy
#DistribStrategy
#EconMeasures
#WageIncrease
Tweet
Meeting of the Council on Economic and Fiscal Policy
June 4, 2024
#NewFormCapitalism
#GrowthStrategy
#DistribStrategy
#EconMeasures
#WageIncrease
Tweet
Liaison Meeting of the Government and Ruling Parties
June 4, 2024
#EconMeasures
#WageIncrease
#DisasterResponse
#Quake2024NotoPeninsula
#DiplomacySecurity
Tweet
Annual General Assembly of Keidanren (Japan Business Federation)
May 31, 2024
#DiplomacySecurity
#EconMeasures
#WageIncrease
#NewFormCapitalism
#GrowthStrategy
#SciTechInnovation
#DigitalAdminFiscalReform
#DistribStrategy
#InvestInPeople
Tweet
Forum for Consultations between the National and Local Governments
May 29, 2024
#EconMeasures
#WageIncrease
#NewFormCapitalism
#GrowthStrategy
#DigitalAdminFiscalReform
#DistribStrategy
#ChildSupport
Tweet
Liaison Meeting of the Government and Ruling Parties
May 13, 2024
#DiplomacySecurity
#DisasterResponse
#Quake2024NotoPeninsula
#EconMeasures
#WageIncrease
#AbductionsByNK
Tweet
Meeting of the Council on Economic and Fiscal Policy
May 10, 2024
#EconMeasures
#WageIncrease
#NewFormCapitalism
#GrowthStrategy
#DistribStrategy
Tweet
Meeting of the Council on Economic and Fiscal Policy
April 19, 2024
#NewFormCapitalism
#GrowthStrategy
#DigitalAdminFiscalReform
#DigitalGardenCityNation
#GreenTransformation
#EconMeasures
Tweet
Visit to TSMC and an Exchange of Views and Other Events with Relevant Companies
April 6, 2024
#EconMeasures
#WageIncrease
Tweet
Liaison Meeting of the Government and Ruling Parties
April 5, 2024
#DisasterResponse
#Quake2024NotoPeninsula
#EconMeasures
#WageIncrease
#DiplomacySecurity
Tweet
Exchange of Views on Subsidies for the “Enhanced Support Package to Help Overcome the Annual Income Barrier”
April 3, 2024
#EconMeasures
#WageIncrease
Tweet
Press Conference by Prime Minster Kishida
March 28, 2024
#EconMeasures
#WageIncrease
#PriceMeasures
#NewFormCapitalism
#GrowthStrategy
#DigitalAdminFiscalReform
#DisasterResponse
#DiplomacySecurity
#DistribStrategy
Tweet
Council of New Form of Capitalism Realization
March 26, 2024
#NewFormCapitalism
#GrowthStrategy
#DistribStrategy
#InvestInPeople
#EconMeasures
#WageIncrease
Tweet
General Meeting of the Japan Chamber of Commerce and Industry
March 22, 2024
#EconMeasures
#WageIncrease
Tweet
Exchange of Views among the Government, Labor, and Management
March 13, 2024
#EconMeasures
#WageIncrease
#NewFormCapitalism
#DistribStrategy
#InvestInPeople
Tweet
Press Conference by Prime Minister Kishida on His Visit to Fukushima Prefecture and Other Matters
March 11, 2024
#DisasterResponse
#GreatEastJapanQuake
#Reconstruction
#ALPSTreatedWater
#Quake2024NotoPeninsula
#EconMeasures
#WageIncrease
Tweet
Exchange of Views on Wage Increases and Other Matters with Construction Industry Groups
March 8, 2024
#EconMeasures
#WageIncrease
#NewFormCapitalism
#DistribStrategy
Tweet
Council of New Form of Capitalism Realization
February 27, 2024
#NewFormCapitalism
#DistribStrategy
#InvestInPeople
#EconMeasures
#WageIncrease
Tweet
Exchange of Views on Distribution Network Reform and Wage Increase
February 16, 2024
#EconMeasures
#WageIncrease
#NewFormCapitalism
#DistribStrategy
#InvestInPeople
Tweet
Policy Speech by Prime Minister Kishida to the 213th Session of the Diet
January 30, 2024
#DisasterResponse
#Quake2024NotoPeninsula
#EconMeasures
#WageIncrease
#NewFormCapitalism
#GrowthStrategy
#GreenTransformation
#ChildSupport
#DigitalAdminFiscalReform
#DiplomacySecurity
Tweet
Headquarters for the Promotion of Policies for Dementia Care
January 26, 2024
#EconMeasures
Tweet
Government Tax Commission
January 25, 2024
#EconMeasures
#WageIncrease
#NewFormCapitalism
Tweet
Exchange of Views among the Government, Labor, and Management
January 22, 2024
#EconMeasures
#WageIncrease
#NewFormCapitalism
#DistribStrategy
#InvestInPeople
Tweet
Exchange of Views on Wage Increases with Organizations Related to Medical Care, Nursing Care, and Welfare for Persons with Disabilities
January 19, 2024
#EconMeasures
#WageIncrease
#NewFormCapitalism
#DistribStrategy
#InvestInPeople
Tweet
Liaison Meeting of the Government and Ruling Parties
January 17, 2024
#DisasterResponse
#Quake2024NotoPeninsula
#EconMeasures
#WageIncrease
#DiplomacySecurity
Tweet
Small Group Talk to Support Small and Medium-sized Enterprises That Are Taking on the Challenge of Disaster Response, Wage Hikes and Investments, etc. January 15, 2024
#DisasterResponse
#EconMeasures
#WageIncrease
Tweet
Press Conference by Prime Minister Kishida
January 4, 2024
#EconMeasures
#PriceMeasures
#WageIncrease
#NewFormCapitalism
#DistribStrategy
#ChildSupport
#DiplomacySecurity
#DisasterResponse
#Quake2024NotoPeninsula
Tweet
New Year’s Reflection by Prime Minister KISHIDA Fumio
January 1, 2024
#EconMeasures
#WageIncrease
#DiplomacySecurity
Tweet
Year-end Economist’s Party
December 18, 2023
#NewFormCapitalism
#EconMeasures
#GrowthStrategy
#GreenTransformation
#DigitalAdminFiscalReform
#DistribStrategy
#DiplomacySecurity
#ClimateChange
Tweet
Forum for Consultations between the National and Local Governments
December 18, 2023
#EconMeasures
#NewFormCapitalism
#DistribStrategy
#ChildSupport
#DigitalAdminFiscalReform
Tweet
Liaison Meeting of the Government and Ruling Parties
December 6, 2023
#EconMeasures
#DiplomacySecurity
#GrowthStrategy
#ClimateChange
Tweet
Press Conference by Prime Minister Kishida Regarding His Attendance at the APEC Leaders’ Meeting and Other Matters
November 17, 2023
#DiplomacySecurity
#APEC
#NewFormCapitalism
#GrowthStrategy
#SciTechInnovation
#Ukraine
#JPNUSAsummit
#JPNCHNsummit
#ALPSTreatedWater
#EconMeasures
Tweet
Exchange of Views among the Government, Labor, and Management
November 15, 2023
#EconMeasures
#NewFormCapitalism
#DistribStrategy
#InvestInPeople
Tweet
National Congress of Town and Village Mayors
November 15, 2023
#EconMeasures
#NewFormCapitalism
#ChildSupport
Tweet
National Governors’ Conference
November 13, 2023
#EconMeasures
#NewFormCapitalism
#ChildSupport
Tweet
Meeting of the Council on Economic and Fiscal Policy
November 6, 2023
#EconMeasures
#NewFormCapitalism
#DistribStrategy
#GrowthStrategy
Tweet
Liaison Meeting of the Government and Ruling Parties
November 6, 2023
#EconMeasures
#DiplomacySecurity
Tweet
Press Conference by Prime Minister Kishida
November 2, 2023
#EconMeasures
#NewFormCapitalism
#DistribStrategy
#InvestInPeople
#ChildSupport
#GrowthStrategy
#DiplomacySecurity
#ALPSTreatedWater
#WageIncrease
Tweet
Policy Roundtable of the Government and Ruling Parties
November 2, 2023
#EconMeasures
#PriceMeasures
Tweet
Policy Roundtable of the Government and Ruling Parties
October 26, 2023
#NewFormCapitalism
#DistribStrategy
#EconMeasures
#InvestInPeople
#ChildSupport
Tweet
Council of New Form of Capitalism Realization
October 25, 2023
#NewFormCapitalism
#DistribStrategy
#InvestInPeople
#GrowthStrategy
#EconMeasures
Tweet
Policy Speech by Prime Minister Kishida to the 212th Session of the Diet
October 23, 2023
#EconMeasures
#NewFormCapitalism
#GrowthStrategy
#DistribStrategy
#DigitalAdminFiscalReform
#ChildSupport
#DisasterResponse
#DisastersAndResilience
#DiplomacySecurity
#AbductionsByNK
Tweet
Forum for Consultations between the National and Local Governments
October 19, 2023
#EconMeasures
#NewFormCapitalism
#GrowthStrategy
#DistribStrategy
#DigitalAdminFiscalReform
#ChildSupport
Tweet
National Resilience Promotion Headquarters
October 19, 2023
#DisasterResponse
#DisastersAndResilience
#EconMeasures
Tweet
Ministerial Council on the Promotion of Japan as a Tourism-Oriented Country
October 18, 2023
#NewFormCapitalism
#GrowthStrategy
#EconMeasures
Tweet
Meeting to Promote Cooperation with Global South Countries
October 17, 2023
#DiplomacySecurity
#NewFormCapitalism
#GrowthStrategy
#EconomicSecurity
#FreeOpenIndoPacific
#EconMeasures
Tweet
CEATEC 2023: Opening Reception
October 16, 2023
#NewFormCapitalism
#GrowthStrategy
#DistribStrategy
#SciTechInnovation
#InvestInPeople
#EconMeasures
Tweet
Council for Promotion of Regulatory Reform
October 16, 2023
#EconMeasures
#NewFormCapitalism
#GrowthStrategy
#GreenTransformation
#DigitalAdminFiscalReform
Tweet
Joint Session of the Inter-ministerial Meeting to Strengthen Action against Sexual Crimes and Violence, Inter-ministerial Liaison Meeting on Measures against Child Sexual Exploitation, and Headquarters on Measures against Absenteeism to Secure Education that Leaves No One Behind
October 16, 2023
#EconMeasures
Tweet
Headquarters on Measures to Secure Stable Supply of Food and Strengthen the Agriculture, Forestry, and Fisheries Industries
October 13, 2023
#NewFormCapitalism
#GrowthStrategy
#EconMeasures
#PriceMeasures
Tweet
Meeting on Digital Administrative and Fiscal Reform
October 11, 2023
#NewFormCapitalism
#GrowthStrategy
#DigitalGardenCityNation
#DigitalAdminFiscalReform
#EconMeasures
Tweet
Ministerial Meeting on Pollen Allergy
October 11, 2023
#EconMeasures
Tweet
Meeting of the Council on Economic and Fiscal Policy
October 10, 2023
#EconMeasures
#PriceMeasures
#NewFormCapitalism
#DistribStrategy
#InvestInPeople
#GrowthStrategy
Tweet
Internet Governance Forum 2023: Special Session on AI
October 9, 2023
#NewFormCapitalism
#GrowthStrategy
#SciTechInnovation
#DiplomacySecurity
#G7
#EconMeasures
Tweet
Visit to Tochigi and Ibaraki Prefectures
October 7, 2023
#EconMeasures
#PriceMeasures
Tweet
Public-Private Partnership Forum on Increasing Domestic Investment
October 4, 2023
#NewFormCapitalism
#GrowthStrategy
#DistribStrategy
#InvestInPeople
#EconMeasures
Tweet
Liaison Meeting of the Government and Ruling Parties
October 3, 2023
#NewFormCapitalism
#GrowthStrategy
#DistribStrategy
#ChildSupport
#EconMeasures
Tweet
Council of New Form of Capitalism Realization
September 27, 2023
#NewFormCapitalism
#DistribStrategy
#InvestInPeople
#GrowthStrategy
#EconMeasures
Tweet
Meeting of the Council on Economic and Fiscal Policy
September 26, 2023
#EconMeasures
#PriceMeasures
#NewFormCapitalism
#DistribStrategy
#InvestInPeople
#GrowthStrategy
#DisasterResponse
#DisastersAndResilience
Tweet
Press Conference by Prime Minister Kishida Regarding Economic measures
September 25, 2023
#EconMeasures
#PriceMeasures
#ChildSupport
#NewFormCapitalism
#GrowthStrategy
#DistribStrategy
#WageIncrease
Tweet
Press Conference by Prime Minister Kishida Regarding His Attendance at the Seventy-Eighth Session of the United Nations General Assembly and Other matters
September 20, 2023
#UnitedNations
#DiplomacySecurity
#ClimateChange
#Ukraine
#NuclearDisarmament
#Nonproliferation
#NewFormCapitalism
#InvestInPeople
#EconMeasures
Tweet
First Meeting of Parliamentary Vice-Ministers and Commemorative Photograph Session
September 15, 2023
#NewFormCapitalism
#EconMeasures
#GrowthStrategy
#DistribStrategy
#DiplomacySecurity
#DisastersAndResilience
#ALPSTreatedWater
#ChildSupport
Tweet
First Meeting of State Ministers and Commemorative Photograph Session
September 15, 2023
#NewFormCapitalism
#EconMeasures
#GrowthStrategy
#DistribStrategy
#DiplomacySecurity
#DisastersAndResilience
#ALPSTreatedWater
#ChildSupport
Tweet
Press Conference by the Prime Minister on the Measures to Address Fuel Oil Prices and Other Matters
August 22, 2023
#PriceMeasures
#EconMeasures
#DiplomacySecurity
#NKmissile
Tweet
Regular General Meeting of the National Association of Chairpersons of City Councils
June 14, 2023
#COVID19
#NewFormCapitalism
#EconMeasures
#PriceMeasures
#ChildSupport
Tweet
Liaison Meeting of the Government and Ruling Parties
March 10, 2023
#EconMeasures
#PriceMeasures
#GreatEastJapanQuake
#Reconstruction
#DiplomacySecurity
Tweet
Press Conference by Prime Minster Kishida
February 24, 2023
#DiplomacySecurity
#Ukraine
#EconMeasures
#G7
Tweet
Press Conference by Prime Minister Kishida
February 24, 2023
#DiplomacySecurity
#Ukraine
#EconMeasures
#G7
Tweet
Headquarters for Comprehensive Measures on Prices, Wages, and Livelihoods
February 24, 2023
#EconMeasures
#PriceMeasures
Tweet
Headquarters for Comprehensive Measures on Prices, Wages, and Livelihoods
January 24, 2023
#EconMeasures
#PriceMeasures
Tweet
Meeting of the Council on Economic and Fiscal Policy
January 16, 2023
#EconMeasures
#NewFormCapitalism
#GrowthStrategy
#DistribStrategy
#PriceMeasures
Tweet
Headquarters on Measures to Secure Stable Supply of Food and Strengthen the Agriculture, Forestry, and Fisheries Industries
December 27, 2022
#NewFormCapitalism
#EconMeasures
#GrowthStrategy
Tweet
Meeting of Councillors of Keidanren (Japan Business Federation)
December 26, 2022
#COVID19
#COVID19Vaccine
#Ukraine
#EconMeasures
#NewFormCapitalism
#SciTechInnovation
#DiplomacySecurity
Tweet
2022 Special Seminar
December 23, 2022
#COVID19
#COVID19Vaccine
#EconMeasures
#NewFormCapitalism
#DiplomacySecurity
#Ukraine
Tweet
Meeting of the Council on Economic and Fiscal Policy
December 22, 2022
#EconMeasures
#NewFormCapitalism
#GrowthStrategy
#DistribStrategy
Tweet
Press Conference by Prime Minster Kishida
December 10, 2022
#EconMeasures
#PriceMeasures
#NewFormCapitalism
#GrowthStrategy
#ChildSupport
#GreenTransformation
#InvestInPeople
#COVID19
#COVID19Vaccine
#DiplomacySecurity
Tweet
Headquarters for Comprehensive Measures on Prices, Wages, and Livelihoods
December 6, 2022
#EconMeasures
#PriceMeasures
Tweet
Liaison Meeting of the Government and Ruling Parties
December 5, 2022
#EconMeasures
#PriceMeasures
#DiplomacySecurity
#GreenTransformation
Tweet
National Convention of the Central Federation of Societies of Commerce and Industry
November 10, 2022
#EconMeasures
#PriceMeasures
Tweet
National Governors’ Conference
November 7, 2022
#EconMeasures
#PriceMeasures
#COVID19
#COVID19Vaccine
#MedSystemStrengthening
Tweet
Liaison Meeting of the Government and Ruling Parties
November 7, 2022
#EconMeasures
#PriceMeasures
#DiplomacySecurity
Tweet
Meeting of the Council on Economic and Fiscal Policy
November 2, 2022
#EconMeasures
#PriceMeasures
Tweet
Press Conference by Prime Minster Kishida
October 28, 2022
#EconMeasures
#PriceMeasures
Tweet
Policy Roundtable of the Government and Ruling Parties
October 28, 2022
#EconMeasures
#PriceMeasures
Tweet
Forum for Consultations between the National and Local Governments
October 25, 2022
#NewFormCapitalism
#GrowthStrategy
#DigitalGardenCityNation
#EconMeasures
#COVID19
Tweet
Press Conference by Prime Minister Kishida regarding His Visit to Australia and Other Matters
October 22, 2022
#DiplomacySecurity
#JPNAUSsummit
#FreeOpenIndoPacific
#NewFormCapitalism
#GrowthStrategy
#EconomicSecurity
#EconMeasures
#PriceMeasures
Tweet
Meeting with Electricity Providers
October 12, 2022
#EconMeasures
#PriceMeasures
Tweet
Ministerial Council on the Promotion of Japan as a Tourism-Oriented Country
October 11, 2022
#GrowthStrategy
#EconMeasures
Tweet
Meeting of the Council on Economic and Fiscal Policy
October 5, 2022
#EconMeasures
#InvestInPeople
#GreenTransformation
#PriceMeasures
#NewFormCapitalism
#GrowthStrategy
#DistribStrategy
Tweet
Liaison Meeting of the Government and Ruling Parties
October 4, 2022
#NewFormCapitalism
#EconMeasures
Tweet
Policy Speech by Prime Minister KISHIDA Fumio to the 210th Session of the Diet
October 3, 2022
#EconMeasures
#PriceMeasures
#NewFormCapitalism
#InvestInPeople
#DistribStrategy
#GrowthStrategy
#COVID19
#DisastersAndResilience
#SocialSec4AllGenerations
#DiplomacySecurity
Tweet
Liaison Meeting of the Government and Ruling Parties
September 14, 2022
#COVID19
#EconMeasures
#PriceMeasures
#DiplomacySecurity
Tweet
Meeting of the Council on Economic and Fiscal Policy
September 14, 2022
#EconMeasures
#PriceMeasures
#NewFormCapitalism
#GrowthStrategy
#DistribStrategy
Tweet
Headquarters for Comprehensive Measures on Prices, Wages, and Livelihoods
September 9, 2022
#EconMeasures
#PriceMeasures
#NewFormCapitalism
#DistribStrategy
Tweet
Visit to Niigata Prefecture
September 4, 2022
#DisasterResponse
#EconMeasures
#PriceMeasures
Tweet
Meeting of the Council on Economic and Fiscal Policy
April 27, 2022
#EconMeasures
#GrowthStrategy
#DigitalGardenCityNation
#DistribStrategy
#InvestInPeople
#SocialSec4AllGenerations
Tweet
March 16, 2022
#DiplomacySecurity
#Ukraine
#COVID19
#COVID19PriorityMeasures
#MedSystemStrengthening
#COVID19Vaccine
#EconMeasures
#AbductionsByNK
Tweet
March 3, 2022
#DiplomacySecurity
#Ukraine
#COVID19
#COVID19PriorityMeasures
#COVID19Vaccine
#EconMeasures
Tweet
More
Archived articles (101-)
Tag List
View All
Return to the Tag List</t>
        </is>
      </c>
      <c r="K78" s="18" t="inlineStr">
        <is>
          <t>reflection</t>
        </is>
      </c>
      <c r="L78" s="18" t="inlineStr">
        <is>
          <t>0</t>
        </is>
      </c>
      <c r="M78" s="18" t="inlineStr">
        <is>
          <t>0</t>
        </is>
      </c>
      <c r="N78" s="18" t="inlineStr">
        <is>
          <t>1</t>
        </is>
      </c>
      <c r="O78" s="18" t="inlineStr">
        <is>
          <t>0</t>
        </is>
      </c>
      <c r="P78" s="18" t="inlineStr">
        <is>
          <t>0</t>
        </is>
      </c>
      <c r="Q78" s="18" t="inlineStr">
        <is>
          <t>0</t>
        </is>
      </c>
      <c r="R78" s="18" t="inlineStr">
        <is>
          <t>b3da22fc-add1-4c54-bc48-71635f2573e1</t>
        </is>
      </c>
      <c r="S78" s="18" t="inlineStr"/>
      <c r="T78" s="18" t="inlineStr"/>
      <c r="U78" s="18" t="inlineStr"/>
      <c r="V78" s="18" t="inlineStr">
        <is>
          <t>HISTORICAL_RECOGNITION_GENERAL</t>
        </is>
      </c>
      <c r="W78" s="18" t="inlineStr"/>
      <c r="X78" s="18" t="inlineStr"/>
      <c r="Y78" s="18" t="inlineStr"/>
      <c r="Z78" s="18" t="inlineStr"/>
      <c r="AA78" s="18" t="inlineStr"/>
      <c r="AB78" s="18" t="inlineStr"/>
      <c r="AC78" s="18" t="inlineStr"/>
      <c r="AD78" s="18" t="inlineStr"/>
      <c r="AE78" s="18" t="inlineStr"/>
      <c r="AF78" s="18" t="inlineStr"/>
      <c r="AG78" s="18" t="inlineStr"/>
      <c r="AH78" s="18" t="inlineStr"/>
      <c r="AI78" s="18" t="inlineStr"/>
      <c r="AJ78" s="18" t="inlineStr"/>
      <c r="AK78" s="18" t="inlineStr"/>
      <c r="AL78" s="18" t="inlineStr"/>
      <c r="AM78" s="18" t="inlineStr">
        <is>
          <t>LOW</t>
        </is>
      </c>
      <c r="AN78" s="3" t="inlineStr">
        <is>
          <t>AUTO-DRAFT: keyword signals only; requires contextual coding per codebook.md before use.</t>
        </is>
      </c>
      <c r="AO78" s="18" t="inlineStr">
        <is>
          <t>9b73ee9a-7486-5413-9ceb-a572345b9ea0</t>
        </is>
      </c>
      <c r="AP78" s="18" t="inlineStr">
        <is>
          <t>1</t>
        </is>
      </c>
      <c r="AQ78" s="18" t="inlineStr">
        <is>
          <t>LOW_CONFIDENCE;MISSING_SPEAKER</t>
        </is>
      </c>
      <c r="AR78" s="18" t="inlineStr">
        <is>
          <t>EXCLUDED</t>
        </is>
      </c>
      <c r="AS78" s="3" t="inlineStr">
        <is>
          <t>2026-09-22 full backlog review: COVID_OR_PANDEMIC</t>
        </is>
      </c>
    </row>
    <row r="79">
      <c r="A79" s="3" t="inlineStr">
        <is>
          <t>https://japan.kantei.go.jp/101_kishida/statement/202204/_00001.html</t>
        </is>
      </c>
      <c r="B79" s="18" t="inlineStr">
        <is>
          <t>japan</t>
        </is>
      </c>
      <c r="C79" s="18" t="inlineStr">
        <is>
          <t>Prime Minister's Office of Japan (Kantei)</t>
        </is>
      </c>
      <c r="D79" s="3" t="inlineStr">
        <is>
          <t>Press Conference by the Prime Minister regarding His Thoughts on the Six Months since the Inauguration of the Kishida Administration, His Policies for the Future and Other Matters (Speeches and Statements &lt;br&gt;by the Prime Minister) | Prime Minister's Office of Japan</t>
        </is>
      </c>
      <c r="E79" s="18" t="inlineStr">
        <is>
          <t>PRESS_CONFERENCE</t>
        </is>
      </c>
      <c r="F79" s="18" t="inlineStr">
        <is>
          <t>April 4, 2022</t>
        </is>
      </c>
      <c r="G79" s="18" t="inlineStr">
        <is>
          <t>0</t>
        </is>
      </c>
      <c r="H79" s="3" t="inlineStr"/>
      <c r="I79" s="3" t="inlineStr">
        <is>
          <t>Press Conference by the Prime Minister regarding His Thoughts on the Six Months since the Inauguration of the Kishida Administration, His Policies for the Future and Other Matters (Speeches and Statements &lt;br&gt;by the Prime Minister) | Prime Minister's Office of Japan
Press Conference by the Prime Minister regarding His Thoughts on the Six Months since the Inauguration of the Kishida Administration, His Policies for the Future and Other Matters
April 4, 2022
Tweet
[Provisional Translation]
(Regarding his thoughts on the six months since the inauguration of the Kishida administration and his policies for the future)
Looking back on the six months since inauguration, I have faced so many challenges during this period that I have constantly been focused on all-out efforts to address them. Immediately after the start of my administration, I dissolved the House of Representatives to call a general election, which gave me the mandate to take countermeasures against the COVID-19, including the “Overall picture of measures to ensure security against the next spread of infections," as well as to compile the largest-ever economic stimulus package. In our battle against the Omicron strain since the beginning of this year, we have devoted ourselves to ensuring that the medical delivery system, vaccine programs, tests and therapeutic drugs are fully operational, based on the "Overall picture of measures" that we formulated to deal with the COVID-19. With the properties of the Omicron strain unclear at the outset, we had to be extremely flexible in making a series of judgments and decisions day after day. In doing so, we have made particular efforts to strike a balance between how we deal with infections and how we mobilize the economy and society. As we have worked on this, we have recognized that the public or the society now has a different mindset from what we saw last year.
What then emerged as a major challenge was the aggression of Ukraine by Russia. Recognizing that such a unilateral attempt to change the status quo by force must not be tolerated not only in Europe, but also in the entire world, including Asia, we have decided to firmly respond to the situation by cooperating with the international community.
In response to the steep rise in international prices of crude oil, raw materials and food, among others, we have been working on domestic measures, the latest of which is a set of additional measures that I have just instructed to consider with a view to preparing reliable countermeasure against price hikes by the end of April.
While I look back on the past six months loaded with so many judgements and decisions we had to make, we still have a mountain of challenges ahead of us, including measures to deal with the COVID-19 and response to the Ukraine issue, as well as efforts to revitalize the domestic economy. With a sense of urgency and crisis, we intend to commit ourselves to continued efforts. Those are how I look back on the past six months and how I look to the future.
(Regarding his thoughts on the allegation that Russian troops killed a large number of civilians in Bucha near Kiev and the consideration of additional sanctions)
We strongly condemn such acts of harming civilians, which constitute a violation of international law. As you have pointed out, we are aware of the criticism of Russia that is growing in the international community. The Government of Japan is committed to strictly condemning such acts that involve humanitarian concerns and violations of international law. With regard to whether to impose further sanctions, we will watch how the overall situation will unfold and work closely with the international community to determine what we should do down the road.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79" s="3" t="inlineStr">
        <is>
          <t>In doing so, we have made particular efforts to strike a balance between how we deal with infections and how we mobilize the economy and society. As we have worked on this, we have recognized that the public or the society now has a different mindset from what we saw last year. What then emerged as a major challenge was the aggression of Ukraine by Russia. Recognizing that such a unilateral attempt to change the status quo by force must not be tolerated not only in Europe, but also in the entire world, including Asia, we have decided to firmly respond to the situation by cooperating with the international community. In response to the steep rise in international prices of crude oil, raw materials and food, among others, we have been working on domestic measures, the latest of which is a set of additional measures that I have just instructed to consider with a view to preparing reliable countermeasure against price hikes by the end of April. Those are how I look back on the past six months and how I look to the future. (Regarding his thoughts on the allegation that Russian troops killed a large number of civilians in Bucha near Kiev and the consideration of additional sanctions)
We strongly condemn such acts of harming civilians, which constitute a violation of international law. As you have pointed out, we are aware of the criticism of Russia that is growing in the international community. The Government of Japan is committed to strictly condemning such acts that involve humanitarian concerns and violations of international law. With regard to whether to impose further sanctions, we will watch how the overall situation will unfold and work closely with the international community to determine what we should do down the road.</t>
        </is>
      </c>
      <c r="K79" s="18" t="inlineStr">
        <is>
          <t>aggression;war</t>
        </is>
      </c>
      <c r="L79" s="18" t="inlineStr">
        <is>
          <t>0</t>
        </is>
      </c>
      <c r="M79" s="18" t="inlineStr">
        <is>
          <t>0</t>
        </is>
      </c>
      <c r="N79" s="18" t="inlineStr">
        <is>
          <t>0</t>
        </is>
      </c>
      <c r="O79" s="18" t="inlineStr">
        <is>
          <t>0</t>
        </is>
      </c>
      <c r="P79" s="18" t="inlineStr">
        <is>
          <t>0</t>
        </is>
      </c>
      <c r="Q79" s="18" t="inlineStr">
        <is>
          <t>0</t>
        </is>
      </c>
      <c r="R79" s="18" t="inlineStr">
        <is>
          <t>e3f6ce2c-8fc5-410b-aec5-16eb951bea33</t>
        </is>
      </c>
      <c r="S79" s="18" t="inlineStr"/>
      <c r="T79" s="18" t="inlineStr"/>
      <c r="U79" s="18" t="inlineStr"/>
      <c r="V79" s="18" t="inlineStr">
        <is>
          <t>AGGRESSION</t>
        </is>
      </c>
      <c r="W79" s="18" t="inlineStr"/>
      <c r="X79" s="18" t="inlineStr"/>
      <c r="Y79" s="18" t="inlineStr"/>
      <c r="Z79" s="18" t="inlineStr"/>
      <c r="AA79" s="18" t="inlineStr"/>
      <c r="AB79" s="18" t="inlineStr"/>
      <c r="AC79" s="18" t="inlineStr"/>
      <c r="AD79" s="18" t="inlineStr"/>
      <c r="AE79" s="18" t="inlineStr"/>
      <c r="AF79" s="18" t="inlineStr"/>
      <c r="AG79" s="18" t="inlineStr"/>
      <c r="AH79" s="18" t="inlineStr"/>
      <c r="AI79" s="18" t="inlineStr"/>
      <c r="AJ79" s="18" t="inlineStr"/>
      <c r="AK79" s="18" t="inlineStr"/>
      <c r="AL79" s="18" t="inlineStr"/>
      <c r="AM79" s="18" t="inlineStr">
        <is>
          <t>LOW</t>
        </is>
      </c>
      <c r="AN79" s="3" t="inlineStr">
        <is>
          <t>AUTO-DRAFT: keyword signals only; requires contextual coding per codebook.md before use.</t>
        </is>
      </c>
      <c r="AO79" s="18" t="inlineStr">
        <is>
          <t>0b33a604-ed3d-5565-a35a-4f912b392d36</t>
        </is>
      </c>
      <c r="AP79" s="18" t="inlineStr">
        <is>
          <t>1</t>
        </is>
      </c>
      <c r="AQ79" s="18" t="inlineStr">
        <is>
          <t>LOW_CONFIDENCE;MISSING_SPEAKER</t>
        </is>
      </c>
      <c r="AR79" s="18" t="inlineStr">
        <is>
          <t>EXCLUDED</t>
        </is>
      </c>
      <c r="AS79" s="3" t="inlineStr">
        <is>
          <t>2026-09-22 full backlog review: COVID_OR_PANDEMIC</t>
        </is>
      </c>
    </row>
    <row r="80">
      <c r="A80" s="3" t="inlineStr">
        <is>
          <t>https://japan.kantei.go.jp/101_kishida/statement/202204/_00004.html</t>
        </is>
      </c>
      <c r="B80" s="18" t="inlineStr">
        <is>
          <t>japan</t>
        </is>
      </c>
      <c r="C80" s="18" t="inlineStr">
        <is>
          <t>Prime Minister's Office of Japan (Kantei)</t>
        </is>
      </c>
      <c r="D80" s="3" t="inlineStr">
        <is>
          <t>Press Conference by Prime Minister Kishida (Speeches and Statements &lt;br&gt;by the Prime Minister) | Prime Minister's Office of Japan</t>
        </is>
      </c>
      <c r="E80" s="18" t="inlineStr">
        <is>
          <t>PRESS_CONFERENCE</t>
        </is>
      </c>
      <c r="F80" s="18" t="inlineStr">
        <is>
          <t>April 8, 2022</t>
        </is>
      </c>
      <c r="G80" s="18" t="inlineStr">
        <is>
          <t>0</t>
        </is>
      </c>
      <c r="H80" s="3" t="inlineStr"/>
      <c r="I80" s="3" t="inlineStr">
        <is>
          <t>Press Conference by Prime Minister Kishida (Speeches and Statements &lt;br&gt;by the Prime Minister) | Prime Minister's Office of Japan
Press Conference by Prime Minister Kishida
April 8, 2022
Tweet
[Provisional translation]
[Opening Statement]
Today my remarks will focus on further sanctions to be taken by Japan in response to Russian aggression against Ukraine.
Brutal and inhumane acts committed by Russia are coming to light one after the other, not only in Bucha on the outskirts of Kyiv, but also in various other locations in Ukraine. Russia has until now repeatedly committed grave violations of international humanitarian law, including the killing of civilians and an assault on a nuclear power plant. These are absolutely intolerable war crimes. Russia must be held strictly accountable for any such kinds of inhumane acts it has committed. Taking this standpoint, Japan will support the inquiry by the International Criminal Court (ICC) and the independent inquiry by the United Nations. We will back the investigation into war crimes by ICC prosecutors by accelerating the schedule for payment of Japan’s contribution towards the ICC and other means.
Last night, we agreed on a G7 Leaders’ Statement which condemns the appalling atrocities committed by Russian armed forces in the strongest terms and displays solidarity with Ukraine. We also announced that the G7 will take additional sanctions against Russia. In accordance with this G7 Leaders’ Statement, Japan will implement additional sanctions against Russia consisting of the following five pillars while also intensifying our diplomatic and economic pressure on Russia.
Acting in unity with the international community, we will impose strong sanctions in order to stop any further escalation, realize a ceasefire at the earliest possible moment, and force an end to the aggression.
The first pillar is to prohibit the importation of coal from Russia. We will line up alternatives immediately and gradually reduce our imports, thereby lowering our reliance on Russia in the energy sector. In order to avoid tight supply and demand for power in the summer and winter, we will maximize our usage of energy sources that are highly effective in terms of energy security and decarbonization, including renewable energies and nuclear energy.
The second is the introduction of measures to prohibit imports from Russia. Next week we will introduce measures to prohibit imports from Russia of machinery, some types of wood, vodka, and other items.
The third pillar is to introduce measures to prohibit new investments in Russia. We will be swift in introducing these measures, in cooperation with the other members of the G7.
The fourth is the further strengthening of financial sanctions. We will freeze the assets of Sberbank and Alfa Bank, both Russia’s largest banks.
The fifth pillar of our sanctions is further expanding the list of those subject to having their assets frozen. Nearly 400 people related to Russia’s armed forces and national legislators, and furthermore approximately 20 military-related organizations, including state-owned enterprises, will be newly added to the list subject to sanctions. Through this the number of individuals subject to the sanction of frozen assets will expand to roughly 550 in total, while the number of organizations will expand to roughly 40 overall.
Next, regarding support that is well in touch with the needs of the people of Ukraine and assistance to Japanese expatriates, I will overview two points.
The first is personnel contributions to countries neighboring Ukraine. We have already dispatched a Japan International Cooperation Agency (JICA) needs assessment survey team to Moldova, and in addition to conducting the needs assessment for healthcare and medical assistance, at the dispatch location, the team is contributing to medical data management and other areas through cooperation with the World Health Organization (WHO). In addition, a government survey mission on peacekeeping operations (PKO) has also been dispatched from this week. We will swiftly materialize further personnel contributions, also taking into account the needs on the ground.
The second concerns accepting evacuees from Ukraine and providing assistance to Japanese expatriates still in Ukraine. I also addressed this yesterday, but in order to enable evacuees from Ukraine to continue to travel smoothly to Japan, over the near term, each week the Government of Japan will secure seats on direct flights from Poland, thereby assisting in their journey to Japan. The first of these flights will depart for Japan right away, today. We will also allow the use of these flights for Japanese nationals resident in Ukraine who are having difficulty in securing a way to Japan on their own.
Energy and food prices are rising sharply because of Russian aggression against Ukraine. It is people in not only Japan but also countries around the world who are struggling in the face of spiraling prices for gasoline, electricity, food, and so on. In order to stabilize energy markets, as we announced yesterday, in coordination with other International Energy Agency (IEA) member countries, Japan has decided to release 15 million barrels of oil reserves, an amount 1.5 times the amount assigned to us by the IEA. This is the first time for Japan to release oil from our national reserves. Japan will continue to reliably engage in actions it is able to undertake.
Moreover, in order for the Government to respond urgently and agilely to the impacts upon people’s daily lives caused by these soaring crude oil prices and commodity prices, within April we will compile comprehensive emergency measures to counter sharply rising crude oil prices, commodity prices, and the like. We will be swift in taking the greatest possible measures both internationally and domestically to protect the daily lives of our citizens. We are now at a critical juncture for ending the inhumane aggression and defending a peaceful world order. I ask the public for their understanding and cooperation in this regard.
The other day, in his address to the Japanese Diet, President Zelensky said that Japan was the first in Asia to apply pressure to Russia and that he wanted Japan to continue its sanctions. He also appealed to us with his earnest desire for us to make our best efforts so that Russia seeks peace.  We will respond dependably to such calls for action.
Japan, in cooperation with the other G7 members and other relevant countries, and indeed, the larger international community, will not tolerate Russian aggression. And, Japan stands together with Ukraine. Japan will demonstrate these points through its resolute actions as well as through its assistance that is well in tune with the needs of the Ukrainian people.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80" s="3" t="inlineStr">
        <is>
          <t>Press Conference by Prime Minister Kishida (Speeches and Statements &lt;br&gt;by the Prime Minister) | Prime Minister's Office of Japan
Press Conference by Prime Minister Kishida
April 8, 2022
Tweet
[Provisional translation]
[Opening Statement]
Today my remarks will focus on further sanctions to be taken by Japan in response to Russian aggression against Ukraine. Brutal and inhumane acts committed by Russia are coming to light one after the other, not only in Bucha on the outskirts of Kyiv, but also in various other locations in Ukraine. Russia has until now repeatedly committed grave violations of international humanitarian law, including the killing of civilians and an assault on a nuclear power plant. These are absolutely intolerable war crimes. Russia must be held strictly accountable for any such kinds of inhumane acts it has committed. Taking this standpoint, Japan will support the inquiry by the International Criminal Court (ICC) and the independent inquiry by the United Nations. We will back the investigation into war crimes by ICC prosecutors by accelerating the schedule for payment of Japan’s contribution towards the ICC and other means. Last night, we agreed on a G7 Leaders’ Statement which condemns the appalling atrocities committed by Russian armed forces in the strongest terms and displays solidarity with Ukraine. We also announced that the G7 will take additional sanctions against Russia. In accordance with this G7 Leaders’ Statement, Japan will implement additional sanctions against Russia consisting of the following five pillars while also intensifying our diplomatic and economic pressure on Russia. Acting in unity with the international community, we will impose strong sanctions in order to stop any further escalation, realize a ceasefire at the earliest possible moment, and force an end to the aggression. The first pillar is to prohibit the importation of coal from Russia. We will line up alternatives immediately and gradually reduce our imports, thereby lowering our reliance on Russia in the energy sector. The first of these flights will depart for Japan right away, today. We will also allow the use of these flights for Japanese nationals resident in Ukraine who are having difficulty in securing a way to Japan on their own. Energy and food prices are rising sharply because of Russian aggression against Ukraine. It is people in not only Japan but also countries around the world who are struggling in the face of spiraling prices for gasoline, electricity, food, and so on. In order to stabilize energy markets, as we announced yesterday, in coordination with other International Energy Agency (IEA) member countries, Japan has decided to release 15 million barrels of oil reserves, an amount 1.5 times the amount assigned to us by the IEA. Moreover, in order for the Government to respond urgently and agilely to the impacts upon people’s daily lives caused by these soaring crude oil prices and commodity prices, within April we will compile comprehensive emergency measures to counter sharply rising crude oil prices, commodity prices, and the like. We will be swift in taking the greatest possible measures both internationally and domestically to protect the daily lives of our citizens. We are now at a critical juncture for ending the inhumane aggression and defending a peaceful world order. I ask the public for their understanding and cooperation in this regard. The other day, in his address to the Japanese Diet, President Zelensky said that Japan was the first in Asia to apply pressure to Russia and that he wanted Japan to continue its sanctions. He also appealed to us with his earnest desire for us to make our best efforts so that Russia seeks peace. We will respond dependably to such calls for action. Japan, in cooperation with the other G7 members and other relevant countries, and indeed, the larger international community, will not tolerate Russian aggression. And, Japan stands together with Ukraine. Japan will demonstrate these points through its resolute actions as well as through its assistance that is well in tune with the needs of the Ukrainian people.</t>
        </is>
      </c>
      <c r="K80" s="18" t="inlineStr">
        <is>
          <t>aggression;war</t>
        </is>
      </c>
      <c r="L80" s="18" t="inlineStr">
        <is>
          <t>0</t>
        </is>
      </c>
      <c r="M80" s="18" t="inlineStr">
        <is>
          <t>0</t>
        </is>
      </c>
      <c r="N80" s="18" t="inlineStr">
        <is>
          <t>0</t>
        </is>
      </c>
      <c r="O80" s="18" t="inlineStr">
        <is>
          <t>1</t>
        </is>
      </c>
      <c r="P80" s="18" t="inlineStr">
        <is>
          <t>0</t>
        </is>
      </c>
      <c r="Q80" s="18" t="inlineStr">
        <is>
          <t>0</t>
        </is>
      </c>
      <c r="R80" s="18" t="inlineStr">
        <is>
          <t>159c603e-3f0d-43bd-844e-4129f72a774b</t>
        </is>
      </c>
      <c r="S80" s="18" t="inlineStr"/>
      <c r="T80" s="18" t="inlineStr"/>
      <c r="U80" s="18" t="inlineStr"/>
      <c r="V80" s="18" t="inlineStr">
        <is>
          <t>AGGRESSION</t>
        </is>
      </c>
      <c r="W80" s="18" t="inlineStr"/>
      <c r="X80" s="18" t="inlineStr"/>
      <c r="Y80" s="18" t="inlineStr"/>
      <c r="Z80" s="18" t="inlineStr"/>
      <c r="AA80" s="18" t="inlineStr"/>
      <c r="AB80" s="18" t="inlineStr"/>
      <c r="AC80" s="18" t="inlineStr"/>
      <c r="AD80" s="18" t="inlineStr"/>
      <c r="AE80" s="18" t="inlineStr"/>
      <c r="AF80" s="18" t="inlineStr"/>
      <c r="AG80" s="18" t="inlineStr"/>
      <c r="AH80" s="18" t="inlineStr"/>
      <c r="AI80" s="18" t="inlineStr"/>
      <c r="AJ80" s="18" t="inlineStr"/>
      <c r="AK80" s="18" t="inlineStr"/>
      <c r="AL80" s="18" t="inlineStr"/>
      <c r="AM80" s="18" t="inlineStr">
        <is>
          <t>LOW</t>
        </is>
      </c>
      <c r="AN80" s="3" t="inlineStr">
        <is>
          <t>AUTO-DRAFT: keyword signals only; requires contextual coding per codebook.md before use.</t>
        </is>
      </c>
      <c r="AO80" s="18" t="inlineStr">
        <is>
          <t>1fa51734-5066-5f99-bfb9-0ae60b660567</t>
        </is>
      </c>
      <c r="AP80" s="18" t="inlineStr">
        <is>
          <t>1</t>
        </is>
      </c>
      <c r="AQ80" s="18" t="inlineStr">
        <is>
          <t>LOW_CONFIDENCE;MISSING_SPEAKER</t>
        </is>
      </c>
      <c r="AR80" s="18" t="inlineStr">
        <is>
          <t>EXCLUDED</t>
        </is>
      </c>
      <c r="AS80" s="3" t="inlineStr">
        <is>
          <t>2026-09-22 full backlog review: UKRAINE_RUSSIA_OR_UNRELATED_GEOPOLITICS</t>
        </is>
      </c>
    </row>
    <row r="81">
      <c r="A81" s="3" t="inlineStr">
        <is>
          <t>https://japan.kantei.go.jp/101_kishida/statement/202204/_00005.html</t>
        </is>
      </c>
      <c r="B81" s="18" t="inlineStr">
        <is>
          <t>japan</t>
        </is>
      </c>
      <c r="C81" s="18" t="inlineStr">
        <is>
          <t>Prime Minister's Office of Japan (Kantei)</t>
        </is>
      </c>
      <c r="D81" s="3" t="inlineStr">
        <is>
          <t>Press Conference by the Prime Minister regarding Japan’s Response to the Situation in Ukraine (Speeches and Statements &lt;br&gt;by the Prime Minister) | Prime Minister's Office of Japan</t>
        </is>
      </c>
      <c r="E81" s="18" t="inlineStr">
        <is>
          <t>PRESS_CONFERENCE</t>
        </is>
      </c>
      <c r="F81" s="18" t="inlineStr">
        <is>
          <t>April 7, 2022</t>
        </is>
      </c>
      <c r="G81" s="18" t="inlineStr">
        <is>
          <t>0</t>
        </is>
      </c>
      <c r="H81" s="3" t="inlineStr"/>
      <c r="I81" s="3" t="inlineStr">
        <is>
          <t>Press Conference by the Prime Minister regarding Japan’s Response to the Situation in Ukraine (Speeches and Statements &lt;br&gt;by the Prime Minister) | Prime Minister's Office of Japan
Press Conference by the Prime Minister regarding Japan’s Response to the Situation in Ukraine
April 7, 2022
Tweet
[Provisional translation]
(On the response to the situation in Ukraine)
On the outskirts of the Ukrainian city of Kyiv, unforgiveable acts are now coming to light one after the other, including a large number of ordinary citizens found dead in the street, their hands bound behind their backs. I am profoundly shocked at such reports. The killing of innocent civilians is a war crime and Japan has requested the International Criminal Court to undertake a war crimes investigation. I believe Russia must be held strictly accountable. Such aggression, and moreover war crimes, cannot be tolerated. Japan will demonstrate this stance through stringent actions. We are currently engaged in coordination among the G7, but I will spell out our response in concrete terms from tomorrow at the earliest possible time.
Today, I would like to address first of all Japan’s acceptance of evacuees from Ukraine. On April 5, 20 evacuees from Ukraine who had difficulties making the journey on their own arrived in Japan on a Japanese governmental aircraft. Beginning this week, the Government of Japan will assist the entry of evacuees to Japan by securing seats each week on direct flights from Poland. In this way, we will continue to enable evacuees from Ukraine in similar circumstances to make their way to Japan smoothly.
Videos
English
｜
Укра?нськ
｜
Русский
Press Conference by the Prime Minister on Japan’s Response to the Situation in Ukraine (English)
If you can not view the video,
click here
Press Conference by the Prime Minister on Japan’s Response to the Situation in Ukraine (Ukrainian)
If you can not view the video,
click here
Press Conference by the Prime Minister on Japan’s Response to the Situation in Ukraine (Russian)
If you can not view the video,
click here
Simultaneous interpretation services for this video are provided by a third party.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81" s="3" t="inlineStr">
        <is>
          <t>Press Conference by the Prime Minister regarding Japan’s Response to the Situation in Ukraine (Speeches and Statements &lt;br&gt;by the Prime Minister) | Prime Minister's Office of Japan
Press Conference by the Prime Minister regarding Japan’s Response to the Situation in Ukraine
April 7, 2022
Tweet
[Provisional translation]
(On the response to the situation in Ukraine)
On the outskirts of the Ukrainian city of Kyiv, unforgiveable acts are now coming to light one after the other, including a large number of ordinary citizens found dead in the street, their hands bound behind their backs. I am profoundly shocked at such reports. The killing of innocent civilians is a war crime and Japan has requested the International Criminal Court to undertake a war crimes investigation. I believe Russia must be held strictly accountable. Such aggression, and moreover war crimes, cannot be tolerated. Japan will demonstrate this stance through stringent actions. We are currently engaged in coordination among the G7, but I will spell out our response in concrete terms from tomorrow at the earliest possible time.</t>
        </is>
      </c>
      <c r="K81" s="18" t="inlineStr">
        <is>
          <t>war</t>
        </is>
      </c>
      <c r="L81" s="18" t="inlineStr">
        <is>
          <t>0</t>
        </is>
      </c>
      <c r="M81" s="18" t="inlineStr">
        <is>
          <t>0</t>
        </is>
      </c>
      <c r="N81" s="18" t="inlineStr">
        <is>
          <t>0</t>
        </is>
      </c>
      <c r="O81" s="18" t="inlineStr">
        <is>
          <t>0</t>
        </is>
      </c>
      <c r="P81" s="18" t="inlineStr">
        <is>
          <t>0</t>
        </is>
      </c>
      <c r="Q81" s="18" t="inlineStr">
        <is>
          <t>0</t>
        </is>
      </c>
      <c r="R81" s="18" t="inlineStr">
        <is>
          <t>976391cc-6b7d-4524-9cbd-55b98c9e26d7</t>
        </is>
      </c>
      <c r="S81" s="18" t="inlineStr"/>
      <c r="T81" s="18" t="inlineStr"/>
      <c r="U81" s="18" t="inlineStr"/>
      <c r="V81" s="18" t="inlineStr">
        <is>
          <t>AGGRESSION</t>
        </is>
      </c>
      <c r="W81" s="18" t="inlineStr"/>
      <c r="X81" s="18" t="inlineStr"/>
      <c r="Y81" s="18" t="inlineStr"/>
      <c r="Z81" s="18" t="inlineStr"/>
      <c r="AA81" s="18" t="inlineStr"/>
      <c r="AB81" s="18" t="inlineStr"/>
      <c r="AC81" s="18" t="inlineStr"/>
      <c r="AD81" s="18" t="inlineStr"/>
      <c r="AE81" s="18" t="inlineStr"/>
      <c r="AF81" s="18" t="inlineStr"/>
      <c r="AG81" s="18" t="inlineStr"/>
      <c r="AH81" s="18" t="inlineStr"/>
      <c r="AI81" s="18" t="inlineStr"/>
      <c r="AJ81" s="18" t="inlineStr"/>
      <c r="AK81" s="18" t="inlineStr"/>
      <c r="AL81" s="18" t="inlineStr"/>
      <c r="AM81" s="18" t="inlineStr">
        <is>
          <t>LOW</t>
        </is>
      </c>
      <c r="AN81" s="3" t="inlineStr">
        <is>
          <t>AUTO-DRAFT: keyword signals only; requires contextual coding per codebook.md before use.</t>
        </is>
      </c>
      <c r="AO81" s="18" t="inlineStr">
        <is>
          <t>9efaa166-ccb5-5f09-9bdf-263eebf01404</t>
        </is>
      </c>
      <c r="AP81" s="18" t="inlineStr">
        <is>
          <t>1</t>
        </is>
      </c>
      <c r="AQ81" s="18" t="inlineStr">
        <is>
          <t>LOW_CONFIDENCE;MISSING_SPEAKER</t>
        </is>
      </c>
      <c r="AR81" s="18" t="inlineStr">
        <is>
          <t>EXCLUDED</t>
        </is>
      </c>
      <c r="AS81" s="3" t="inlineStr">
        <is>
          <t>2026-09-22 full backlog review: UKRAINE_RUSSIA_OR_UNRELATED_GEOPOLITICS</t>
        </is>
      </c>
    </row>
    <row r="82">
      <c r="A82" s="3" t="inlineStr">
        <is>
          <t>https://japan.kantei.go.jp/101_kishida/statement/202204/_00008.html</t>
        </is>
      </c>
      <c r="B82" s="18" t="inlineStr">
        <is>
          <t>japan</t>
        </is>
      </c>
      <c r="C82" s="18" t="inlineStr">
        <is>
          <t>Prime Minister's Office of Japan (Kantei)</t>
        </is>
      </c>
      <c r="D82" s="3" t="inlineStr">
        <is>
          <t>Video Message by Prime Minister KISHIDA Fumio at the 7th Our Ocean Conference (Speeches and Statements &lt;br&gt;by the Prime Minister) | Prime Minister's Office of Japan</t>
        </is>
      </c>
      <c r="E82" s="18" t="inlineStr">
        <is>
          <t>SPEECH</t>
        </is>
      </c>
      <c r="F82" s="18" t="inlineStr">
        <is>
          <t>April 15, 2022</t>
        </is>
      </c>
      <c r="G82" s="18" t="inlineStr">
        <is>
          <t>0</t>
        </is>
      </c>
      <c r="H82" s="3" t="inlineStr"/>
      <c r="I82" s="3" t="inlineStr">
        <is>
          <t>Video Message by Prime Minister KISHIDA Fumio at the 7th Our Ocean Conference (Speeches and Statements &lt;br&gt;by the Prime Minister) | Prime Minister's Office of Japan
Video Message by Prime Minister KISHIDA Fumio at the 7th Our Ocean Conference
April 15, 2022
Tweet
President Surangel S. Whipps, Jr.of Palau,
Special Presidential Envoy for Climate John Kerry of the United States,
Excellencies, distinguished delegates, ladies and gentlemen,
I am KISHIDA Fumio, Prime Minister of Japan.
I am pleased that this conference is finally taking place in Palau, which is a special friend of Japan, in spite of the challenge presented by COVID-19.
Before getting into the main subject of the conference, I would like to refer to Russia’s aggression against Ukraine. Japan takes extremely seriously the fact that a large number of civilians in Ukraine have been killed as a result of the atrocious acts of the Russian forces, and is deeply shocked by this revelation.
The aggression against Ukraine is a serious violation of international law. It is totally unacceptable. This is a grave situation that shakes the very foundations of international order not only in Europe but also in Asia. Japan condemns the aggression in the strongest term.
Let me return to the main topic at hand today. Japan and the rest of the world benefit enormously from the wealth and prosperity of our vast and free oceans. It is essential to sustain these oceans as public goods that can contribute to providing peace and prosperity equally to all the people into the future. This can be achieved, I am convinced, if all the partners participating in this conference work together in solidarity.
In order to preserve our bountiful oceans, we cannot afford to lose any more time in tackling climate change. Toward the goal of achieving net-zero greenhouse gas emissions by 2050, Japan will lead the world’s response to climate change, through utilizing its experience and developing ocean-based wind power generation in Asia in the future.
With regard to the marine environment, Japan has taken the initiative on the Osaka Blue Ocean Vision, which aims to reduce additional pollution by marine plastic litter to zero by 2050. To enable the international community as a whole to implement viable measures against marine plastic pollution, Japan will continue to provide training for 10,000 officials engaging in waste management in developing countries by 2025, and take the leadership in the discussions toward a treaty to end plastic pollution.
Free, open, and sustainable oceans based on the rule of law are essential for the peace and stability of all regions on Earth. Regarding the Pacific island countries, Japan has hosted Pacific Islands Leaders Meeting (PALM) every three years to promote cooperation in areas related to the oceans. In this connection, I am pleased to say that we had fruitful discussions with President Whipps and other Pacific Island leaders at the ninth summit (PALM9) last year.
In order to achieve a Free and Open Indo Pacific vision, Japan will remain committed to promoting its measures toward realizing a blue economy by building on its past record of cooperation with Palau and our other PALM partners, as well as stakeholders in the private sector. Thank you for your attention.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82" s="3" t="inlineStr">
        <is>
          <t>Whipps, Jr.of Palau,
Special Presidential Envoy for Climate John Kerry of the United States,
Excellencies, distinguished delegates, ladies and gentlemen,
I am KISHIDA Fumio, Prime Minister of Japan. I am pleased that this conference is finally taking place in Palau, which is a special friend of Japan, in spite of the challenge presented by COVID-19. Before getting into the main subject of the conference, I would like to refer to Russia’s aggression against Ukraine. Japan takes extremely seriously the fact that a large number of civilians in Ukraine have been killed as a result of the atrocious acts of the Russian forces, and is deeply shocked by this revelation. The aggression against Ukraine is a serious violation of international law. It is totally unacceptable. This is a grave situation that shakes the very foundations of international order not only in Europe but also in Asia. Japan condemns the aggression in the strongest term. Let me return to the main topic at hand today. Japan and the rest of the world benefit enormously from the wealth and prosperity of our vast and free oceans. This can be achieved, I am convinced, if all the partners participating in this conference work together in solidarity. In order to preserve our bountiful oceans, we cannot afford to lose any more time in tackling climate change. Toward the goal of achieving net-zero greenhouse gas emissions by 2050, Japan will lead the world’s response to climate change, through utilizing its experience and developing ocean-based wind power generation in Asia in the future. With regard to the marine environment, Japan has taken the initiative on the Osaka Blue Ocean Vision, which aims to reduce additional pollution by marine plastic litter to zero by 2050. To enable the international community as a whole to implement viable measures against marine plastic pollution, Japan will continue to provide training for 10,000 officials engaging in waste management in developing countries by 2025, and take the leadership in the discussions toward a treaty to end plastic pollution. Free, open, and sustainable oceans based on the rule of law are essential for the peace and stability of all regions on Earth. Regarding the Pacific island countries, Japan has hosted Pacific Islands Leaders Meeting (PALM) every three years to promote cooperation in areas related to the oceans. In this connection, I am pleased to say that we had fruitful discussions with President Whipps and other Pacific Island leaders at the ninth summit (PALM9) last year. In order to achieve a Free and Open Indo Pacific vision, Japan will remain committed to promoting its measures toward realizing a blue economy by building on its past record of cooperation with Palau and our other PALM partners, as well as stakeholders in the private sector. Thank you for your attention.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82" s="18" t="inlineStr">
        <is>
          <t>aggression;war</t>
        </is>
      </c>
      <c r="L82" s="18" t="inlineStr">
        <is>
          <t>0</t>
        </is>
      </c>
      <c r="M82" s="18" t="inlineStr">
        <is>
          <t>0</t>
        </is>
      </c>
      <c r="N82" s="18" t="inlineStr">
        <is>
          <t>0</t>
        </is>
      </c>
      <c r="O82" s="18" t="inlineStr">
        <is>
          <t>0</t>
        </is>
      </c>
      <c r="P82" s="18" t="inlineStr">
        <is>
          <t>0</t>
        </is>
      </c>
      <c r="Q82" s="18" t="inlineStr">
        <is>
          <t>0</t>
        </is>
      </c>
      <c r="R82" s="18" t="inlineStr">
        <is>
          <t>e4e5bf7d-18bb-45ed-bbdb-560ad6c8a14e</t>
        </is>
      </c>
      <c r="S82" s="18" t="inlineStr"/>
      <c r="T82" s="18" t="inlineStr"/>
      <c r="U82" s="18" t="inlineStr"/>
      <c r="V82" s="18" t="inlineStr">
        <is>
          <t>AGGRESSION</t>
        </is>
      </c>
      <c r="W82" s="18" t="inlineStr"/>
      <c r="X82" s="18" t="inlineStr"/>
      <c r="Y82" s="18" t="inlineStr"/>
      <c r="Z82" s="18" t="inlineStr"/>
      <c r="AA82" s="18" t="inlineStr"/>
      <c r="AB82" s="18" t="inlineStr"/>
      <c r="AC82" s="18" t="inlineStr"/>
      <c r="AD82" s="18" t="inlineStr"/>
      <c r="AE82" s="18" t="inlineStr"/>
      <c r="AF82" s="18" t="inlineStr"/>
      <c r="AG82" s="18" t="inlineStr"/>
      <c r="AH82" s="18" t="inlineStr"/>
      <c r="AI82" s="18" t="inlineStr"/>
      <c r="AJ82" s="18" t="inlineStr"/>
      <c r="AK82" s="18" t="inlineStr"/>
      <c r="AL82" s="18" t="inlineStr"/>
      <c r="AM82" s="18" t="inlineStr">
        <is>
          <t>LOW</t>
        </is>
      </c>
      <c r="AN82" s="3" t="inlineStr">
        <is>
          <t>AUTO-DRAFT: keyword signals only; requires contextual coding per codebook.md before use.</t>
        </is>
      </c>
      <c r="AO82" s="18" t="inlineStr">
        <is>
          <t>f4eed702-18ed-5ab7-a4e6-71c8030351cd</t>
        </is>
      </c>
      <c r="AP82" s="18" t="inlineStr">
        <is>
          <t>1</t>
        </is>
      </c>
      <c r="AQ82" s="18" t="inlineStr">
        <is>
          <t>LOW_CONFIDENCE;MISSING_SPEAKER</t>
        </is>
      </c>
      <c r="AR82" s="18" t="inlineStr">
        <is>
          <t>EXCLUDED</t>
        </is>
      </c>
      <c r="AS82" s="3" t="inlineStr">
        <is>
          <t>2026-09-22 full backlog review: COVID_OR_PANDEMIC</t>
        </is>
      </c>
    </row>
    <row r="83">
      <c r="A83" s="3" t="inlineStr">
        <is>
          <t>https://japan.kantei.go.jp/101_kishida/statement/202204/_00011.html</t>
        </is>
      </c>
      <c r="B83" s="18" t="inlineStr">
        <is>
          <t>japan</t>
        </is>
      </c>
      <c r="C83" s="18" t="inlineStr">
        <is>
          <t>Prime Minister's Office of Japan (Kantei)</t>
        </is>
      </c>
      <c r="D83" s="3" t="inlineStr">
        <is>
          <t>Press Conference by the Prime Minister regarding the Asia-Pacific Water Summit, Summit Meetings with Leaders of Other Nations and Other Matters (Speeches and Statements &lt;br&gt;by the Prime Minister) | Prime Minister's Office of Japan</t>
        </is>
      </c>
      <c r="E83" s="18" t="inlineStr">
        <is>
          <t>PRESS_CONFERENCE</t>
        </is>
      </c>
      <c r="F83" s="18" t="inlineStr">
        <is>
          <t>April 23, 2022</t>
        </is>
      </c>
      <c r="G83" s="18" t="inlineStr">
        <is>
          <t>0</t>
        </is>
      </c>
      <c r="H83" s="3" t="inlineStr"/>
      <c r="I83" s="3" t="inlineStr">
        <is>
          <t>Press Conference by the Prime Minister regarding the Asia-Pacific Water Summit, Summit Meetings with Leaders of Other Nations and Other Matters (Speeches and Statements &lt;br&gt;by the Prime Minister) | Prime Minister's Office of Japan
Press Conference by the Prime Minister regarding the Asia-Pacific Water Summit, Summit Meetings with Leaders of Other Nations and Other Matters
April 23, 2022
Tweet
[Provisional translation]
（On the achievements of the Asia-Pacific Water Summit, the significance of holding the summit in Kumamoto and summit meetings with leaders of other nations）
Today, the Asia-Pacific Water Summit was held with the participation of high-level delegations from the Asia-Pacific region, including the heads of state and government. While blessed with groundwater from Mount Aso, Kumamoto has so far hit by a number of torrential rain disasters. It is therefore very significant for us to have presented Japan's advanced efforts in the field of water cycle and flood control from Kumamoto and compiled the leaders' declaration, particularly in light of sending out to the rest of the world how Kumamoto is recovering from the disasters.
In particular, in my keynote speech at the summit-level meeting, I announced the "Kumamoto Water Initiative," which is aimed at actively contributing to the acceleration of the resolution of water-related social issues primarily through the development of high-quality infrastructure utilizing Japan's advanced technologies under a new form of capitalism. I specifically announced that Japan will provide some 500 billion yen over the next five years. The Kumamoto Water Initiative gained support in the leaders' declaration, and I believe that it will lead to concrete actions on water issues, disaster prevention and climate change, not only in the Asia-Pacific region, but also in the world.
I held bilateral summit meetings with the leaders of Tuvalu, Cambodia and Laos. The leaders expressed their high regard for Japan's leadership in the water sector, including by announcing the Kumamoto Water Initiative. I believe I was able to have meaningful exchanges of views with the leaders through confirming that we will cooperate in responding to the situation in Ukraine and strengthen bilateral relations.
(On whether the leaders discussed matters related to China in the Japan-Tuvalu summit meeting)
Regarding China, we exchanged views on recent development in the Pacific island region. However, due to the nature of diplomatic exchanges, let me refrain from going into details. In any case, we are watching how China make its move in the Pacific island region with great interest.
(On his thoughts about the two months since the Russian aggression of Ukraine and future measures to be taken in light of the impact of the aggression on the lives of the Japanese people, including the soaring commodity prices)
Two months have passed since then, and I feel that we are now at a critical juncture for ending the inhumane aggression by Russia. The aggression against Ukraine is an outrageous act that undermines the order of the international community, including Asia. It is extremely important for the international community to stand united and take firm action against such an act. As I mentioned earlier, the Water Summit provided us with an opportunity to confirm with the leaders of Tuvalu, Cambodia and Laos that we will work together in responding to the situation in Ukraine. We will continue to work with the G7 and other international community to impose strict sanctions to urge Russia to listen to the voices of the international community and stop its aggression.
As you have noted, the soaring international prices of crude oil and other commodities have had an impact on the lives of the Japanese people and the Japanese economy, while future trends are also uncertain. However, given that each of those in the international community is now struggling to maintain the peaceful world order in its own capacity, we ask the Japanese people to cooperate with the Government by sharing the understanding that now is the crucial moment to defend peace, although the Government will first prepare reliable price measures and make every effort to minimize the impact on the lives of the people and the economy.
More
Related Link
The Prime Minister in Action
Prime Minister's Statement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83" s="3" t="inlineStr">
        <is>
          <t>However, due to the nature of diplomatic exchanges, let me refrain from going into details. In any case, we are watching how China make its move in the Pacific island region with great interest. (On his thoughts about the two months since the Russian aggression of Ukraine and future measures to be taken in light of the impact of the aggression on the lives of the Japanese people, including the soaring commodity prices)
Two months have passed since then, and I feel that we are now at a critical juncture for ending the inhumane aggression by Russia. The aggression against Ukraine is an outrageous act that undermines the order of the international community, including Asia. It is extremely important for the international community to stand united and take firm action against such an act. As I mentioned earlier, the Water Summit provided us with an opportunity to confirm with the leaders of Tuvalu, Cambodia and Laos that we will work together in responding to the situation in Ukraine. We will continue to work with the G7 and other international community to impose strict sanctions to urge Russia to listen to the voices of the international community and stop its aggression. As you have noted, the soaring international prices of crude oil and other commodities have had an impact on the lives of the Japanese people and the Japanese economy, while future trends are also uncertain. However, given that each of those in the international community is now struggling to maintain the peaceful world order in its own capacity, we ask the Japanese people to cooperate with the Government by sharing the understanding that now is the crucial moment to defend peace, although the Government will first prepare reliable price measures and make every effort to minimize the impact on the lives of the people and the economy.</t>
        </is>
      </c>
      <c r="K83" s="18" t="inlineStr">
        <is>
          <t>aggression</t>
        </is>
      </c>
      <c r="L83" s="18" t="inlineStr">
        <is>
          <t>0</t>
        </is>
      </c>
      <c r="M83" s="18" t="inlineStr">
        <is>
          <t>0</t>
        </is>
      </c>
      <c r="N83" s="18" t="inlineStr">
        <is>
          <t>0</t>
        </is>
      </c>
      <c r="O83" s="18" t="inlineStr">
        <is>
          <t>0</t>
        </is>
      </c>
      <c r="P83" s="18" t="inlineStr">
        <is>
          <t>0</t>
        </is>
      </c>
      <c r="Q83" s="18" t="inlineStr">
        <is>
          <t>0</t>
        </is>
      </c>
      <c r="R83" s="18" t="inlineStr">
        <is>
          <t>cc230677-6440-4e3a-9195-a807cc5cc2ad</t>
        </is>
      </c>
      <c r="S83" s="18" t="inlineStr"/>
      <c r="T83" s="18" t="inlineStr"/>
      <c r="U83" s="18" t="inlineStr"/>
      <c r="V83" s="18" t="inlineStr">
        <is>
          <t>AGGRESSION</t>
        </is>
      </c>
      <c r="W83" s="18" t="inlineStr"/>
      <c r="X83" s="18" t="inlineStr"/>
      <c r="Y83" s="18" t="inlineStr"/>
      <c r="Z83" s="18" t="inlineStr"/>
      <c r="AA83" s="18" t="inlineStr"/>
      <c r="AB83" s="18" t="inlineStr"/>
      <c r="AC83" s="18" t="inlineStr"/>
      <c r="AD83" s="18" t="inlineStr"/>
      <c r="AE83" s="18" t="inlineStr"/>
      <c r="AF83" s="18" t="inlineStr"/>
      <c r="AG83" s="18" t="inlineStr"/>
      <c r="AH83" s="18" t="inlineStr"/>
      <c r="AI83" s="18" t="inlineStr"/>
      <c r="AJ83" s="18" t="inlineStr"/>
      <c r="AK83" s="18" t="inlineStr"/>
      <c r="AL83" s="18" t="inlineStr"/>
      <c r="AM83" s="18" t="inlineStr">
        <is>
          <t>LOW</t>
        </is>
      </c>
      <c r="AN83" s="3" t="inlineStr">
        <is>
          <t>AUTO-DRAFT: keyword signals only; requires contextual coding per codebook.md before use.</t>
        </is>
      </c>
      <c r="AO83" s="18" t="inlineStr">
        <is>
          <t>fb815bc3-3ba0-5d06-bd30-400bb0a4d2b3</t>
        </is>
      </c>
      <c r="AP83" s="18" t="inlineStr">
        <is>
          <t>1</t>
        </is>
      </c>
      <c r="AQ83" s="18" t="inlineStr">
        <is>
          <t>LOW_CONFIDENCE;MISSING_SPEAKER</t>
        </is>
      </c>
      <c r="AR83" s="18" t="inlineStr">
        <is>
          <t>EXCLUDED</t>
        </is>
      </c>
      <c r="AS83" s="3" t="inlineStr">
        <is>
          <t>2026-09-22 full backlog review: NATURAL_DISASTER_OR_ACCIDENT</t>
        </is>
      </c>
    </row>
    <row r="84">
      <c r="A84" s="3" t="inlineStr">
        <is>
          <t>https://japan.kantei.go.jp/101_kishida/statement/202204/_00012.html</t>
        </is>
      </c>
      <c r="B84" s="18" t="inlineStr">
        <is>
          <t>japan</t>
        </is>
      </c>
      <c r="C84" s="18" t="inlineStr">
        <is>
          <t>Prime Minister's Office of Japan (Kantei)</t>
        </is>
      </c>
      <c r="D84" s="3" t="inlineStr">
        <is>
          <t>Press Conference by Prime Minister Kishida (Speeches and Statements &lt;br&gt;by the Prime Minister) | Prime Minister's Office of Japan</t>
        </is>
      </c>
      <c r="E84" s="18" t="inlineStr">
        <is>
          <t>PRESS_CONFERENCE</t>
        </is>
      </c>
      <c r="F84" s="18" t="inlineStr">
        <is>
          <t>April 26, 2022</t>
        </is>
      </c>
      <c r="G84" s="18" t="inlineStr">
        <is>
          <t>0</t>
        </is>
      </c>
      <c r="H84" s="3" t="inlineStr"/>
      <c r="I84" s="3" t="inlineStr">
        <is>
          <t>Press Conference by Prime Minister Kishida (Speeches and Statements &lt;br&gt;by the Prime Minister) | Prime Minister's Office of Japan
Press Conference by Prime Minister Kishida
April 26, 2022
Tweet
[Provisional translation]
[Opening statement]
First of all, before beginning this press conference, I wish to extend my heartfelt condolences to those who lost their lives in the tourist boat accident that occurred off the coast of Shiretoko, Hokkaido on the 23rd and send my heartfelt sympathies to their family members.
With 15 people still unaccounted for, the relevant ministries and agencies will continue to do their very utmost in their search and rescue operations.
We are also working to ensure both safety and peace of mind. In addition to an extraordinary inspection of the business operator that caused this accident, beginning yesterday, each transport bureau nationwide is now simultaneously conducting emergency safety inspections of all passenger ship operators.
Just now we took a decision on comprehensive emergency measures to address soaring crude oil and commodity prices and related matters. Today, I will address you regarding how we will manage economic and fiscal matters based on the current situation, focusing on these measures.
The impact of COVID-19 on people’s daily lives and on the economy continues to be felt even now. Against that backdrop, Russia’s aggression against Ukraine and other factors have resulted in increased uncertainty at a global scale alongside unease in people’s daily lives from a rise in international crude oil and grain prices and impediments in the stable supply of some kinds of marine products, raw materials, and so on.
Last month, I listened to the voices of people employed in food-related industries in Toyosu; this month, I talked to people at small- and medium-sized manufacturing enterprises in Tsubamesanjo, Niigata Prefecture, where I visited, and to farming families and homemakers I met in Ishikawa Prefecture. Even though they were struggling in the wake of the rise in crude oil and food prices, the people I spoke to were giving it their all to somehow make it through this situation.
No matter what, we must not allow soaring crude oil and commodity prices to hinder the recovery of our socioeconomic activities from the crushing COVID-19 situation. Thus far we compiled measures to combat spiking energy prices within our November 2021 economic measures and emergency measures to counter spiraling crude oil prices in March, and we immediately put these into implementation.
At the same time, as the situation in Ukraine, along with the accompanying spike in the prices of crude oil, raw materials, grains, and more, and instability in physical distribution, are unpredictable, it is imperative that we continue to press forward proactively with our responses, maintaining a mid- to long-term perspective.
Consistent with this thinking, I will manage our economic and fiscal policy in an exhaustive manner through a two-stage approach.
The first stage is the comprehensive emergency measures that were decided today, which have a total project scale of 13 trillion yen. In order to respond urgently and agilely to the impacts upon people’s daily lives and economic activities caused by rocketing crude oil and commodity prices accompanying the Ukraine situation and ensure we restore our economic and social activities from the extremely trying COVID-19 situation, within April we will take a Cabinet decision on the use of general reserve and COVID-19 reserve funds and swiftly transition into implementation to deliver various forms of readily-accessible support measures to the public.
Beyond that, as the second stage, we will compile the vision and the action plan of a New Form of Capitalism and our Basic Policy on Economic and Fiscal Management and Reform 2022 by June. After the House of Councillors election this summer, we will give concrete shape to the comprehensive measures for advancing these initiatives and Japan will lead the way in making structural changes to our economy and society, including in the field of energy.
Moreover, there is no telling what conditions might exist until we reach this second stage, including the possibility of a resurgence of COVID-19 infections or of further increases in crude oil and commodity prices that would accompany the Ukraine situation becoming protracted.
It is also critical that we respond swiftly to the unforeseen fiscal demands that come alongside this kind of uncertain situation and ensure that the public has a sense of security. For this reason, as one part of the comprehensive emergency measures in this package, we will submit a supplementary budget to the current Diet session that will secure reserve funds of five trillion yen to address COVID-19 and sharply rising crude oil and commodity prices and curb dramatic changes in the price of fuel oil from June onward. We will have this budget enacted and make all possible preparations to ensure that we fully defend citizens’ daily lives under any circumstances that may arise.
Now I would like to explain the package of comprehensive emergency measures that was decided upon today.
These measures contain four pillars.
The first pillar is responses to the rising price of crude oil. As for our measures to address fuel oil prices, until April we have held the price of regular gasoline down to roughly 172 yen per liter through compensation of up to 25 yen per liter. From now, on the basis of the conclusions drawn by an examination team having members from three political parties, we will strengthen the measures already in place to rein in drastic changes and establish a new subsidy system at a scale of approximately 1.5 trillion yen for use over five months.
Under this new system, we will lower the benchmark price to 168 yen in the near term while simultaneously raising the provision cap to a maximum of 35 yen, enabling us to respond to further sharp increases in fuel oil prices. By doing so, even if the price of gasoline were to exceed 200 yen per liter, we will curb the price at neighborhood gasoline stations to roughly 168 yen over the near term.
Furthermore, if by chance the international crude oil market price should shoot up to, for example, the never-before-seen level of USD150 per barrel and compensation beyond 35 yen per liter became necessary, we would provide assistance covering half of the price rise, thereby limiting domestic price increases.
In addition to gasoline, diesel oil, heavy oil, and kerosene, we will also have aviation fuel fall under the types of fuel covered by these measures. Additionally, we will provide support in the same way for liquefied petroleum gas for use in taxis. Besides this, we will press forward in providing support to industries significantly affected, including transport, agriculture, forestry, and fishery industries, and environmental health-related operations.
The second pillar is measures that will ensure the stable supply of energy, raw materials, food, and other goods. We will enhance our promotion of energy conservation and the use of clean energies, such as through assistance to make homes energy efficient, and transition to an energy structure that avoids reliance on imported resources to the greatest extent possible.
In anticipation of the current state of affairs continuing for some time, we will move forward in diversifying our procurement of semiconductor raw materials and industrial-use raw materials such as palladium, for which we have relied on Russia and Ukraine for much of our imports.
We will urge oil-producing nations to increase their crude oil output and diversify our energy procurement. In addition, if we are to stabilize the energy market and ensure an inexpensive, stable energy supply, it is critically important for us to introduce renewable energies to the greatest possible extent and advance the use of nuclear energy, with a view to diversifying our energy sources. We will make all-out efforts in this regard, working in cooperation with relevant countries.
Rising prices of food and other goods are a significant problem within household budgets.
The Government is purchasing imported wheat and selling it on to domestic milling companies. The international price of wheat has currently risen more than 10 percent because of the situation in Ukraine, but until September, we will leave the Government’s selling price at the level it was before the rapid price increase. Alongside this, we will support converting from imported wheat to domestic rice or rice flour or to domestically grown wheat.
With regard to farms, in addition to supporting the stable procurement of raw materials for fertilizer, we will increase the safety net fund for mixed feed and use other such means to moderate the impact that rising import prices are having on farm management.
As for fisheries, we will provide support to enable the marine product processing industry to procure raw materials to serve in place of Russian-sourced marine products such as crab, sea urchin, and salmon roe. Furthermore, in light of uncertainty increasing in operations based on fisheries agreements concluded with Russia, we will flexibly provide assistance for affected fishing industry companies.
Moreover, since imports from Russia of wood are now partially prohibited, we will support the use of domestically-produced lumber.
The third pillar of our measures is assistance for small- and medium-sized enterprises (SMEs). We will continue to push forward with optimizing transactions so that increases in energy costs, raw material costs, labor costs, and the like can be transferred appropriately into prices. We will establish benefits in terms of public procurement and subsidies and promote wage increases.
We will do our utmost to enhance liquidity by further reducing the interest on safety net loans made by public sector financial institutions and by extending until September the term of unsecured loans that are interest free in real terms.
We will also establish special reserves for subsidies for business restructuring and support companies taking on the challenge of embarking on new undertakings even amidst the sharp rise in crude oil and commodity prices.
Our measures’ fourth pillar is assistance for people in need who are facing rising commodity prices and other challenges in the midst of this highly trying COVID-19 situation. We will extend the application period for our measures to assist persons in need, including the Emergency Small-Amount Fund and other special-case lending. At the same time, we will provide a subsidy of 50,000 yen per child to low-income households raising children through “push-mode” assistance, thereby strengthening the safety net that protects people’s daily lives.
We will, through the activities of non-profit organizations and others, provide well-tailored support for people suffering from loneliness and isolation as a result of the prolonged period that COVID-19 has affected us.
We will boldly expand our Extraordinary Regional Revitalization Grants and, within this program, newly establish funding of one trillion yen to address the sharp rise in crude oil and commodity prices. By doing so, in addition to the support measures being undertaken by the Government, we will make it possible for local public authorities to act in a well-tailored manner to lessen the burdens on the general public and business operators who are dealing with sharp upswings in the prices of electricity, natural gas, and other commodities through, for example, daily living assistance for people in need or assistance for agriculture, forestry, and fisheries business operators or SMEs, in accordance with the state of affairs in each local area.
We will also provide solid support for the decisions taken and efforts made by local authorities and boards of education towards lightening the burden of school lunch costs.
And finally, as we head into the Golden Week holiday period, I ask for your cooperation in combating COVID-19.
Thanks to the cooperation of the public, for the first time in three years, during Golden Week there will be neither priority measures to prevent the spread of disease nor a declaration of a state of emergency in effect. However, we must not let our guard down. I ask the public to cooperate with the following three points so that we are able to restore our socioeconomic activities gradually while avoiding a resurgence of infections.
The first is promoting vaccinations. I ask those who are busy day to day with work or school to take advantage of the string of holidays and get vaccinated. The third dose is effective in preventing infections and in particular makes it possible to avoid developing severe symptoms. I encourage you to take the vaccine to protect both yourself and the people close to you.
Second is the proactive use of testing. I urge people returning to their hometowns to either get a third dose of the vaccine or undergo testing before making their return. Besides the free testing available at nearby testing centers, during the Golden Week holiday period, we will expand the number of temporary testing centers that do this screening free of charge at major train stations, airports, and so on.
The third point is to be thorough in carrying out basic anti-infection measures. I once again ask everyone to be extremely diligent in taking measures such as wearing a mask, disinfecting one’s hands, ventilating indoor spaces well, and avoiding the three Cs [of closed spaces, crowded spaces, and close-contact settings]. In this period of transitioning back to normal times, we will go on to gradually restore our socioeconomic activities even as we maintain the highest possible degree of vigilance.
I ask all of you for your understanding and cooperation.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84" s="3" t="inlineStr">
        <is>
          <t>Today, I will address you regarding how we will manage economic and fiscal matters based on the current situation, focusing on these measures. The impact of COVID-19 on people’s daily lives and on the economy continues to be felt even now. Against that backdrop, Russia’s aggression against Ukraine and other factors have resulted in increased uncertainty at a global scale alongside unease in people’s daily lives from a rise in international crude oil and grain prices and impediments in the stable supply of some kinds of marine products, raw materials, and so on. Last month, I listened to the voices of people employed in food-related industries in Toyosu; this month, I talked to people at small- and medium-sized manufacturing enterprises in Tsubamesanjo, Niigata Prefecture, where I visited, and to farming families and homemakers I met in Ishikawa Prefecture. Even though they were struggling in the wake of the rise in crude oil and food prices, the people I spoke to were giving it their all to somehow make it through this situation. No matter what, we must not allow soaring crude oil and commodity prices to hinder the recovery of our socioeconomic activities from the crushing COVID-19 situation. Thus far we compiled measures to combat spiking energy prices within our November 2021 economic measures and emergency measures to counter spiraling crude oil prices in March, and we immediately put these into implementation. At the same time, as the situation in Ukraine, along with the accompanying spike in the prices of crude oil, raw materials, grains, and more, and instability in physical distribution, are unpredictable, it is imperative that we continue to press forward proactively with our responses, maintaining a mid- to long-term perspective. Consistent with this thinking, I will manage our economic and fiscal policy in an exhaustive manner through a two-stage approach. The first stage is the comprehensive emergency measures that were decided today, which have a total project scale of 13 trillion yen. In order to respond urgently and agilely to the impacts upon people’s daily lives and economic activities caused by rocketing crude oil and commodity prices accompanying the Ukraine situation and ensure we restore our economic and social activities from the extremely trying COVID-19 situation, within April we will take a Cabinet decision on the use of general reserve and COVID-19 reserve funds and swiftly transition into implementation to deliver various forms of readily-accessible support measures to the public. Beyond that, as the second stage, we will compile the vision and the action plan of a New Form of Capitalism and our Basic Policy on Economic and Fiscal Management and Reform 2022 by June. After the House of Councillors election this summer, we will give concrete shape to the comprehensive measures for advancing these initiatives and Japan will lead the way in making structural changes to our economy and society, including in the field of energy. Moreover, there is no telling what conditions might exist until we reach this second stage, including the possibility of a resurgence of COVID-19 infections or of further increases in crude oil and commodity prices that would accompany the Ukraine situation becoming protracted. It is also critical that we respond swiftly to the unforeseen fiscal demands that come alongside this kind of uncertain situation and ensure that the public has a sense of security. For this reason, as one part of the comprehensive emergency measures in this package, we will submit a supplementary budget to the current Diet session that will secure reserve funds of five trillion yen to address COVID-19 and sharply rising crude oil and commodity prices and curb dramatic changes in the price of fuel oil from June onward. We will have this budget enacted and make all possible preparations to ensure that we fully defend citizens’ daily lives under any circumstances that may arise. Now I would like to explain the package of comprehensive emergency measures that was decided upon today. These measures contain four pillars. The first pillar is responses to the rising price of crude oil. As for our measures to address fuel oil prices, until April we have held the price of regular gasoline down to roughly 172 yen per liter through compensation of up to 25 yen per liter. From now, on the basis of the conclusions drawn by an examination team having members from three political parties, we will strengthen the measures already in place to rein in drastic changes and establish a new subsidy system at a scale of approximately 1.5 trillion yen for use over five months. Under this new system, we will lower the benchmark price to 168 yen in the near term while simultaneously raising the provision cap to a maximum of 35 yen, enabling us to respond to further sharp increases in fuel oil prices. By doing so, even if the price of gasoline were to exceed 200 yen per liter, we will curb the price at neighborhood gasoline stations to roughly 168 yen over the near term. Furthermore, if by chance the international crude oil market price should shoot up to, for example, the never-before-seen level of USD150 per barrel and compensation beyond 35 yen per liter became necessary, we would provide assistance covering half of the price rise, thereby limiting domestic price increases. In addition to gasoline, diesel oil, heavy oil, and kerosene, we will also have aviation fuel fall under the types of fuel covered by these measures. Additionally, we will provide support in the same way for liquefied petroleum gas for use in taxis. Besides this, we will press forward in providing support to industries significantly affected, including transport, agriculture, forestry, and fishery industries, and environmental health-related operations. The second pillar is measures that will ensure the stable supply of energy, raw materials, food, and other goods. We will enhance our promotion of energy conservation and the use of clean energies, such as through assistance to make homes energy efficient, and transition to an energy structure that avoids reliance on imported resources to the greatest extent possible. In anticipation of the current state of affairs continuing for some time, we will move forward in diversifying our procurement of semiconductor raw materials and industrial-use raw materials such as palladium, for which we have relied on Russia and Ukraine for much of our imports. We will urge oil-producing nations to increase their crude oil output and diversify our energy procurement. In addition, if we are to stabilize the energy market and ensure an inexpensive, stable energy supply, it is critically important for us to introduce renewable energies to the greatest possible extent and advance the use of nuclear energy, with a view to diversifying our energy sources. The international price of wheat has currently risen more than 10 percent because of the situation in Ukraine, but until September, we will leave the Government’s selling price at the level it was before the rapid price increase. Alongside this, we will support converting from imported wheat to domestic rice or rice flour or to domestically grown wheat. With regard to farms, in addition to supporting the stable procurement of raw materials for fertilizer, we will increase the safety net fund for mixed feed and use other such means to moderate the impact that rising import prices are having on farm management. As for fisheries, we will provide support to enable the marine product processing industry to procure raw materials to serve in place of Russian-sourced marine products such as crab, sea urchin, and salmon roe. Furthermore, in light of uncertainty increasing in operations based on fisheries agreements concluded with Russia, we will flexibly provide assistance for affected fishing industry companies. Moreover, since imports from Russia of wood are now partially prohibited, we will support the use of domestically-produced lumber. The third pillar of our measures is assistance for small- and medium-sized enterprises (SMEs). We will continue to push forward with optimizing transactions so that increases in energy costs, raw material costs, labor costs, and the like can be transferred appropriately into prices. We will establish benefits in terms of public procurement and subsidies and promote wage increases. We will do our utmost to enhance liquidity by further reducing the interest on safety net loans made by public sector financial institutions and by extending until September the term of unsecured loans that are interest free in real terms. We will also establish special reserves for subsidies for business restructuring and support companies taking on the challenge of embarking on new undertakings even amidst the sharp rise in crude oil and commodity prices. Our measures’ fourth pillar is assistance for people in need who are facing rising commodity prices and other challenges in the midst of this highly trying COVID-19 situation. We will extend the application period for our measures to assist persons in need, including the Emergency Small-Amount Fund and other special-case lending. At the same time, we will provide a subsidy of 50,000 yen per child to low-income households raising children through “push-mode” assistance, thereby strengthening the safety net that protects people’s daily lives. We will, through the activities of non-profit organizations and others, provide well-tailored support for people suffering from loneliness and isolation as a result of the prolonged period that COVID-19 has affected us. We will boldly expand our Extraordinary Regional Revitalization Grants and, within this program, newly establish funding of one trillion yen to address the sharp rise in crude oil and commodity prices. By doing so, in addition to the support measures being undertaken by the Government, we will make it possible for local public authorities to act in a well-tailored manner to lessen the burdens on the general public and business operators who are dealing with sharp upswings in the prices of electricity, natural gas, and other commodities through, for example, daily living assistance for people in need or assistance for agriculture, forestry, and fisheries business operators or SMEs, in accordance with the state of affairs in each local area. We will also provide solid support for the decisions taken and efforts made by local authorities and boards of education towards lightening the burden of school lunch costs. And finally, as we head into the Golden Week holiday period, I ask for your cooperation in combating COVID-19. Thanks to the cooperation of the public, for the first time in three years, during Golden Week there will be neither priority measures to prevent the spread of disease nor a declaration of a state of emergency in effect.</t>
        </is>
      </c>
      <c r="K84" s="18" t="inlineStr">
        <is>
          <t>aggression;compensation;fund;reparation;suffering;war</t>
        </is>
      </c>
      <c r="L84" s="18" t="inlineStr">
        <is>
          <t>0</t>
        </is>
      </c>
      <c r="M84" s="18" t="inlineStr">
        <is>
          <t>0</t>
        </is>
      </c>
      <c r="N84" s="18" t="inlineStr">
        <is>
          <t>0</t>
        </is>
      </c>
      <c r="O84" s="18" t="inlineStr">
        <is>
          <t>1</t>
        </is>
      </c>
      <c r="P84" s="18" t="inlineStr">
        <is>
          <t>0</t>
        </is>
      </c>
      <c r="Q84" s="18" t="inlineStr">
        <is>
          <t>1</t>
        </is>
      </c>
      <c r="R84" s="18" t="inlineStr">
        <is>
          <t>41fab6b9-c44c-4eb6-be25-b9c6c3a50fb1</t>
        </is>
      </c>
      <c r="S84" s="18" t="inlineStr"/>
      <c r="T84" s="18" t="inlineStr"/>
      <c r="U84" s="18" t="inlineStr"/>
      <c r="V84" s="18" t="inlineStr">
        <is>
          <t>AGGRESSION</t>
        </is>
      </c>
      <c r="W84" s="18" t="inlineStr"/>
      <c r="X84" s="18" t="inlineStr"/>
      <c r="Y84" s="18" t="inlineStr"/>
      <c r="Z84" s="18" t="inlineStr"/>
      <c r="AA84" s="18" t="inlineStr"/>
      <c r="AB84" s="18" t="inlineStr"/>
      <c r="AC84" s="18" t="inlineStr"/>
      <c r="AD84" s="18" t="inlineStr"/>
      <c r="AE84" s="18" t="inlineStr"/>
      <c r="AF84" s="18" t="inlineStr"/>
      <c r="AG84" s="18" t="inlineStr"/>
      <c r="AH84" s="18" t="inlineStr"/>
      <c r="AI84" s="18" t="inlineStr"/>
      <c r="AJ84" s="18" t="inlineStr"/>
      <c r="AK84" s="18" t="inlineStr"/>
      <c r="AL84" s="18" t="inlineStr"/>
      <c r="AM84" s="18" t="inlineStr">
        <is>
          <t>LOW</t>
        </is>
      </c>
      <c r="AN84" s="3" t="inlineStr">
        <is>
          <t>AUTO-DRAFT: keyword signals only; requires contextual coding per codebook.md before use.</t>
        </is>
      </c>
      <c r="AO84" s="18" t="inlineStr">
        <is>
          <t>067ce29a-4bb2-5924-96fe-a314f3155c7b</t>
        </is>
      </c>
      <c r="AP84" s="18" t="inlineStr">
        <is>
          <t>1</t>
        </is>
      </c>
      <c r="AQ84" s="18" t="inlineStr">
        <is>
          <t>LOW_CONFIDENCE;MISSING_SPEAKER</t>
        </is>
      </c>
      <c r="AR84" s="18" t="inlineStr">
        <is>
          <t>EXCLUDED</t>
        </is>
      </c>
      <c r="AS84" s="3" t="inlineStr">
        <is>
          <t>2026-09-22 full backlog review: COVID_OR_PANDEMIC</t>
        </is>
      </c>
    </row>
    <row r="85">
      <c r="A85" s="3" t="inlineStr">
        <is>
          <t>https://japan.kantei.go.jp/101_kishida/statement/202204/_00014.html</t>
        </is>
      </c>
      <c r="B85" s="18" t="inlineStr">
        <is>
          <t>japan</t>
        </is>
      </c>
      <c r="C85" s="18" t="inlineStr">
        <is>
          <t>Prime Minister's Office of Japan (Kantei)</t>
        </is>
      </c>
      <c r="D85" s="3" t="inlineStr">
        <is>
          <t>Press Conference by the Prime Minister regarding His Visit to Southeast Asia and Europe (Speeches and Statements &lt;br&gt;by the Prime Minister) | Prime Minister's Office of Japan</t>
        </is>
      </c>
      <c r="E85" s="18" t="inlineStr">
        <is>
          <t>PRESS_CONFERENCE</t>
        </is>
      </c>
      <c r="F85" s="18" t="inlineStr">
        <is>
          <t>April 29, 2022</t>
        </is>
      </c>
      <c r="G85" s="18" t="inlineStr">
        <is>
          <t>0</t>
        </is>
      </c>
      <c r="H85" s="3" t="inlineStr"/>
      <c r="I85" s="3" t="inlineStr">
        <is>
          <t>Press Conference by the Prime Minister regarding His Visit to Southeast Asia and Europe (Speeches and Statements &lt;br&gt;by the Prime Minister) | Prime Minister's Office of Japan
Press Conference by the Prime Minister regarding His Visit to Southeast Asia and Europe
April 29, 2022
Tweet
[Provisional translation]
From now I will depart on a visit to Indonesia, Viet Nam, and Thailand, which are strategic partners for Japan in Asia, and also to Italy and the UK, fellow G7 member countries. I am very much looking forward to having candid exchanges of views with each of my counterparts regarding the situation in Ukraine and confirming our coordination in this area. I also aim for us to reassert our cooperation in concrete terms towards realizing a Free and Open Indo-Pacific. I want to make this entire trip something that helps to fully defend the peaceful world order, so to speak.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85" s="3" t="inlineStr">
        <is>
          <t>Press Conference by the Prime Minister regarding His Visit to Southeast Asia and Europe (Speeches and Statements &lt;br&gt;by the Prime Minister) | Prime Minister's Office of Japan
Press Conference by the Prime Minister regarding His Visit to Southeast Asia and Europe
April 29, 2022
Tweet
[Provisional translation]
From now I will depart on a visit to Indonesia, Viet Nam, and Thailand, which are strategic partners for Japan in Asia, and also to Italy and the UK, fellow G7 member countries. I am very much looking forward to having candid exchanges of views with each of my counterparts regarding the situation in Ukraine and confirming our coordination in this area. I also aim for us to reassert our cooperation in concrete terms towards realizing a Free and Open Indo-Pacific. I want to make this entire trip something that helps to fully defend the peaceful world order, so to speak.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85" s="18" t="inlineStr">
        <is>
          <t>war</t>
        </is>
      </c>
      <c r="L85" s="18" t="inlineStr">
        <is>
          <t>0</t>
        </is>
      </c>
      <c r="M85" s="18" t="inlineStr">
        <is>
          <t>0</t>
        </is>
      </c>
      <c r="N85" s="18" t="inlineStr">
        <is>
          <t>0</t>
        </is>
      </c>
      <c r="O85" s="18" t="inlineStr">
        <is>
          <t>0</t>
        </is>
      </c>
      <c r="P85" s="18" t="inlineStr">
        <is>
          <t>0</t>
        </is>
      </c>
      <c r="Q85" s="18" t="inlineStr">
        <is>
          <t>0</t>
        </is>
      </c>
      <c r="R85" s="18" t="inlineStr">
        <is>
          <t>76e85cc4-a26f-40f3-ad4d-d738472493da</t>
        </is>
      </c>
      <c r="S85" s="18" t="inlineStr"/>
      <c r="T85" s="18" t="inlineStr"/>
      <c r="U85" s="18" t="inlineStr"/>
      <c r="V85" s="18" t="inlineStr">
        <is>
          <t>HISTORICAL_RECOGNITION_GENERAL</t>
        </is>
      </c>
      <c r="W85" s="18" t="inlineStr"/>
      <c r="X85" s="18" t="inlineStr"/>
      <c r="Y85" s="18" t="inlineStr"/>
      <c r="Z85" s="18" t="inlineStr"/>
      <c r="AA85" s="18" t="inlineStr"/>
      <c r="AB85" s="18" t="inlineStr"/>
      <c r="AC85" s="18" t="inlineStr"/>
      <c r="AD85" s="18" t="inlineStr"/>
      <c r="AE85" s="18" t="inlineStr"/>
      <c r="AF85" s="18" t="inlineStr"/>
      <c r="AG85" s="18" t="inlineStr"/>
      <c r="AH85" s="18" t="inlineStr"/>
      <c r="AI85" s="18" t="inlineStr"/>
      <c r="AJ85" s="18" t="inlineStr"/>
      <c r="AK85" s="18" t="inlineStr"/>
      <c r="AL85" s="18" t="inlineStr"/>
      <c r="AM85" s="18" t="inlineStr">
        <is>
          <t>LOW</t>
        </is>
      </c>
      <c r="AN85" s="3" t="inlineStr">
        <is>
          <t>AUTO-DRAFT: keyword signals only; requires contextual coding per codebook.md before use.</t>
        </is>
      </c>
      <c r="AO85" s="18" t="inlineStr">
        <is>
          <t>8d036ffa-0ed4-57b7-8236-beccfa8cadba</t>
        </is>
      </c>
      <c r="AP85" s="18" t="inlineStr">
        <is>
          <t>1</t>
        </is>
      </c>
      <c r="AQ85" s="18" t="inlineStr">
        <is>
          <t>LOW_CONFIDENCE;MISSING_SPEAKER</t>
        </is>
      </c>
      <c r="AR85" s="18" t="inlineStr">
        <is>
          <t>EXCLUDED</t>
        </is>
      </c>
      <c r="AS85" s="3" t="inlineStr">
        <is>
          <t>2026-09-22 full backlog review: UKRAINE_RUSSIA_OR_UNRELATED_GEOPOLITICS</t>
        </is>
      </c>
    </row>
    <row r="86">
      <c r="A86" s="3" t="inlineStr">
        <is>
          <t>https://japan.kantei.go.jp/101_kishida/statement/202204/_00015.html</t>
        </is>
      </c>
      <c r="B86" s="18" t="inlineStr">
        <is>
          <t>japan</t>
        </is>
      </c>
      <c r="C86" s="18" t="inlineStr">
        <is>
          <t>Prime Minister's Office of Japan (Kantei)</t>
        </is>
      </c>
      <c r="D86" s="3" t="inlineStr">
        <is>
          <t>Press Conference by the Prime Minister regarding the Japan-Indonesia Summit Meeting and Other Matters (Speeches and Statements &lt;br&gt;by the Prime Minister) | Prime Minister's Office of Japan</t>
        </is>
      </c>
      <c r="E86" s="18" t="inlineStr">
        <is>
          <t>PRESS_CONFERENCE</t>
        </is>
      </c>
      <c r="F86" s="18" t="inlineStr">
        <is>
          <t>April 29, 2022</t>
        </is>
      </c>
      <c r="G86" s="18" t="inlineStr">
        <is>
          <t>0</t>
        </is>
      </c>
      <c r="H86" s="3" t="inlineStr"/>
      <c r="I86" s="3" t="inlineStr">
        <is>
          <t>Press Conference by the Prime Minister regarding the Japan-Indonesia Summit Meeting and Other Matters (Speeches and Statements &lt;br&gt;by the Prime Minister) | Prime Minister's Office of Japan
Press Conference by the Prime Minister regarding the Japan-Indonesia Summit Meeting and Other Matters
April 29, 2022
Tweet
[Provisional translation]
(On the Japan-Indonesia summit meeting)
I had an in-depth exchange of views with President Joko about a wide range of topics, including the situation in Ukraine and a Free and Open Indo-Pacific. Looking back on it, it was a meeting with a highly meaningful exchange of views. Indonesia has supported two United Nations resolutions concerning the situation in Ukraine. We will cooperate with Indonesia to work towards such goals as immediately suspending the use of force and defusing the situation through dialogue. Also, regarding a Free and Open Indo-Pacific, we succeeded in making concrete progress that includes start conducting a study to provide the Indonesian Sea and Coast Guard with patrol vessels and taking the decision to provide additional ODA loans towards the expansion of Patimban Port. President Joko and I were also in full agreement that Japan and Indonesia will together advance the "Asia Zero Emissions Community" vision I have been advocating. I consider this visit to have been a highly meaningful one, because through it, I succeeded in forging a relationship of trust with Indonesia, a strategic partner for Japan as well as the country holding the presidency of the G20 this year and chairing ASEAN in 2023, and also between myself and President Joko. Moreover, next year, we will celebrate 65 years since the establishment of diplomatic relations between Japan and Indonesia. After finishing our meeting today, once again I felt very keenly that I want very much to advance our bilateral relations as we head towards this anniversary year.
(On responses to the situation in Ukraine, responses to China, and responses to Russia within the G20)
First of all, regarding the situation in Ukraine overall, it is exactly as I said just now. As for responses to Russia within the G20, I believe the international community is unable to maintain the same relationship with Russia as it had until now. After exchanging views, President Joko and I were in agreement that with regard to the response of the G20, Japan and Indonesia will work in close cooperation in order to respond appropriately while keeping a careful eye on the situation going forward. Our exchange of views was very candid. The upshot was that there are more than six months to go before the G20 summit. While keeping an eye on changes in the situation, Japan and Indonesia will act in reliable cooperation towards the success of the G20 summit, staying in good communication with each other. That was the outcome of our discussion today.
(On whether or not President Joko informed Prime Minister Kishida of the discussion he had with President Putin during a recent telephone meeting)
I must refrain from talking about this in any detail, but with regard to the point you raised just now, President Joko and I discussed a wide range of things. Beyond that, as I mentioned earlier, insofar as there is still time until the G20 summit takes place, we concluded with the understanding that Japan and Indonesia will act in firm cooperation while carefully monitoring changes in the situation.
(On whether Prime Minister Kishida conveyed his own opinion to President Joko regarding the matter of calling President Putin to the G20 summit)
Although President Joko and I discussed matters in very concrete terms, I must refrain from divulging the details of our talks. Having said that, as for what I mentioned earlier, my discussions with President Joko wrapped up with us agreeing to continue to cooperate towards the success of the G20 summit.
(On how to use or leverage the diplomatic occasion of the G20 summit to promote the restoration of peace in Ukraine at an early time)
We exchanged various opinions regarding the topics to be discussed at the G20 summit and the significance they have. But there is still time to consider how to lead the G20 as the country holding the presidency, and I imagine that President Joko will examine the matter from various angles, including based on the exchange of views he and I had today.
(On whether or not Prime Minister Kishida requested that Indonesia impose sanctions on Russia, and on whether or not their discussions touched on sanctions in concrete terms)
We discussed a wide range of topics, including Japan’s way of thinking regarding sanctions. I will refrain from discussing any specifics.
(On importing coal from Indonesia)
During our exchange, I expressed appreciation for the various offers regarding coal and other commodities that Japan has received from Indonesia until now. Then, with regard to energy, we also discussed cooperation towards the future in which we cooperate based on my Zero Emissions vision in future years. I don’t think we discussed Russia-related aspects specifically, but we did exchange views on a wide range of matters related to the state of the energy sector overall.
(On whether or not China was raised by name and discussed, and if so in what way, regarding attempts to unilaterally change the status quo by force, or regarding economic coercion)
From my side, discussions also included the situation of China within the context of discussing various regional and international affairs. I then explained that Japan strongly opposes any attempt to unilaterally change the status quo with force in the background in the East China Sea and the South China Sea, as well as any economic coercion.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86" s="3" t="inlineStr">
        <is>
          <t>Looking back on it, it was a meeting with a highly meaningful exchange of views. Indonesia has supported two United Nations resolutions concerning the situation in Ukraine. We will cooperate with Indonesia to work towards such goals as immediately suspending the use of force and defusing the situation through dialogue. Also, regarding a Free and Open Indo-Pacific, we succeeded in making concrete progress that includes start conducting a study to provide the Indonesian Sea and Coast Guard with patrol vessels and taking the decision to provide additional ODA loans towards the expansion of Patimban Port. President Joko and I were also in full agreement that Japan and Indonesia will together advance the "Asia Zero Emissions Community" vision I have been advocating. I consider this visit to have been a highly meaningful one, because through it, I succeeded in forging a relationship of trust with Indonesia, a strategic partner for Japan as well as the country holding the presidency of the G20 this year and chairing ASEAN in 2023, and also between myself and President Joko. Moreover, next year, we will celebrate 65 years since the establishment of diplomatic relations between Japan and Indonesia. After finishing our meeting today, once again I felt very keenly that I want very much to advance our bilateral relations as we head towards this anniversary year. (On responses to the situation in Ukraine, responses to China, and responses to Russia within the G20)
First of all, regarding the situation in Ukraine overall, it is exactly as I said just now. As for responses to Russia within the G20, I believe the international community is unable to maintain the same relationship with Russia as it had until now. After exchanging views, President Joko and I were in agreement that with regard to the response of the G20, Japan and Indonesia will work in close cooperation in order to respond appropriately while keeping a careful eye on the situation going forward. Our exchange of views was very candid. The upshot was that there are more than six months to go before the G20 summit. While keeping an eye on changes in the situation, Japan and Indonesia will act in reliable cooperation towards the success of the G20 summit, staying in good communication with each other. That was the outcome of our discussion today. (On whether or not President Joko informed Prime Minister Kishida of the discussion he had with President Putin during a recent telephone meeting)
I must refrain from talking about this in any detail, but with regard to the point you raised just now, President Joko and I discussed a wide range of things. Beyond that, as I mentioned earlier, insofar as there is still time until the G20 summit takes place, we concluded with the understanding that Japan and Indonesia will act in firm cooperation while carefully monitoring changes in the situation. (On whether Prime Minister Kishida conveyed his own opinion to President Joko regarding the matter of calling President Putin to the G20 summit)
Although President Joko and I discussed matters in very concrete terms, I must refrain from divulging the details of our talks. Having said that, as for what I mentioned earlier, my discussions with President Joko wrapped up with us agreeing to continue to cooperate towards the success of the G20 summit. (On how to use or leverage the diplomatic occasion of the G20 summit to promote the restoration of peace in Ukraine at an early time)
We exchanged various opinions regarding the topics to be discussed at the G20 summit and the significance they have. But there is still time to consider how to lead the G20 as the country holding the presidency, and I imagine that President Joko will examine the matter from various angles, including based on the exchange of views he and I had today. I will refrain from discussing any specifics. (On importing coal from Indonesia)
During our exchange, I expressed appreciation for the various offers regarding coal and other commodities that Japan has received from Indonesia until now. Then, with regard to energy, we also discussed cooperation towards the future in which we cooperate based on my Zero Emissions vision in future years. I don’t think we discussed Russia-related aspects specifically, but we did exchange views on a wide range of matters related to the state of the energy sector overall. (On whether or not China was raised by name and discussed, and if so in what way, regarding attempts to unilaterally change the status quo by force, or regarding economic coercion)
From my side, discussions also included the situation of China within the context of discussing various regional and international affairs.</t>
        </is>
      </c>
      <c r="K86" s="18" t="inlineStr">
        <is>
          <t>war</t>
        </is>
      </c>
      <c r="L86" s="18" t="inlineStr">
        <is>
          <t>0</t>
        </is>
      </c>
      <c r="M86" s="18" t="inlineStr">
        <is>
          <t>0</t>
        </is>
      </c>
      <c r="N86" s="18" t="inlineStr">
        <is>
          <t>0</t>
        </is>
      </c>
      <c r="O86" s="18" t="inlineStr">
        <is>
          <t>0</t>
        </is>
      </c>
      <c r="P86" s="18" t="inlineStr">
        <is>
          <t>0</t>
        </is>
      </c>
      <c r="Q86" s="18" t="inlineStr">
        <is>
          <t>1</t>
        </is>
      </c>
      <c r="R86" s="18" t="inlineStr">
        <is>
          <t>0b882994-c46a-4d49-b632-251bf7535ce5</t>
        </is>
      </c>
      <c r="S86" s="18" t="inlineStr"/>
      <c r="T86" s="18" t="inlineStr"/>
      <c r="U86" s="18" t="inlineStr"/>
      <c r="V86" s="18" t="inlineStr">
        <is>
          <t>HISTORICAL_RECOGNITION_GENERAL</t>
        </is>
      </c>
      <c r="W86" s="18" t="inlineStr"/>
      <c r="X86" s="18" t="inlineStr"/>
      <c r="Y86" s="18" t="inlineStr"/>
      <c r="Z86" s="18" t="inlineStr"/>
      <c r="AA86" s="18" t="inlineStr"/>
      <c r="AB86" s="18" t="inlineStr"/>
      <c r="AC86" s="18" t="inlineStr"/>
      <c r="AD86" s="18" t="inlineStr"/>
      <c r="AE86" s="18" t="inlineStr"/>
      <c r="AF86" s="18" t="inlineStr"/>
      <c r="AG86" s="18" t="inlineStr"/>
      <c r="AH86" s="18" t="inlineStr"/>
      <c r="AI86" s="18" t="inlineStr"/>
      <c r="AJ86" s="18" t="inlineStr"/>
      <c r="AK86" s="18" t="inlineStr"/>
      <c r="AL86" s="18" t="inlineStr"/>
      <c r="AM86" s="18" t="inlineStr">
        <is>
          <t>LOW</t>
        </is>
      </c>
      <c r="AN86" s="3" t="inlineStr">
        <is>
          <t>AUTO-DRAFT: keyword signals only; requires contextual coding per codebook.md before use.</t>
        </is>
      </c>
      <c r="AO86" s="18" t="inlineStr">
        <is>
          <t>3649ee7c-5587-507a-9fb5-3ca2ca8c0ddd</t>
        </is>
      </c>
      <c r="AP86" s="18" t="inlineStr">
        <is>
          <t>1</t>
        </is>
      </c>
      <c r="AQ86" s="18" t="inlineStr">
        <is>
          <t>LOW_CONFIDENCE;MISSING_SPEAKER</t>
        </is>
      </c>
      <c r="AR86" s="18" t="inlineStr">
        <is>
          <t>EXCLUDED</t>
        </is>
      </c>
      <c r="AS86" s="3" t="inlineStr">
        <is>
          <t>2026-09-22 full backlog review: UKRAINE_RUSSIA_OR_UNRELATED_GEOPOLITICS</t>
        </is>
      </c>
    </row>
    <row r="87">
      <c r="A87" s="3" t="inlineStr">
        <is>
          <t>https://japan.kantei.go.jp/101_kishida/statement/202204/_00016.html</t>
        </is>
      </c>
      <c r="B87" s="18" t="inlineStr">
        <is>
          <t>japan</t>
        </is>
      </c>
      <c r="C87" s="18" t="inlineStr">
        <is>
          <t>Prime Minister's Office of Japan (Kantei)</t>
        </is>
      </c>
      <c r="D87" s="3" t="inlineStr">
        <is>
          <t>Press Conference by the Prime Minister regarding the Japan-Indonesia Summit Meeting and Other Matters (Speeches and Statements &lt;br&gt;by the Prime Minister) | Prime Minister's Office of Japan</t>
        </is>
      </c>
      <c r="E87" s="18" t="inlineStr">
        <is>
          <t>PRESS_CONFERENCE</t>
        </is>
      </c>
      <c r="F87" s="18" t="inlineStr">
        <is>
          <t>April 29, 2022</t>
        </is>
      </c>
      <c r="G87" s="18" t="inlineStr">
        <is>
          <t>0</t>
        </is>
      </c>
      <c r="H87" s="3" t="inlineStr"/>
      <c r="I87" s="3" t="inlineStr">
        <is>
          <t>Press Conference by the Prime Minister regarding the Japan-Indonesia Summit Meeting and Other Matters (Speeches and Statements &lt;br&gt;by the Prime Minister) | Prime Minister's Office of Japan
Press Conference by the Prime Minister regarding the Japan-Indonesia Summit Meeting and Other Matters
April 29, 2022
Tweet
[Provisional translation]
(On the Japan-Indonesia summit meeting)
I had an in-depth exchange of views with President Joko about a wide range of topics, including the situation in Ukraine and a Free and Open Indo-Pacific. Looking back on it, it was a meeting with a highly meaningful exchange of views. Indonesia has supported two United Nations resolutions concerning the situation in Ukraine. We will cooperate with Indonesia to work towards such goals as immediately suspending the use of force and defusing the situation through dialogue. Also, regarding a Free and Open Indo-Pacific, we succeeded in making concrete progress that includes start conducting a study to provide the Indonesian Sea and Coast Guard with patrol vessels and taking the decision to provide additional ODA loans towards the expansion of Patimban Port. President Joko and I were also in full agreement that Japan and Indonesia will together advance the "Asia Zero Emissions Community" vision I have been advocating. I consider this visit to have been a highly meaningful one, because through it, I succeeded in forging a relationship of trust with Indonesia, a strategic partner for Japan as well as the country holding the presidency of the G20 this year and chairing ASEAN in 2023, and also between myself and President Joko. Moreover, next year, we will celebrate 65 years since the establishment of diplomatic relations between Japan and Indonesia. After finishing our meeting today, once again I felt very keenly that I want very much to advance our bilateral relations as we head towards this anniversary year.
(On responses to the situation in Ukraine, responses to China, and responses to Russia within the G20)
First of all, regarding the situation in Ukraine overall, it is exactly as I said just now. As for responses to Russia within the G20, I believe the international community is unable to maintain the same relationship with Russia as it had until now. After exchanging views, President Joko and I were in agreement that with regard to the response of the G20, Japan and Indonesia will work in close cooperation in order to respond appropriately while keeping a careful eye on the situation going forward. Our exchange of views was very candid. The upshot was that there are more than six months to go before the G20 summit. While keeping an eye on changes in the situation, Japan and Indonesia will act in reliable cooperation towards the success of the G20 summit, staying in good communication with each other. That was the outcome of our discussion today.
(On whether or not President Joko informed Prime Minister Kishida of the discussion he had with President Putin during a recent telephone meeting)
I must refrain from talking about this in any detail, but with regard to the point you raised just now, President Joko and I discussed a wide range of things. Beyond that, as I mentioned earlier, insofar as there is still time until the G20 summit takes place, we concluded with the understanding that Japan and Indonesia will act in firm cooperation while carefully monitoring changes in the situation.
(On whether Prime Minister Kishida conveyed his own opinion to President Joko regarding the matter of calling President Putin to the G20 summit)
Although President Joko and I discussed matters in very concrete terms, I must refrain from divulging the details of our talks. Having said that, as for what I mentioned earlier, my discussions with President Joko wrapped up with us agreeing to continue to cooperate towards the success of the G20 summit.
(On how to use or leverage the diplomatic occasion of the G20 summit to promote the restoration of peace in Ukraine at an early time)
We exchanged various opinions regarding the topics to be discussed at the G20 summit and the significance they have. But there is still time to consider how to lead the G20 as the country holding the presidency, and I imagine that President Joko will examine the matter from various angles, including based on the exchange of views he and I had today.
(On whether or not Prime Minister Kishida requested that Indonesia impose sanctions on Russia, and on whether or not their discussions touched on sanctions in concrete terms)
We discussed a wide range of topics, including Japan’s way of thinking regarding sanctions. I will refrain from discussing any specifics.
(On importing coal from Indonesia)
During our exchange, I expressed appreciation for the various offers regarding coal and other commodities that Japan has received from Indonesia until now. Then, with regard to energy, we also discussed cooperation towards the future in which we cooperate based on my Zero Emissions vision in future years. I don’t think we discussed Russia-related aspects specifically, but we did exchange views on a wide range of matters related to the state of the energy sector overall.
(On whether or not China was raised by name and discussed, and if so in what way, regarding attempts to unilaterally change the status quo by force, or regarding economic coercion)
From my side, discussions also included the situation of China within the context of discussing various regional and international affairs. I then explained that Japan strongly opposes any attempt to unilaterally change the status quo with force in the background in the East China Sea and the South China Sea, as well as any economic coercion.
More
Related Link
The Prime Minister in Action
Summary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87" s="3" t="inlineStr">
        <is>
          <t>Looking back on it, it was a meeting with a highly meaningful exchange of views. Indonesia has supported two United Nations resolutions concerning the situation in Ukraine. We will cooperate with Indonesia to work towards such goals as immediately suspending the use of force and defusing the situation through dialogue. Also, regarding a Free and Open Indo-Pacific, we succeeded in making concrete progress that includes start conducting a study to provide the Indonesian Sea and Coast Guard with patrol vessels and taking the decision to provide additional ODA loans towards the expansion of Patimban Port. President Joko and I were also in full agreement that Japan and Indonesia will together advance the "Asia Zero Emissions Community" vision I have been advocating. I consider this visit to have been a highly meaningful one, because through it, I succeeded in forging a relationship of trust with Indonesia, a strategic partner for Japan as well as the country holding the presidency of the G20 this year and chairing ASEAN in 2023, and also between myself and President Joko. Moreover, next year, we will celebrate 65 years since the establishment of diplomatic relations between Japan and Indonesia. After finishing our meeting today, once again I felt very keenly that I want very much to advance our bilateral relations as we head towards this anniversary year. (On responses to the situation in Ukraine, responses to China, and responses to Russia within the G20)
First of all, regarding the situation in Ukraine overall, it is exactly as I said just now. As for responses to Russia within the G20, I believe the international community is unable to maintain the same relationship with Russia as it had until now. After exchanging views, President Joko and I were in agreement that with regard to the response of the G20, Japan and Indonesia will work in close cooperation in order to respond appropriately while keeping a careful eye on the situation going forward. Our exchange of views was very candid. The upshot was that there are more than six months to go before the G20 summit. While keeping an eye on changes in the situation, Japan and Indonesia will act in reliable cooperation towards the success of the G20 summit, staying in good communication with each other. That was the outcome of our discussion today. (On whether or not President Joko informed Prime Minister Kishida of the discussion he had with President Putin during a recent telephone meeting)
I must refrain from talking about this in any detail, but with regard to the point you raised just now, President Joko and I discussed a wide range of things. Beyond that, as I mentioned earlier, insofar as there is still time until the G20 summit takes place, we concluded with the understanding that Japan and Indonesia will act in firm cooperation while carefully monitoring changes in the situation. (On whether Prime Minister Kishida conveyed his own opinion to President Joko regarding the matter of calling President Putin to the G20 summit)
Although President Joko and I discussed matters in very concrete terms, I must refrain from divulging the details of our talks. Having said that, as for what I mentioned earlier, my discussions with President Joko wrapped up with us agreeing to continue to cooperate towards the success of the G20 summit. (On how to use or leverage the diplomatic occasion of the G20 summit to promote the restoration of peace in Ukraine at an early time)
We exchanged various opinions regarding the topics to be discussed at the G20 summit and the significance they have. But there is still time to consider how to lead the G20 as the country holding the presidency, and I imagine that President Joko will examine the matter from various angles, including based on the exchange of views he and I had today. I will refrain from discussing any specifics. (On importing coal from Indonesia)
During our exchange, I expressed appreciation for the various offers regarding coal and other commodities that Japan has received from Indonesia until now. Then, with regard to energy, we also discussed cooperation towards the future in which we cooperate based on my Zero Emissions vision in future years. I don’t think we discussed Russia-related aspects specifically, but we did exchange views on a wide range of matters related to the state of the energy sector overall. (On whether or not China was raised by name and discussed, and if so in what way, regarding attempts to unilaterally change the status quo by force, or regarding economic coercion)
From my side, discussions also included the situation of China within the context of discussing various regional and international affairs.</t>
        </is>
      </c>
      <c r="K87" s="18" t="inlineStr">
        <is>
          <t>war</t>
        </is>
      </c>
      <c r="L87" s="18" t="inlineStr">
        <is>
          <t>0</t>
        </is>
      </c>
      <c r="M87" s="18" t="inlineStr">
        <is>
          <t>0</t>
        </is>
      </c>
      <c r="N87" s="18" t="inlineStr">
        <is>
          <t>0</t>
        </is>
      </c>
      <c r="O87" s="18" t="inlineStr">
        <is>
          <t>0</t>
        </is>
      </c>
      <c r="P87" s="18" t="inlineStr">
        <is>
          <t>0</t>
        </is>
      </c>
      <c r="Q87" s="18" t="inlineStr">
        <is>
          <t>1</t>
        </is>
      </c>
      <c r="R87" s="18" t="inlineStr">
        <is>
          <t>52d5aa9a-a3fd-4efd-a299-a2f7009ea4ab</t>
        </is>
      </c>
      <c r="S87" s="18" t="inlineStr"/>
      <c r="T87" s="18" t="inlineStr"/>
      <c r="U87" s="18" t="inlineStr"/>
      <c r="V87" s="18" t="inlineStr">
        <is>
          <t>HISTORICAL_RECOGNITION_GENERAL</t>
        </is>
      </c>
      <c r="W87" s="18" t="inlineStr"/>
      <c r="X87" s="18" t="inlineStr"/>
      <c r="Y87" s="18" t="inlineStr"/>
      <c r="Z87" s="18" t="inlineStr"/>
      <c r="AA87" s="18" t="inlineStr"/>
      <c r="AB87" s="18" t="inlineStr"/>
      <c r="AC87" s="18" t="inlineStr"/>
      <c r="AD87" s="18" t="inlineStr"/>
      <c r="AE87" s="18" t="inlineStr"/>
      <c r="AF87" s="18" t="inlineStr"/>
      <c r="AG87" s="18" t="inlineStr"/>
      <c r="AH87" s="18" t="inlineStr"/>
      <c r="AI87" s="18" t="inlineStr"/>
      <c r="AJ87" s="18" t="inlineStr"/>
      <c r="AK87" s="18" t="inlineStr"/>
      <c r="AL87" s="18" t="inlineStr"/>
      <c r="AM87" s="18" t="inlineStr">
        <is>
          <t>LOW</t>
        </is>
      </c>
      <c r="AN87" s="3" t="inlineStr">
        <is>
          <t>AUTO-DRAFT: keyword signals only; requires contextual coding per codebook.md before use.</t>
        </is>
      </c>
      <c r="AO87" s="18" t="inlineStr">
        <is>
          <t>3649ee7c-5587-507a-9fb5-3ca2ca8c0ddd</t>
        </is>
      </c>
      <c r="AP87" s="18" t="inlineStr">
        <is>
          <t>0</t>
        </is>
      </c>
      <c r="AQ87" s="18" t="inlineStr">
        <is>
          <t>LOW_CONFIDENCE;MISSING_SPEAKER</t>
        </is>
      </c>
      <c r="AR87" s="18" t="inlineStr">
        <is>
          <t>EXCLUDED</t>
        </is>
      </c>
      <c r="AS87" s="3" t="inlineStr">
        <is>
          <t>2026-09-22 full backlog review: UKRAINE_RUSSIA_OR_UNRELATED_GEOPOLITICS</t>
        </is>
      </c>
    </row>
    <row r="88">
      <c r="A88" s="3" t="inlineStr">
        <is>
          <t>https://japan.kantei.go.jp/101_kishida/statement/202204/_00017.html</t>
        </is>
      </c>
      <c r="B88" s="18" t="inlineStr">
        <is>
          <t>japan</t>
        </is>
      </c>
      <c r="C88" s="18" t="inlineStr">
        <is>
          <t>Prime Minister's Office of Japan (Kantei)</t>
        </is>
      </c>
      <c r="D88" s="3" t="inlineStr">
        <is>
          <t>Speech by Prime Minister KISHIDA Fumio at the 4th Asia-Pacific Water Summit (Speeches and Statements &lt;br&gt;by the Prime Minister) | Prime Minister's Office of Japan</t>
        </is>
      </c>
      <c r="E88" s="18" t="inlineStr">
        <is>
          <t>SPEECH</t>
        </is>
      </c>
      <c r="F88" s="18" t="inlineStr">
        <is>
          <t>April 23, 2022</t>
        </is>
      </c>
      <c r="G88" s="18" t="inlineStr">
        <is>
          <t>0</t>
        </is>
      </c>
      <c r="H88" s="3" t="inlineStr"/>
      <c r="I88" s="3" t="inlineStr">
        <is>
          <t>Speech by Prime Minister KISHIDA Fumio at the 4th Asia-Pacific Water Summit (Speeches and Statements &lt;br&gt;by the Prime Minister) | Prime Minister's Office of Japan
Speech by Prime Minister KISHIDA Fumio at the 4th Asia-Pacific Water Summit
April 23, 2022
Tweet
[Provisional translation]
(Introduction)
I feel so honored to be given this opportunity to share my commitment to global sustainable development and the creation of a resilient society and economy with you at this Water Summit held here in Kumamoto with the participation of leaders from throughout the Asia-Pacific region.
Water is a blessed resource that underpins our society. In the form of natural disasters, however, it can pose a threat to human life and prosperity. Water issues are thus deeply related to a range of challenges in society such as climate change, natural disasters, sanitation, and poverty.
In recent years, the frequency of water-related disasters has been increasing across the world. In Japan, the frequency of torrential rains has increased by about 40 percent compared with 30 years ago, and in the Asia-Pacific region, the number of water-related disasters impacting large populations has nearly tripled over the past 30 years.
Furthermore, the COVID-19 pandemic has forced us to recognize once more the importance of maintaining a hygienic environment related to water. Also, using water to improve local sanitary environments is essential for the eradication of poverty.
I am aiming for the realization of a “New Form of Capitalism,” solving social issues the international
community faces such as climate change and poverty through public-private partnerships and the promotion of digitization and innovation, while supporting sustainable economic development.
This also applies to the solution of social issues related to water. I am committed to leading the
implementation of measures to develop quality infrastructure by making use of Japan’s advanced technologies with the New Form of Capitalism concept as a base, thereby simultaneously contributing to both the resolution of social issues and sustainable economic development in the Asia-Pacific region.
(Advanced measures implemented by Japan)
In Japan, in order to deal with climate change, we are promoting digitization and technological development for the maximum use of infrastructure, including dams.
For instance, we are pushing ahead with the development of technologies to optimize the AI-based forecasting of the inflow of water into dams and the operation of dams, while enhancing mutual data linkage among 1,500 dams in Japan for the maximization of their flood-control effects. In addition, we are working to make optimal use of related infrastructure such as sewerage systems and agricultural facilities and to make effective use of land, as well as more proactive use of the water storage function provided by rice paddy fields and reservoirs, in order to improve river basin sustainability and resilience to water-related disaster risks.
To this end, it is essential to increase the precision of precipitation and flood forecasts. Accordingly, we are pressing forward with research and development utilizing our meteorological satellite “Himawari,” which is equipped with a cutting-edge observation sensor, and our supercomputer “Fugaku,” which boasts computing speed ranked No. 1 in the world for four consecutive terms.
As I mentioned in my opening speech for the Summit, heavy rains hit Kumamoto and caused tremendous damage in 2020. This disaster was due to the unpredicted formation of a linear rainband. With a strong commitment to preventing the reoccurrence of similar damages, we have been promoting research and development through industry-academia-government cooperation, and we can now predict the formation of similar linear rainbands using the world’s most advanced technology in our Fugaku super computer.
Moreover, by disclosing big data about weather events and the water levels of rivers to the private sector and by proactively adopting digital technologies they develop, we are working to minimize human losses caused by disasters through measures such as sending out evacuation alerts and related information via smartphones in real time.
In addition, we will make flexible use of water by utilizing our weather forecast technology for the promotion of hydroelectric power generation, thereby also contributing to the realization of carbon neutrality.
Through these measures implemented by both the public and private sectors capitalizing on Japan’s advanced technologies, we aim to solve social issues, which will simultaneously help drive sustainable economic growth.
(“Kumamoto Initiative for Water”)
Today, I have the honor to declare the “Kumamoto Initiative for Water.”
Japan has accumulated an abundance of water-related knowledge and technology. We will share this expertise with other countries in the Asia-Pacific region from the perspectives of governance—namely of systems, human resources, and capacity—and of finance, as well as science and technology.
The Kumamoto Initiative for Water will be implemented using two approaches to contribute to the creation of quality-oriented society in the Asia-Pacific region.
The first approach is to “implement climate change adaptation and mitigation measures.”
Japan’s hybrid technology can be applied at more than 30,000 existing dams in the Asia-Pacific region, rapidly increasing their flood control and water supply functions for climate change adaptation while simultaneously enhancing their hydroelectric power generation capacity for climate change mitigation, all without causing any additional environmental impacts.
Furthermore, through the provision of Japan’s cutting-edge technologies, we will contribute to improvement of agricultural irrigation and drainage facilities, more effective use of the rainwater storage function of paddy fields, promotion of small hydroelectric power generation, and improvement of sewerage systems for the reduction of inundation damage and creation of biomass energy in Asian monsoon areas. We will thereby promote the establishment of “quality infrastructure” that facilitates both climate change adaptation and mitigation.
In the Asia-Pacific region, we have yet to build the capacity to collect and accumulate observational data and make forecasts for water management planning. To meet these challenges, Japan will collaborate with European countries, the United States, Australia, and India to conduct activities to enhance the earth observation network, thereby making it possible for areas where not enough ground observation data is available to make use of the observation data provided by a number of satellites for weather forecasts such as precipitation estimates.
In addition, we will support the assessment of water-related disaster risks and the visualization of the
infrastructure development and operation effects while simultaneously encouraging companies to make ESG investments and disclose more of their climate change risk-related information. Furthermore, we will increase the number of partner countries for the Joint Crediting Mechanism (JCM).
In addition, it is also important to make “investments in human resources” handling water management to ensure the practical use of scientific technology in society. To this end, we will provide support by using the Data Integration and Analysis System (DIAS) built by Japan and conducting joint research in cooperation with organizations in each country, thereby contributing to human resource development.
Climate change is progressing day by day and continually posing a greater risk to all of us. It is therefore essential to implement measures against it before we face disasters as the actualization of a serious risks. The financial costs for implementing such measures will also skyrocket if we wait until such risks have already materialized. We need to act promptly so that later on we will not regret postponing countermeasures.
Now, as the second approach taken for the “Kumamoto Initiative for Water,” I would like to talk
about measures to improve people’s basic living environment.
Japan will contribute to the provision of wider access to safe water and maintenance of hygienic
environments, and we will also facilitate the improvement of water environments in various areas for the public water body.
By making use of Japan’s technologies and providing financial support, we will assist in the expansion and renovation of water supply facilities in the region while also encouraging private companies to participate in this field, thereby helping water utilities to expand their revenue base by establishing a billing and tariff collection system based on the use of IoT technologies. This will help improve their water leakage detection capabilities and reduce non-revenue water, improving their profitability for the enhancement of their overall capacity.
We will also increase the number of member countries of the “Asia Wastewater Management Partnership (AWaP)” from the current six in order to share our knowledge and experience across Southeast Asia for the further promotion of sewage management. At the same time, we will contribute to the improvement of water environments and biomass power generation by making use of Japan’s sewerage facility development
technologies.
For water supply, sanitation, and other facilities to serve as “quality infrastructure” and an engine for
economic growth, Japan will support not only the structural development but also the digitization of
infrastructure operation and the introduction of advanced technologies.
(Conclusion)
Based on the Kumamoto Initiative for Water, Japan will provide financial assistance worth approximately 500 billion yen over the next five years.
The details of this initiative will be incorporated in the “Kumamoto Declaration” to be finalized today, and Japan is committed to implementing the measures as described in this document.
To ensure the Asia-Pacific region can achieve the SDGs and to create a quality-oriented society where
people can enjoy a high quality of life with a high level of resilience against water risks, Japan will
spearhead these efforts in a sincere manner.
Now, taking the opportunity presented by this meeting held with the participation of leaders from across the Asia-Pacific region, I would like to comment on the situation in Ukraine, which is another very important challenge that the international community should address together.
The international community is now facing a crucial moment. In order to end Russia’s outrageous aggression and to maintain peace and order in the world, we need to make a concerted effort and speak with a unified voice to make it clear that we will not tolerate any attempts to alter the status quo by force.
To this end, I would ask for cooperation from the leaders who gathered to take part in this Summit before concluding my speech.
Thank you very much for your kind attention.
More
Related Link
The Prime Minister in Action
Press Conference by the Prime Minister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88" s="3" t="inlineStr">
        <is>
          <t>In addition, we are working to make optimal use of related infrastructure such as sewerage systems and agricultural facilities and to make effective use of land, as well as more proactive use of the water storage function provided by rice paddy fields and reservoirs, in order to improve river basin sustainability and resilience to water-related disaster risks. To this end, it is essential to increase the precision of precipitation and flood forecasts. Accordingly, we are pressing forward with research and development utilizing our meteorological satellite “Himawari,” which is equipped with a cutting-edge observation sensor, and our supercomputer “Fugaku,” which boasts computing speed ranked No. 1 in the world for four consecutive terms. As I mentioned in my opening speech for the Summit, heavy rains hit Kumamoto and caused tremendous damage in 2020. It is therefore essential to implement measures against it before we face disasters as the actualization of a serious risks. The financial costs for implementing such measures will also skyrocket if we wait until such risks have already materialized. We need to act promptly so that later on we will not regret postponing countermeasures. Now, as the second approach taken for the “Kumamoto Initiative for Water,” I would like to talk
about measures to improve people’s basic living environment. Japan will contribute to the provision of wider access to safe water and maintenance of hygienic
environments, and we will also facilitate the improvement of water environments in various areas for the public water body. Now, taking the opportunity presented by this meeting held with the participation of leaders from across the Asia-Pacific region, I would like to comment on the situation in Ukraine, which is another very important challenge that the international community should address together. The international community is now facing a crucial moment. In order to end Russia’s outrageous aggression and to maintain peace and order in the world, we need to make a concerted effort and speak with a unified voice to make it clear that we will not tolerate any attempts to alter the status quo by force. To this end, I would ask for cooperation from the leaders who gathered to take part in this Summit before concluding my speech. Thank you very much for your kind attention.</t>
        </is>
      </c>
      <c r="K88" s="18" t="inlineStr">
        <is>
          <t>aggression;regret;war</t>
        </is>
      </c>
      <c r="L88" s="18" t="inlineStr">
        <is>
          <t>0</t>
        </is>
      </c>
      <c r="M88" s="18" t="inlineStr">
        <is>
          <t>1</t>
        </is>
      </c>
      <c r="N88" s="18" t="inlineStr">
        <is>
          <t>0</t>
        </is>
      </c>
      <c r="O88" s="18" t="inlineStr">
        <is>
          <t>1</t>
        </is>
      </c>
      <c r="P88" s="18" t="inlineStr">
        <is>
          <t>0</t>
        </is>
      </c>
      <c r="Q88" s="18" t="inlineStr">
        <is>
          <t>0</t>
        </is>
      </c>
      <c r="R88" s="18" t="inlineStr">
        <is>
          <t>c652e8ac-2ea6-4a46-b148-82af509d3d15</t>
        </is>
      </c>
      <c r="S88" s="18" t="inlineStr"/>
      <c r="T88" s="18" t="inlineStr"/>
      <c r="U88" s="18" t="inlineStr"/>
      <c r="V88" s="18" t="inlineStr">
        <is>
          <t>AGGRESSION</t>
        </is>
      </c>
      <c r="W88" s="18" t="inlineStr"/>
      <c r="X88" s="18" t="inlineStr"/>
      <c r="Y88" s="18" t="inlineStr"/>
      <c r="Z88" s="18" t="inlineStr"/>
      <c r="AA88" s="18" t="inlineStr"/>
      <c r="AB88" s="18" t="inlineStr"/>
      <c r="AC88" s="18" t="inlineStr"/>
      <c r="AD88" s="18" t="inlineStr"/>
      <c r="AE88" s="18" t="inlineStr"/>
      <c r="AF88" s="18" t="inlineStr"/>
      <c r="AG88" s="18" t="inlineStr"/>
      <c r="AH88" s="18" t="inlineStr"/>
      <c r="AI88" s="18" t="inlineStr"/>
      <c r="AJ88" s="18" t="inlineStr"/>
      <c r="AK88" s="18" t="inlineStr"/>
      <c r="AL88" s="18" t="inlineStr"/>
      <c r="AM88" s="18" t="inlineStr">
        <is>
          <t>LOW</t>
        </is>
      </c>
      <c r="AN88" s="3" t="inlineStr">
        <is>
          <t>AUTO-DRAFT: keyword signals only; requires contextual coding per codebook.md before use.</t>
        </is>
      </c>
      <c r="AO88" s="18" t="inlineStr">
        <is>
          <t>0dabaaef-be2e-5ec4-b571-f548ebd6c117</t>
        </is>
      </c>
      <c r="AP88" s="18" t="inlineStr">
        <is>
          <t>1</t>
        </is>
      </c>
      <c r="AQ88" s="18" t="inlineStr">
        <is>
          <t>LOW_CONFIDENCE;MISSING_SPEAKER</t>
        </is>
      </c>
      <c r="AR88" s="18" t="inlineStr">
        <is>
          <t>EXCLUDED</t>
        </is>
      </c>
      <c r="AS88" s="3" t="inlineStr">
        <is>
          <t>2026-09-22 full backlog review: COVID_OR_PANDEMIC</t>
        </is>
      </c>
    </row>
    <row r="89">
      <c r="A89" s="3" t="inlineStr">
        <is>
          <t>https://japan.kantei.go.jp/101_kishida/statement/202205/_00001.html</t>
        </is>
      </c>
      <c r="B89" s="18" t="inlineStr">
        <is>
          <t>japan</t>
        </is>
      </c>
      <c r="C89" s="18" t="inlineStr">
        <is>
          <t>Prime Minister's Office of Japan (Kantei)</t>
        </is>
      </c>
      <c r="D89" s="3" t="inlineStr">
        <is>
          <t>Press Conference by the Prime Minister regarding the Japan-Viet Nam Summit Meeting and Other Matters (Speeches and Statements &lt;br&gt;by the Prime Minister) | Prime Minister's Office of Japan</t>
        </is>
      </c>
      <c r="E89" s="18" t="inlineStr">
        <is>
          <t>PRESS_CONFERENCE</t>
        </is>
      </c>
      <c r="F89" s="18" t="inlineStr">
        <is>
          <t>May 1, 2022</t>
        </is>
      </c>
      <c r="G89" s="18" t="inlineStr">
        <is>
          <t>0</t>
        </is>
      </c>
      <c r="H89" s="3" t="inlineStr"/>
      <c r="I89" s="3" t="inlineStr">
        <is>
          <t>Press Conference by the Prime Minister regarding the Japan-Viet Nam Summit Meeting and Other Matters (Speeches and Statements &lt;br&gt;by the Prime Minister) | Prime Minister's Office of Japan
Press Conference by the Prime Minister regarding the Japan-Viet Nam Summit Meeting and Other Matters
May 1, 2022
Tweet
[Provisional translation]
(On the Japan-Viet Nam summit meeting and related matters)
Following upon last night’s banquet, I had my third meeting with Prime Minister Chinh. We had in-depth discussions about a wide range of topics that included the situation in Ukraine, cooperation towards the realization of a Free and Open Indo-Pacific, and bilateral cooperation. As for the situation in Ukraine, Prime Minister Chinh and I were in full agreement that independence, sovereignty, and territorial integrity must be upheld, and we also agreed on the importance of an immediate cease-fire and humanitarian assistance. In addition, I commend Viet Nam’s announcement of humanitarian assistance for Ukraine for the first time on the occasion of my visit as a positive step. Moreover, we shared the same stance that, in working towards the realization of a Free and Open Indo-Pacific, we will further promote cooperation for infrastructure development, for assistance towards capacity building for the Vietnamese armed forces in cyber fields, and for improvements in the capacity of the Vietnam Coast Guard. In terms of our bilateral relations, we were of the same mind that in the areas of supply chain diversification, digital transformation, and technological innovation, we will build more robust economic relations through the involvement of both Japanese and Vietnamese companies. We also discussed the "Asia Zero Emissions Community" vision and will engage in consultations regarding ODA loans of approximately 19 billion yen to enhance capacity for disaster prevention through the launch of an earth observation satellite. Viet Nam is an extensive strategic partner that shares strategic interests with Japan. I feel that this visit became a highly meaningful one because we further strengthened our bilateral relations as we head towards next year’s anniversary year marking 50 years since the establishment of diplomatic relations between Japan and Viet Nam and also the 50th Year of Japan-ASEAN Friendship and Cooperation.
(On relations with Russia)
There are quite a few countries that are not taking the same response as the G7 for various reasons, including because of their relations with Russia. It is essential to work to gain understanding and cooperation from such countries to the greatest possible extent. As Viet Nam pointed out, it is in a delicate situation because of its historical ties with Russia, and I understand that. With that as backdrop, Prime Minister Chinh and I agreed that independence, sovereignty, and territorial integrity must be defended; we also see eye to eye on the importance of an immediate cease-fire and humanitarian assistance. Moreover, Viet Nam took the opportunity of my visit to announce humanitarian assistance to Ukraine for the first time. I commend this as a positive step. In any case, there are countries taking a variety of positions. I consider it crucial to pursue mutual understanding with such countries to the greatest possible extent, and in particular to forge good communication with the countries of Asia and of ASEAN.
(On relations with China)
First of all, we did also have an exchange regarding China; I said that Japan vehemently opposes any attempts to unilaterally change the status quo in the South China Sea as well as economic coercion. Prime Minister Chinh and I were in full agreement that we will continue to act in cooperation under this shared understanding. Also, within the context of the Comprehensive and Progressive Agreement for the Trans-Pacific Partnership (TPP11 Agreement) as well, I conveyed to Prime Minister Chinh the importance of having candid discussions based on strategic viewpoints and upholding the spirit and the principles of the TPP, namely not to permit economic coercion or unfair trade practices. I feel that our success in confirming in this way our solid cooperation about the areas where we should collaborate with Viet Nam with regard to relations with China makes our discussions highly significant.
(On the outcomes of this meeting)
Viet Nam has, since the time of its independence, had various relations with Russia. It has deep relations with Russia in the importation of defense equipment and other areas, and because it is such a country, I feel that it is a major step forward to have had a frank exchange of views with Viet Nam, including regarding the situation in Ukraine, and to have seen eye to eye on, at least, the situation in Ukraine violating international law, or that attempts to change the status quo by force are unforgivable not just in Europe but rather in any area, including Asia. I also explained the point that it is crucial to respond resolutely to violations of international law and to changes in the status quo by force to avoid sending the wrong message to the international community. While pursuing mutual communication with Viet Nam, we will continue to place value on and confirm the posture of working to foster the peace and stability of the international community. I regard this as critical amid future changes in the situation as well. As I said at the beginning, countries take a wide range of stances. Some countries have a variety of reasons for not being able to take the same actions as the G7. But even for countries in that group, I consider it essential for Japan, focusing on Asia in particular, to aspire to find agreement or to reconcile our positions with regard to the fundamental thinking I just mentioned.
(On the thinking that Asian countries should take a position at least somewhat close to that of the G7)
I have been saying I do think it is important. I’m not saying that it is sufficient; I’m saying it is important. In fact this time, Viet Nam made it known during our exchange, taking the opportunity of our summit meeting, that it will provide humanitarian assistance to Ukraine for the first time. I think that is one example of an area in which our posture or thinking in this regard garnered sympathy, and in the future, as various discussions take place in the international arena, in the background we find changes in the situation in Ukraine. As changes take place, I regard it as pivotal to increase the number of countries with which we are better able to share our thinking.
(On whether or not Viet Nam’s position towards Russia is rooted in being dependent on Russia for equipment)
That is part of it. And then there is the connection they enjoy as a result of their long history. Many among the current leaders of Viet Nam are from a group that studied in the former Soviet Union. I am aware of such relations.
(On whether or not Japan desires to export equipment to Viet Nam)
Japan already has a defense equipment agreement with Viet Nam. Today too Prime Minister Chinh made a forward-looking statement, proposing we advance our discussions with a view to bringing concrete shape to our cooperation, based on this agreement. The agreement is already in place, so I think the critical point here is to consider what Japan can do, grounded in that agreement. Consequently, I regard security as also being a key area in our cooperation with Viet Nam.
(Regarding Prime Minister Chinh announcing aid for Ukraine, on whether or not there had been urging from the Japanese side for Viet Nam to provide humanitarian assistance)
We already had good communication at a variety of levels regarding the situation in Ukraine. During this summit meeting as well, I explained Japan’s response, including our sanctions, with Japan’s stance being that responding resolutely is important to avoid imparting an incorrect message to the international community. Together with that, I also explained we are providing humanitarian assistance. In the course of this discussion, alongside his thoughts I mentioned earlier that sovereignty, territorial integrity, and independence must be defended and also that we must uphold international law, Prime Minister Chinh explained in concrete terms what Viet Nam will do with regard to humanitarian assistance. That is how our discussion went. I regard it as a step forward that the Prime Minister indicated concrete actions in the course of our exchange.
More
Related Link
The Prime Minister in Action
Summary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89" s="3" t="inlineStr">
        <is>
          <t>Press Conference by the Prime Minister regarding the Japan-Viet Nam Summit Meeting and Other Matters (Speeches and Statements &lt;br&gt;by the Prime Minister) | Prime Minister's Office of Japan
Press Conference by the Prime Minister regarding the Japan-Viet Nam Summit Meeting and Other Matters
May 1, 2022
Tweet
[Provisional translation]
(On the Japan-Viet Nam summit meeting and related matters)
Following upon last night’s banquet, I had my third meeting with Prime Minister Chinh. We had in-depth discussions about a wide range of topics that included the situation in Ukraine, cooperation towards the realization of a Free and Open Indo-Pacific, and bilateral cooperation. As for the situation in Ukraine, Prime Minister Chinh and I were in full agreement that independence, sovereignty, and territorial integrity must be upheld, and we also agreed on the importance of an immediate cease-fire and humanitarian assistance. In addition, I commend Viet Nam’s announcement of humanitarian assistance for Ukraine for the first time on the occasion of my visit as a positive step. Moreover, we shared the same stance that, in working towards the realization of a Free and Open Indo-Pacific, we will further promote cooperation for infrastructure development, for assistance towards capacity building for the Vietnamese armed forces in cyber fields, and for improvements in the capacity of the Vietnam Coast Guard. In terms of our bilateral relations, we were of the same mind that in the areas of supply chain diversification, digital transformation, and technological innovation, we will build more robust economic relations through the involvement of both Japanese and Vietnamese companies. We also discussed the "Asia Zero Emissions Community" vision and will engage in consultations regarding ODA loans of approximately 19 billion yen to enhance capacity for disaster prevention through the launch of an earth observation satellite. Viet Nam is an extensive strategic partner that shares strategic interests with Japan. I feel that this visit became a highly meaningful one because we further strengthened our bilateral relations as we head towards next year’s anniversary year marking 50 years since the establishment of diplomatic relations between Japan and Viet Nam and also the 50th Year of Japan-ASEAN Friendship and Cooperation. (On relations with Russia)
There are quite a few countries that are not taking the same response as the G7 for various reasons, including because of their relations with Russia. It is essential to work to gain understanding and cooperation from such countries to the greatest possible extent. I feel that our success in confirming in this way our solid cooperation about the areas where we should collaborate with Viet Nam with regard to relations with China makes our discussions highly significant. (On the outcomes of this meeting)
Viet Nam has, since the time of its independence, had various relations with Russia. It has deep relations with Russia in the importation of defense equipment and other areas, and because it is such a country, I feel that it is a major step forward to have had a frank exchange of views with Viet Nam, including regarding the situation in Ukraine, and to have seen eye to eye on, at least, the situation in Ukraine violating international law, or that attempts to change the status quo by force are unforgivable not just in Europe but rather in any area, including Asia. I also explained the point that it is crucial to respond resolutely to violations of international law and to changes in the status quo by force to avoid sending the wrong message to the international community. While pursuing mutual communication with Viet Nam, we will continue to place value on and confirm the posture of working to foster the peace and stability of the international community. As I said at the beginning, countries take a wide range of stances. Some countries have a variety of reasons for not being able to take the same actions as the G7. But even for countries in that group, I consider it essential for Japan, focusing on Asia in particular, to aspire to find agreement or to reconcile our positions with regard to the fundamental thinking I just mentioned. (On the thinking that Asian countries should take a position at least somewhat close to that of the G7)
I have been saying I do think it is important. I’m not saying that it is sufficient; I’m saying it is important. I think that is one example of an area in which our posture or thinking in this regard garnered sympathy, and in the future, as various discussions take place in the international arena, in the background we find changes in the situation in Ukraine. As changes take place, I regard it as pivotal to increase the number of countries with which we are better able to share our thinking. (On whether or not Viet Nam’s position towards Russia is rooted in being dependent on Russia for equipment)
That is part of it. And then there is the connection they enjoy as a result of their long history. Many among the current leaders of Viet Nam are from a group that studied in the former Soviet Union. I am aware of such relations. (On whether or not Japan desires to export equipment to Viet Nam)
Japan already has a defense equipment agreement with Viet Nam. Today too Prime Minister Chinh made a forward-looking statement, proposing we advance our discussions with a view to bringing concrete shape to our cooperation, based on this agreement. The agreement is already in place, so I think the critical point here is to consider what Japan can do, grounded in that agreement. Consequently, I regard security as also being a key area in our cooperation with Viet Nam. In the course of this discussion, alongside his thoughts I mentioned earlier that sovereignty, territorial integrity, and independence must be defended and also that we must uphold international law, Prime Minister Chinh explained in concrete terms what Viet Nam will do with regard to humanitarian assistance. That is how our discussion went. I regard it as a step forward that the Prime Minister indicated concrete actions in the course of our exchange. More
Related Link
The Prime Minister in Action
Summary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89" s="18" t="inlineStr">
        <is>
          <t>fund;history;war</t>
        </is>
      </c>
      <c r="L89" s="18" t="inlineStr">
        <is>
          <t>0</t>
        </is>
      </c>
      <c r="M89" s="18" t="inlineStr">
        <is>
          <t>0</t>
        </is>
      </c>
      <c r="N89" s="18" t="inlineStr">
        <is>
          <t>0</t>
        </is>
      </c>
      <c r="O89" s="18" t="inlineStr">
        <is>
          <t>1</t>
        </is>
      </c>
      <c r="P89" s="18" t="inlineStr">
        <is>
          <t>1</t>
        </is>
      </c>
      <c r="Q89" s="18" t="inlineStr">
        <is>
          <t>1</t>
        </is>
      </c>
      <c r="R89" s="18" t="inlineStr">
        <is>
          <t>e0bb1e28-f3fc-45ba-b45b-0cc18e70532e</t>
        </is>
      </c>
      <c r="S89" s="18" t="inlineStr"/>
      <c r="T89" s="18" t="inlineStr"/>
      <c r="U89" s="18" t="inlineStr"/>
      <c r="V89" s="18" t="inlineStr">
        <is>
          <t>HISTORICAL_RECOGNITION_GENERAL</t>
        </is>
      </c>
      <c r="W89" s="18" t="inlineStr"/>
      <c r="X89" s="18" t="inlineStr"/>
      <c r="Y89" s="18" t="inlineStr"/>
      <c r="Z89" s="18" t="inlineStr"/>
      <c r="AA89" s="18" t="inlineStr"/>
      <c r="AB89" s="18" t="inlineStr"/>
      <c r="AC89" s="18" t="inlineStr"/>
      <c r="AD89" s="18" t="inlineStr"/>
      <c r="AE89" s="18" t="inlineStr"/>
      <c r="AF89" s="18" t="inlineStr"/>
      <c r="AG89" s="18" t="inlineStr"/>
      <c r="AH89" s="18" t="inlineStr"/>
      <c r="AI89" s="18" t="inlineStr"/>
      <c r="AJ89" s="18" t="inlineStr"/>
      <c r="AK89" s="18" t="inlineStr"/>
      <c r="AL89" s="18" t="inlineStr"/>
      <c r="AM89" s="18" t="inlineStr">
        <is>
          <t>LOW</t>
        </is>
      </c>
      <c r="AN89" s="3" t="inlineStr">
        <is>
          <t>AUTO-DRAFT: keyword signals only; requires contextual coding per codebook.md before use.</t>
        </is>
      </c>
      <c r="AO89" s="18" t="inlineStr">
        <is>
          <t>91bfe2d0-d771-51fa-9834-062b7746bbeb</t>
        </is>
      </c>
      <c r="AP89" s="18" t="inlineStr">
        <is>
          <t>1</t>
        </is>
      </c>
      <c r="AQ89" s="18" t="inlineStr">
        <is>
          <t>LOW_CONFIDENCE;MISSING_SPEAKER</t>
        </is>
      </c>
      <c r="AR89" s="18" t="inlineStr">
        <is>
          <t>EXCLUDED</t>
        </is>
      </c>
      <c r="AS89" s="3" t="inlineStr">
        <is>
          <t>2026-09-22 full backlog review: UKRAINE_RUSSIA_OR_UNRELATED_GEOPOLITICS</t>
        </is>
      </c>
    </row>
    <row r="90">
      <c r="A90" s="3" t="inlineStr">
        <is>
          <t>https://japan.kantei.go.jp/101_kishida/statement/202205/_00002.html</t>
        </is>
      </c>
      <c r="B90" s="18" t="inlineStr">
        <is>
          <t>japan</t>
        </is>
      </c>
      <c r="C90" s="18" t="inlineStr">
        <is>
          <t>Prime Minister's Office of Japan (Kantei)</t>
        </is>
      </c>
      <c r="D90" s="3" t="inlineStr">
        <is>
          <t>Speech by Prime Minister KISHIDA Fumio at the Guildhall in London (Speeches and Statements &lt;br&gt;by the Prime Minister) | Prime Minister's Office of Japan</t>
        </is>
      </c>
      <c r="E90" s="18" t="inlineStr">
        <is>
          <t>SPEECH</t>
        </is>
      </c>
      <c r="F90" s="18" t="inlineStr">
        <is>
          <t>May 5, 2022</t>
        </is>
      </c>
      <c r="G90" s="18" t="inlineStr">
        <is>
          <t>0</t>
        </is>
      </c>
      <c r="H90" s="3" t="inlineStr"/>
      <c r="I90" s="3" t="inlineStr">
        <is>
          <t>Speech by Prime Minister KISHIDA Fumio at the Guildhall in London (Speeches and Statements &lt;br&gt;by the Prime Minister) | Prime Minister's Office of Japan
Speech by Prime Minister KISHIDA Fumio at the Guildhall in London
May 5, 2022
Tweet
[Provisional translation]
I am grateful for the opportunity to speak today in the City of London, the world's premier financial centre.
May I extend my sincere appreciation to Lord Mayor Sir Charles Bowman and distinguished members of the City of London Corporation for organising this event.
My main topic today will be economics, but I felt compelled to make a statement at the outset on the situation in Ukraine. Russia’s egregious aggression against Ukraine is a clear violation of international law, which prohibits the use of force against a nation's sovereignty and territorial integrity. We have also witnessed the appalling inhumane attacks against innocent civilians in cities such as Bucha.
These violations of international law, and acts amounting to war crimes, are utterly unacceptable and I condemn them in the strongest terms.
The fact that we are faced in a situation where we have to think in reality about the threat of the use of nuclear weapons has special, and strong meaning to me.
This is because I am a politician from Hiroshima, the city where the atomic bomb was dropped. Some of my relatives are atomic bomb survivors. Others died in the bombing. Since childhood, I have heard countless stories about nuclear weapons. This has become a formative experience for me.
These “memories of Hiroshima” are what drives me to take action to restore peace.
In order to achieve peace, the international community must make it clear that aggression as such brings consequences. May I take this opportunity to pay my utmost respect for the British Government and the British people for standing firmly against Russia and for extending a helping hand to Ukraine.
Japan has also been doing its utmost by imposing economic sanctions on Russia and providing humanitarian assistance to Ukraine immediately after Russia's aggression.
We will continue to work with the UK and the international community to take resolute action to end this atrocity and restore peace as soon as possible.
Russia’s aggression has also destabilized the global economy, which has been hit hard by soaring oil, resource and grain prices, as well as market volatility. Coupled with the pandemic, many countries are facing economic hardships.
In our fight to defend democracy, we ourselves must stay strong.
The theme of this year's G20 is “Recover Together, Recover Stronger”. Prior to my visit to the UK, I traveled to Indonesia, which holds this year's G20 Presidency, as well as Vietnam and Thailand, to confirm our commitment to a strong recovery together with other Asian countries. While overcoming the vulnerability of our own energy self-sufficiency by diversifying energy procurement, maximizing introduction of renewable energy, and diversifying energy sources through the use of nuclear energy, Japan will also actively contribute to the recovery beyond Asia.
The invasion of Ukraine is a challenge that is not confined to Europe—it is a matter for the whole world, including Asia. Japan will work together with other nations and take actions with resolute determination so that we would not be sending out the wrong message to the international community; so that using force to unilaterally change the status quo shall never be repeated.
At a time of drastic change, the UK-Japan partnership remains crucial. Our two countries share universal values such as freedom, democracy, human rights and the rule of law. I am confident that Japan and the UK will continue to be indispensable partners in the fields of security and the economy.
Distinguished guests, let us join together even more firmly to defend the values we believe in.
Now, let me shift to economics.
I would like to introduce to you an economic policy I am advocating, which I call “new form of capitalism”.
The single message I wish to convey to you is this: The Japanese economy will continue to see robust growth. You can invest in Japan with confidence. Invest in Kishida.
Of course, Japan does face many challenges. But I am prepared to lead reform efforts to tackle these challenges head-on.
One feature of the Japanese economy is stability. Because we live in an era of geopolitical uncertainty with supply chain disruptions and drastic shifts in energy and other resources, I see this as an advantage for Japan.
Sustained growth; stable markets; and safe, reliable companies, products and services. This is why Japan is a “buy."
Allow me to give a brief personal perspective on my economic thinking. When I was young, my father was posted to the United States due to his work, and I went to a local primary school in New York. Even as a child, I was greatly impressed by America’s wealth and diversity.
I am the first post-war Japanese Prime Minister with experience working in the finance industry. From 1982 to 1987, I worked for a bank that supported recovering businesses. As a staff member responsible for loans for the shipping industry, which was struggling with international competition, I witnessed a number of bankruptcies first-hand, but also worked with managers to promote corporate restructuring.
My strong conviction based on these experiences was that a robust economy supported by the animal spirits of the private sector is of paramount importance. Since I entered politics in 1993, I have worked on industrial policy, science and technology policy, and policies for small and medium-sized enterprises. Indeed, one could say my life’s work has been to revitalise the Japanese economy.
Based on my personal experiences, I would argue that I am the most knowledgeable recent Japanese prime minister when it comes to the realities of the economy and finance, and I will continue to advance policies by listening to the voice of markets as well as the people on the ground.
So let me be clear: Japan is and will continue to be a trading and investment powerhouse open to the world. Japan will grow by being connected to the rest of the world through the free movement of people, goods, money and digital technologies across borders.
At the end of last year, Japan strengthened its border control measures in response to the global spread of the Omicron variant. It was an essential public-health step to delay the variant’s entry into the country. This allowed us to fortify our healthcare system and promote vaccinations. I hope it is not too boastful to say that Japan’s response to COVID-19 has been one of the most successful in the world.
We have now eased border control measures significantly, with the next easing taking place in June, when Japan will introduce a smoother entry process similar to that of other G7 members.
History has proven that Great Britain has prospered through its connections with the world. Today, for Great Britain, that means above all being a major centre of international finance, with the City at its heart.
This resonates with Japan, which is also a maritime nation.
Connecting with the world: I am convinced this is imperative for the prosperity of Japan too.
In line with this view, Japan prides itself on being the world's foremost promoter of free trade in recent years. Last year, the Japan-UK EPA entered into force, and Japan has been an avid supporter of the UK joining the CPTPP, a process that is currently underway.
Japan is, and always will be open to the world. Distinguished guest, I earnestly hope that all of you will visit Japan. We will offer our utmost hospitality.
Now, let me say a few words about the “new form of capitalism” that I have been advocating.
What exactly do I mean by “new”? To put it succinctly, I am talking about an upgrade - a stronger, more sustainable version of capitalism.
Why does capitalism need upgrading? Because we need to solve two crucial present-day challenges.
One is the problem of economic externalities, such as widening inequality, climate change and issues deriving from urbanization. Global capitalism has driven growth and prosperity, and its achievements should be duly acknowledged. But in its current form, it also has downsides.
The second pressing challenge is that posed by authoritarian states. Liberalism and democracy are under pressure from authoritarian regimes, including some that have achieved rapid economic growth. Too often this growth has come through unfair trade practices and other methods that ignore the rules of a liberal economy. We must make economies in democratic nations sustainable and inclusive in order to defend freedom and democracy.
I advocate that we address both of these challenges I have mentioned by upgrading capitalism.
Capitalism has changed before. Indeed, it has experienced at least two major transformations. One was the transition from laissez-faire to the welfare state. The other was the shift from the welfare state to neoliberalism.
In both of these transitions, the pendulum swung between two ideas: “market or state”, “public or private”. But the next transition will be to a “new form of capitalism”, in which the public and private sectors work together. Instead of “or,” we will have “and”— market and state, public and private.
The public sector will act more than ever to draw out the power of the private sector as much as possible, while the private sector will make greater use of its capabilities to solve social problems that have until now been considered the domain of the public sector.
Under this new form of capitalism, social challenges can become engines of growth. The government will prime the pump to create new markets in challenging areas, attract private investment, and foster public-private collaborations. In this way, we will address social problems while at the same time driving robust growth. “Two birds with one stone,” as we say in Japanese as well as in English.
In Japan, there are a number of things we need to do to achieve a new form of capitalism: eliminate distribution blockages; overcome underinvestment in new value-added sectors; boost labour mobility to new sectors; promote diversity; and nurture what I would call a “healthy economic metabolism.”
Accomplishing these things will require investment, specifically in four key areas: people; science, technology and innovation; start-ups; and green and digital initiatives.
Let me start with people. Investment in human capital is at the heart of the growth strategy of the Kishida Administration.
In the new era, intangible assets such as human capital, intellectual property and innovation will become more important than tangible goods. Creativity and innovation will be crucial in the waves of digital transformation and decarbonization —and for that we need skilled people who can create and innovate. Japan will face labour shortages. We must produce maximum value with a shrinking pool of workers.
We need to expand investment in people, both in terms of  “flow” and “stock.”
On the flow side, the relevant issue is wages. A major challenge for Japan is that, while productivity growth per working hour has been comparable to that of other countries, wage growth has been low. That has held back consumption and, by extension, overall economic growth. Japan must foster productivity growth and ensure that wages rise alongside productivity. To do that, the government will introduce tax incentives that encourage employers to increase wages, and work with the private sector to create a social atmosphere in which it is normal and natural for pay to rise.
Next, on the stock side, investment in vocational training, recurrent education and lifelong learning is vital. The reality is that investment in education and training in the corporate sector in Japan is much lower than in other countries. My government has already introduced a three-year, 400 billion yen package, and we will actively support labour mobility and job mobility by further increasing investment, and promoting the accumulation of human capital. We will in particular focus on re-skilling as well as promoting side careers.
The keyword in this context is diversity. Japan is blessed with many promising women and young people. Moreover, people from around the world are increasingly coming to Japan to live and work. For Japanese companies to achieve innovation-driven growth, they need to become more diverse. My government will support their efforts by expanding assistance for childcare and making it easier for people to work in more flexible ways.
Another way I intend to invest in people is to promote a shift from savings to investment. The financial assets of Japanese individuals are said to amount to 2,000 trillion yen, more than half of which is held in bank deposits and cash. As a result, while household financial assets have tripled in the US and increased 2.3 times in the UK over the past decade, in Japan they have increased only 1.4 times. This is a waste—but also a source of future potential.
I will promote a bold and fundamental shift from savings to investment, in order to double people’s incomes from asset investments. To this end, I will mobilise all policy measures in advancing the “Doubling Asset-based Incomes Plan” including a major expansion of NISA, a tax exemption program for small investments—the Japanese version of an ISA—and the creation of a new mechanism to encourage citizens to move their savings into asset management.
The second pillar is investment in science, technology and innovation
Just as vaccines became a game changer in the fight against COVID-19, science, technology and innovation have the power to solve many of the social problems facing the world, such as infectious diseases, global warming, falling birthrates and ageing populations.
Science and technology will also play a major role in determining the victor in the intensifying competition between democracy and authoritarianism. For example, development and production of advanced semiconductors may determine global competitiveness and even national security.
Unfortunately, current investment in R&amp;D by Japanese companies is far less than that of other developed countries. The same goes for capital investment. This must be changed.
We need to present a clear national strategy, and national growth-rate targets, which companies often use in guiding their investments, and then act as a priming agent to induce corporate investment.
To this end, we will articulate a national strategy in five fields: AI, quantum technologies, biotechnology, digital and decarbonization. Strong incentives will be offered to companies that increase R&amp;D investment in accordance with the national strategy.
Collaboration between industry, academia and government is essential for science, technology and innovation. Revitalising “academia” is especially key. Last year, a 10 trillion yen university fund was launched.
Through this fund, we will support university R&amp;D, but with a precondition of governance reform. Universities will have to thoroughly implement governance reforms, such as the separation of management and academia, and the introduction of external funding and management teams.
The third pillar is investing in start-ups.
When you hear “Japanese companies”, you probably think of major corporations like Honda and Sony. But these large companies, which have been the driving force for Japan, were originally start-ups founded by young entrepreneurs shortly after the end of World War II.
Honda was founded in 1946 by a 39-year-old HONDA Soichiro. Sony was also founded in 1946 by a 25-year-old MORITA Akio.
In the United States too, mega companies like those that make up GAFAM began as start-ups that drove the revival of the US economy in the technology sector.
It is therefore my earnest wish to create the next start-up boom in Japan.
Changes are happening on the ground in Japan. Instead of taking conventional jobs at large corporations, many brilliant university students are launching their own start-ups after graduation. Even at the University of Tokyo, the oldest university in Japan, and best known for producing leaders for government and major corporations, change is happening: more than 300 venture companies are being created from the University.
There is another important change. More and more entrepreneurs have strong aspirations to solve social problems.
One woman I spoke with recently while sitting down with a small group of social entrepreneurs, had launched a new business while still at school and, soon after graduation, started a crowdfunding start-up. Her work has helped both hospitals struggling with surges in patients and restaurants struggling with fewer customers due to COVID-19. I hastened to add she studied at LSE.
I have high hopes for the future of such practitioners of a "new form of capitalism", which pursues the dual goals of economic growth and social entrepreneurship.
I intend to further encourage these positive changes in Japanese society. We will create an environment where young people can jump into start-ups more easily.
This will require a set of integrated measures: The creation of start-up campuses, including with leading overseas universities; The drastic expansion of the SBIR (Small Business Research Initiative) system for start-ups; The attraction of overseas venture capital, combined with public capital participation in overseas VC; The circulation of personal financial assets and long-term investment funds from institutions such as the GPIF into venture investment; And the development of stock options and other measures to promote the growth of start-ups.
Steps to foster such a start-up ecosystem will be consolidated as a five-year plan, and a cross-cutting command post function for implementation will be clarified.
Last but not least, investment in green and digital initiatives.
Russia's aggression against Ukraine has made clear the importance of energy security.
Climate change remains an urgent issue.
In addition to renewable energy, we will utilise nuclear reactors with safety assurances to contribute to worldwide reduction of dependence on Russian energy. Restarting just one existing nuclear reactor would have the same effect as supplying 1 million tonnes of new LNG per year to the global market.
At the same time, with a long-term perspective, Japan will achieve its international commitments to carbon neutrality by 2050 and to reduce greenhouse gas emissions by 46% by 2030, while ensuring a stable energy supply. To achieve these goals, 150 trillion yen in new investments will be raised over the next decade through public-private collaboration, including 17 trillion yen in fiscal 2030.
On the other hand, Japan has financial assets of 2,000 trillion yen and corporate cash and deposits of 320 trillion yen. What is crucial is having innovative policy initiatives that connect the immediate and massive investment needs to the huge potential for financing. Investments which the private sector is hesitant to make due to uncertainties, should be elicited and made a pillar of the medium-term growth strategy.
In order to draw in 150 trillion yen in new investments, we will swiftly formulate a comprehensive policy roadmap to 2030 composed of two policy initiatives; the first is maximum utilization of growth-oriented carbon pricing, or “pro-growth carbon pricing,” which increases predictability for companies while promoting growth and innovation; and the second is the use of investment promotion measures that integrate regulation, such as energy efficiency standards, and financial support, such as assistance to promote long-term large-scale investments, as a package.
And of course, investment in digital.
With a shrinking workforce, there is an urgent need to utilise digital technology, and Japan will actively promote digital transformation in both the public and private sectors.
Digital services are also a source of new added value and a key to solving the challenges we see in Japan's rural areas, such as declining birth-rates, and ageing and declining populations. Japan will develop an environment for the promotion of web 3.0, such as blockchain, NFTs and the metaverse, and achieve a society that facilitates the birth of new services.
In so doing, systems and regulations that are unfit for technological advances need to be closely reviewed. Under the guidance of the Digital Agency established last year, a major reform is being carried out, identifying more than 40,000 analogue-era regulations and reviewing them in one fell swoop over a three-year period.
Furthermore, in anticipation of a full-fledged digital economy, Japan will advance 5G and fibre optics installation to cover nearly 99% of demand over the next five years, creating a world-class digital infrastructure.
What I have just laid out are the four key pillars of a new form of capitalism.
The success of these policies requires a strong macroeconomic framework and financial market reform to support them.
A bold monetary policy, flexible fiscal policy and a growth strategy to stimulate private investment, will continue to be put in place in an integrated manner.
To achieve a truly “agile” fiscal policy in a difficult fiscal climate, we will transform the state of public finances in two ways.
First is single-year budgeting. To make it easier for companies to see and predict the long-term direction of the country, and derive expected future growth rates, we will make a breakthrough in the single-year budget principle through funds and other means.
Secondly, on tax policy, our philosophy is that introducing incentives such as tax cuts now will lead to increased revenues in the future as the economy accelerates.
Finally, I would like to talk about financial market reforms.
In order to realise the new form of capitalism I illustrated today, we need to revive Japan as an international financial centre.
When I was the Chairperson of the Policy Research Council of the Liberal Democratic Party, I made decisions that helped to facilitate the entry of foreign investment managers, revive of the corporate governance code, and introduce greater flexibility in the requirements for professional investors. As Prime Minister, I will continue to lead to achieve steady progress.
In particular, there has been considerable progress in Japan's corporate governance reforms over the past decade. I will do even more to promote reforms that enable companies to increase their value over the mid-to-long term.
In addition, through the "Doubling Asset-based Incomes Plan” I mentioned earlier, we will awaken 1,000 trillion yen, currently sitting dormant in savings accounts, so it can work to stimulate the market.
Also, with a view to carbon neutrality in 2050, Japan will strongly cultivate the green bond market and go beyond that to the transitional bond market for Asia.
When I leave London today and return to Tokyo, there will be less than 50 days to go until the official start of the Upper House election campaign, the political battle of the summer.
Given the current crisis in Ukraine, the deteriorating security environment surrounding Japan, and the economic crisis caused by high oil prices, stability in government is essential.
We will battle to the end to achieve victory and gain the support to implement the plans I spoke about today.
Kites rise highest against the wind – not with it.
I am now reflecting on the words of Sir Winston Churchill. The Ukrainian crisis, the rise of authoritarian states, climate change and inequality. In this world under raging storm, I shall remain unperturbed against the heavy wind.
Next year, Japan assumes the presidency of the G7. As the flag-bearer of democracies, we will face this “storm” head-on, with the vision of a new form of capitalism.
I would like to conclude my speech by promising to return here again as a kite rising high.
Thank you very much for your kind attention.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90" s="3" t="inlineStr">
        <is>
          <t>May I extend my sincere appreciation to Lord Mayor Sir Charles Bowman and distinguished members of the City of London Corporation for organising this event. My main topic today will be economics, but I felt compelled to make a statement at the outset on the situation in Ukraine. Russia’s egregious aggression against Ukraine is a clear violation of international law, which prohibits the use of force against a nation's sovereignty and territorial integrity. We have also witnessed the appalling inhumane attacks against innocent civilians in cities such as Bucha. These violations of international law, and acts amounting to war crimes, are utterly unacceptable and I condemn them in the strongest terms. The fact that we are faced in a situation where we have to think in reality about the threat of the use of nuclear weapons has special, and strong meaning to me. This is because I am a politician from Hiroshima, the city where the atomic bomb was dropped. This has become a formative experience for me. These “memories of Hiroshima” are what drives me to take action to restore peace. In order to achieve peace, the international community must make it clear that aggression as such brings consequences. May I take this opportunity to pay my utmost respect for the British Government and the British people for standing firmly against Russia and for extending a helping hand to Ukraine. Japan has also been doing its utmost by imposing economic sanctions on Russia and providing humanitarian assistance to Ukraine immediately after Russia's aggression. We will continue to work with the UK and the international community to take resolute action to end this atrocity and restore peace as soon as possible. Russia’s aggression has also destabilized the global economy, which has been hit hard by soaring oil, resource and grain prices, as well as market volatility. Coupled with the pandemic, many countries are facing economic hardships. In our fight to defend democracy, we ourselves must stay strong. When I was young, my father was posted to the United States due to his work, and I went to a local primary school in New York. Even as a child, I was greatly impressed by America’s wealth and diversity. I am the first post-war Japanese Prime Minister with experience working in the finance industry. From 1982 to 1987, I worked for a bank that supported recovering businesses. As a staff member responsible for loans for the shipping industry, which was struggling with international competition, I witnessed a number of bankruptcies first-hand, but also worked with managers to promote corporate restructuring. I hope it is not too boastful to say that Japan’s response to COVID-19 has been one of the most successful in the world. We have now eased border control measures significantly, with the next easing taking place in June, when Japan will introduce a smoother entry process similar to that of other G7 members. History has proven that Great Britain has prospered through its connections with the world. Today, for Great Britain, that means above all being a major centre of international finance, with the City at its heart. This resonates with Japan, which is also a maritime nation. As a result, while household financial assets have tripled in the US and increased 2.3 times in the UK over the past decade, in Japan they have increased only 1.4 times. This is a waste—but also a source of future potential. I will promote a bold and fundamental shift from savings to investment, in order to double people’s incomes from asset investments. To this end, I will mobilise all policy measures in advancing the “Doubling Asset-based Incomes Plan” including a major expansion of NISA, a tax exemption program for small investments—the Japanese version of an ISA—and the creation of a new mechanism to encourage citizens to move their savings into asset management. The second pillar is investment in science, technology and innovation
Just as vaccines became a game changer in the fight against COVID-19, science, technology and innovation have the power to solve many of the social problems facing the world, such as infectious diseases, global warming, falling birthrates and ageing populations. Science and technology will also play a major role in determining the victor in the intensifying competition between democracy and authoritarianism. For example, development and production of advanced semiconductors may determine global competitiveness and even national security. Collaboration between industry, academia and government is essential for science, technology and innovation. Revitalising “academia” is especially key. Last year, a 10 trillion yen university fund was launched. Through this fund, we will support university R&amp;D, but with a precondition of governance reform. Universities will have to thoroughly implement governance reforms, such as the separation of management and academia, and the introduction of external funding and management teams. The third pillar is investing in start-ups. When you hear “Japanese companies”, you probably think of major corporations like Honda and Sony. But these large companies, which have been the driving force for Japan, were originally start-ups founded by young entrepreneurs shortly after the end of World War II. Honda was founded in 1946 by a 39-year-old HONDA Soichiro. Sony was also founded in 1946 by a 25-year-old MORITA Akio. There is another important change. More and more entrepreneurs have strong aspirations to solve social problems. One woman I spoke with recently while sitting down with a small group of social entrepreneurs, had launched a new business while still at school and, soon after graduation, started a crowdfunding start-up. Her work has helped both hospitals struggling with surges in patients and restaurants struggling with fewer customers due to COVID-19. I hastened to add she studied at LSE. I intend to further encourage these positive changes in Japanese society. We will create an environment where young people can jump into start-ups more easily. This will require a set of integrated measures: The creation of start-up campuses, including with leading overseas universities; The drastic expansion of the SBIR (Small Business Research Initiative) system for start-ups; The attraction of overseas venture capital, combined with public capital participation in overseas VC; The circulation of personal financial assets and long-term investment funds from institutions such as the GPIF into venture investment; And the development of stock options and other measures to promote the growth of start-ups. Steps to foster such a start-up ecosystem will be consolidated as a five-year plan, and a cross-cutting command post function for implementation will be clarified. Last but not least, investment in green and digital initiatives. Russia's aggression against Ukraine has made clear the importance of energy security. Climate change remains an urgent issue. In addition to renewable energy, we will utilise nuclear reactors with safety assurances to contribute to worldwide reduction of dependence on Russian energy. To achieve a truly “agile” fiscal policy in a difficult fiscal climate, we will transform the state of public finances in two ways. First is single-year budgeting. To make it easier for companies to see and predict the long-term direction of the country, and derive expected future growth rates, we will make a breakthrough in the single-year budget principle through funds and other means. Secondly, on tax policy, our philosophy is that introducing incentives such as tax cuts now will lead to increased revenues in the future as the economy accelerates. Finally, I would like to talk about financial market reforms.</t>
        </is>
      </c>
      <c r="K90" s="18" t="inlineStr">
        <is>
          <t>aggression;fund;history;war</t>
        </is>
      </c>
      <c r="L90" s="18" t="inlineStr">
        <is>
          <t>0</t>
        </is>
      </c>
      <c r="M90" s="18" t="inlineStr">
        <is>
          <t>0</t>
        </is>
      </c>
      <c r="N90" s="18" t="inlineStr">
        <is>
          <t>1</t>
        </is>
      </c>
      <c r="O90" s="18" t="inlineStr">
        <is>
          <t>1</t>
        </is>
      </c>
      <c r="P90" s="18" t="inlineStr">
        <is>
          <t>0</t>
        </is>
      </c>
      <c r="Q90" s="18" t="inlineStr">
        <is>
          <t>0</t>
        </is>
      </c>
      <c r="R90" s="18" t="inlineStr">
        <is>
          <t>fe18cbf2-2ff6-4af9-adc9-be68041657c1</t>
        </is>
      </c>
      <c r="S90" s="18" t="inlineStr"/>
      <c r="T90" s="18" t="inlineStr"/>
      <c r="U90" s="18" t="inlineStr"/>
      <c r="V90" s="18" t="inlineStr">
        <is>
          <t>AGGRESSION</t>
        </is>
      </c>
      <c r="W90" s="18" t="inlineStr"/>
      <c r="X90" s="18" t="inlineStr"/>
      <c r="Y90" s="18" t="inlineStr"/>
      <c r="Z90" s="18" t="inlineStr"/>
      <c r="AA90" s="18" t="inlineStr"/>
      <c r="AB90" s="18" t="inlineStr"/>
      <c r="AC90" s="18" t="inlineStr"/>
      <c r="AD90" s="18" t="inlineStr"/>
      <c r="AE90" s="18" t="inlineStr"/>
      <c r="AF90" s="18" t="inlineStr"/>
      <c r="AG90" s="18" t="inlineStr"/>
      <c r="AH90" s="18" t="inlineStr"/>
      <c r="AI90" s="18" t="inlineStr"/>
      <c r="AJ90" s="18" t="inlineStr"/>
      <c r="AK90" s="18" t="inlineStr"/>
      <c r="AL90" s="18" t="inlineStr"/>
      <c r="AM90" s="18" t="inlineStr">
        <is>
          <t>LOW</t>
        </is>
      </c>
      <c r="AN90" s="3" t="inlineStr">
        <is>
          <t>AUTO-DRAFT: keyword signals only; requires contextual coding per codebook.md before use.</t>
        </is>
      </c>
      <c r="AO90" s="18" t="inlineStr">
        <is>
          <t>75e7e9da-851b-5021-86b9-fde50bc91749</t>
        </is>
      </c>
      <c r="AP90" s="18" t="inlineStr">
        <is>
          <t>1</t>
        </is>
      </c>
      <c r="AQ90" s="18" t="inlineStr">
        <is>
          <t>LOW_CONFIDENCE;MISSING_SPEAKER</t>
        </is>
      </c>
      <c r="AR90" s="18" t="inlineStr">
        <is>
          <t>EXCLUDED</t>
        </is>
      </c>
      <c r="AS90" s="3" t="inlineStr">
        <is>
          <t>2026-09-22 full backlog review: COVID_OR_PANDEMIC</t>
        </is>
      </c>
    </row>
    <row r="91">
      <c r="A91" s="3" t="inlineStr">
        <is>
          <t>https://japan.kantei.go.jp/101_kishida/statement/202205/_00003.html</t>
        </is>
      </c>
      <c r="B91" s="18" t="inlineStr">
        <is>
          <t>japan</t>
        </is>
      </c>
      <c r="C91" s="18" t="inlineStr">
        <is>
          <t>Prime Minister's Office of Japan (Kantei)</t>
        </is>
      </c>
      <c r="D91" s="3" t="inlineStr">
        <is>
          <t>Press Conference by the Prime Minister regarding the Japan-Thailand Summit Meeting and Other Matters (Speeches and Statements &lt;br&gt;by the Prime Minister) | Prime Minister's Office of Japan</t>
        </is>
      </c>
      <c r="E91" s="18" t="inlineStr">
        <is>
          <t>PRESS_CONFERENCE</t>
        </is>
      </c>
      <c r="F91" s="18" t="inlineStr">
        <is>
          <t>May 2, 2022</t>
        </is>
      </c>
      <c r="G91" s="18" t="inlineStr">
        <is>
          <t>0</t>
        </is>
      </c>
      <c r="H91" s="3" t="inlineStr"/>
      <c r="I91" s="3" t="inlineStr">
        <is>
          <t>Press Conference by the Prime Minister regarding the Japan-Thailand Summit Meeting and Other Matters (Speeches and Statements &lt;br&gt;by the Prime Minister) | Prime Minister's Office of Japan
Press Conference by the Prime Minister regarding the Japan-Thailand Summit Meeting and Other Matters
May 2, 2022
Tweet
[Provisional translation]
(On the Japan-Thailand summit meeting and other matters)
Today I had a meeting with Prime Minister Prayut of Thailand, where I had the opportunity to discuss with him the situation in Ukraine, a Free and Open Indo-Pacific, and the overall direction of future Japan-Thailand relations. With regard to the situation in Ukraine, Prime Minister Prayut and I agreed that, no matter in what region it should occur, impinging upon a nation’s sovereignty or territorial integrity and unilateral changes to the status quo by force are unacceptable. We also shared our opposition to the use of weapons of mass destruction and threats to use them. I highly commended Thailand’s decision to provide humanitarian assistance to Ukraine and its neighboring countries. In response, Prime Minister Prayut stated that Thailand will continue to provide additional humanitarian assistance. In this area too we agreed to cooperate into the future. Regarding a Free and Open Indo-Pacific, as was already announced, today we signed a defense equipment and technology transfer agreement. I regard this as a major step towards expanding Japan-Thailand cooperation in the area of security. Also, concerning our bilateral relations, Thailand is the largest base for Japanese companies in the region. Mr. Prayut and I agreed to cooperate regarding a wide range of issues, such as security, including making the supply chain more resilient; digital fields including 5G; energy transfer from Thailand; and further COVID-19 countermeasures. We also discussed the Asia Zero Emissions Community vision. This year we mark 135 years of Japan-Thailand diplomatic ties. Through this visit to Thailand, which chairs APEC this year and is also the ASEAN Country Coordinator for Japan, I had a meaningful exchange of views with Prime Minister Prayut. I consider this to have been highly significant indeed.
(On having visited three Southeast Asian countries)
First, with Japan being the sole Asian member of the G7, I aimed to garner as much understanding and cooperation as possible regarding responses to the Ukrainian situation through the summit meetings I had in the three Southeast Asian countries I visited. These three countries each have experienced different historical circumstances and other factors to date. Yet despite that, I feel the effect has been one of confirming our shared understanding about our fundamental thinking, that under international law, a country’s sovereignty and territorial integrity must be respected and that unilateral changes to the status quo by force cannot be tolerated. Regarding China, in each country I stated that we must strongly oppose unilateral changes to the status quo with force in the background, and furthermore economic coercion, in the East China Sea and the South China Sea. With each country I also confirmed our cooperation. And, what I felt once again after visiting three countries was that through meeting with the leader of each face to face, I was able to understand at a deep level the position each country is in as well as its way of thinking, and that, meeting both in small groups and also one on one, we were able to discuss various issues without holding anything back. These visits made me feel keenly once more the importance of face-to-face diplomacy. I very much wish to tie in the outcomes of these visits to three Southeast Asian nations to my visit to Europe that begins tomorrow. Appreciating in this way the effects of face-to-face diplomacy, I want to report on these outcomes thoroughly within my consultations with the other G7 members, including during the upcoming European leg of my trip, and connect the outcomes in with them.
(On what requests Prime Minister Kishida made of other countries regarding the situation in Ukraine)
I overviewed Japan’s thinking regarding our various sanctions. By explaining Japan’s thinking in that way, there were clearly some positives responses to it, such as clarifying humanitarian assistance and other kinds of concrete support for the first time, as a result of meeting with me. Accumulating the results of various efforts like these is, in my view, crucial as we work towards cultivating a mood among the international community as a whole.
(On where there are points in common between the harsh stance taken by the G7 and the views of Southeast Asian countries)
Although not “points in common” per se, given the fact that differences exist between the strict stance of the G7 and the stances of Southeast Asian or Asian nations, we must ask for coordination and cooperation with as many countries as possible against the backdrop of such differences. I think one important thing is to thoroughly convey how difficult it is and the importance of carefully-tailored efforts. Asian countries have deep historical ties with Russia. This could take the form of procuring various kinds of equipment, or for some countries, many among their leaders went to the Soviet Union to study during their university days. These are the kinds of long-standing historical ties they have. Yet, even with this situation, I would like these countries to agree with us to the extent possible and send a clear message to Russia. We must encourage these kinds of efforts. I myself also feel that well-designed efforts are essential to deal with such matters, including various delicate ways of urging such actions being necessary. While getting the G7 member countries to understand these points, Japan will thoroughly explain the importance of having them create an atmosphere in which together as much as possible we take action to materialize peace and stability in Asia, Southeast Asia, and the Indo-Pacific region as well. This is the responsibility and the position in which Japan, the sole G7 member in Asia, finds itself. During this trip, while I felt the dialogues I had with in fact many nations having an effect, I also felt, conversely, the importance of these kinds of well-designed efforts. Even as we continue our efforts, it is important for Japan to continue to work to gain understanding from Western nations, including the G7, about the actual state of affairs in Asia and the Indo-Pacific region. I believe it is Japan’s duty to dependably pass on such information.
More
Related Link
The Prime Minister in Action
Summary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91" s="3" t="inlineStr">
        <is>
          <t>In this area too we agreed to cooperate into the future. Regarding a Free and Open Indo-Pacific, as was already announced, today we signed a defense equipment and technology transfer agreement. I regard this as a major step towards expanding Japan-Thailand cooperation in the area of security. Also, concerning our bilateral relations, Thailand is the largest base for Japanese companies in the region. Mr. (On having visited three Southeast Asian countries)
First, with Japan being the sole Asian member of the G7, I aimed to garner as much understanding and cooperation as possible regarding responses to the Ukrainian situation through the summit meetings I had in the three Southeast Asian countries I visited. These three countries each have experienced different historical circumstances and other factors to date. Yet despite that, I feel the effect has been one of confirming our shared understanding about our fundamental thinking, that under international law, a country’s sovereignty and territorial integrity must be respected and that unilateral changes to the status quo by force cannot be tolerated. Regarding China, in each country I stated that we must strongly oppose unilateral changes to the status quo with force in the background, and furthermore economic coercion, in the East China Sea and the South China Sea. With each country I also confirmed our cooperation. (On what requests Prime Minister Kishida made of other countries regarding the situation in Ukraine)
I overviewed Japan’s thinking regarding our various sanctions. By explaining Japan’s thinking in that way, there were clearly some positives responses to it, such as clarifying humanitarian assistance and other kinds of concrete support for the first time, as a result of meeting with me. Accumulating the results of various efforts like these is, in my view, crucial as we work towards cultivating a mood among the international community as a whole. (On where there are points in common between the harsh stance taken by the G7 and the views of Southeast Asian countries)
Although not “points in common” per se, given the fact that differences exist between the strict stance of the G7 and the stances of Southeast Asian or Asian nations, we must ask for coordination and cooperation with as many countries as possible against the backdrop of such differences. I think one important thing is to thoroughly convey how difficult it is and the importance of carefully-tailored efforts. I myself also feel that well-designed efforts are essential to deal with such matters, including various delicate ways of urging such actions being necessary. While getting the G7 member countries to understand these points, Japan will thoroughly explain the importance of having them create an atmosphere in which together as much as possible we take action to materialize peace and stability in Asia, Southeast Asia, and the Indo-Pacific region as well. This is the responsibility and the position in which Japan, the sole G7 member in Asia, finds itself. During this trip, while I felt the dialogues I had with in fact many nations having an effect, I also felt, conversely, the importance of these kinds of well-designed efforts. Even as we continue our efforts, it is important for Japan to continue to work to gain understanding from Western nations, including the G7, about the actual state of affairs in Asia and the Indo-Pacific region.</t>
        </is>
      </c>
      <c r="K91" s="18" t="inlineStr">
        <is>
          <t>fund;responsibility;war</t>
        </is>
      </c>
      <c r="L91" s="18" t="inlineStr">
        <is>
          <t>0</t>
        </is>
      </c>
      <c r="M91" s="18" t="inlineStr">
        <is>
          <t>0</t>
        </is>
      </c>
      <c r="N91" s="18" t="inlineStr">
        <is>
          <t>0</t>
        </is>
      </c>
      <c r="O91" s="18" t="inlineStr">
        <is>
          <t>1</t>
        </is>
      </c>
      <c r="P91" s="18" t="inlineStr">
        <is>
          <t>0</t>
        </is>
      </c>
      <c r="Q91" s="18" t="inlineStr">
        <is>
          <t>1</t>
        </is>
      </c>
      <c r="R91" s="18" t="inlineStr">
        <is>
          <t>de6125e4-3f38-4d77-bdf7-d9eb8eee323e</t>
        </is>
      </c>
      <c r="S91" s="18" t="inlineStr"/>
      <c r="T91" s="18" t="inlineStr"/>
      <c r="U91" s="18" t="inlineStr"/>
      <c r="V91" s="18" t="inlineStr">
        <is>
          <t>HISTORICAL_RECOGNITION_GENERAL</t>
        </is>
      </c>
      <c r="W91" s="18" t="inlineStr"/>
      <c r="X91" s="18" t="inlineStr"/>
      <c r="Y91" s="18" t="inlineStr"/>
      <c r="Z91" s="18" t="inlineStr"/>
      <c r="AA91" s="18" t="inlineStr"/>
      <c r="AB91" s="18" t="inlineStr"/>
      <c r="AC91" s="18" t="inlineStr"/>
      <c r="AD91" s="18" t="inlineStr"/>
      <c r="AE91" s="18" t="inlineStr"/>
      <c r="AF91" s="18" t="inlineStr"/>
      <c r="AG91" s="18" t="inlineStr"/>
      <c r="AH91" s="18" t="inlineStr"/>
      <c r="AI91" s="18" t="inlineStr"/>
      <c r="AJ91" s="18" t="inlineStr"/>
      <c r="AK91" s="18" t="inlineStr"/>
      <c r="AL91" s="18" t="inlineStr"/>
      <c r="AM91" s="18" t="inlineStr">
        <is>
          <t>LOW</t>
        </is>
      </c>
      <c r="AN91" s="3" t="inlineStr">
        <is>
          <t>AUTO-DRAFT: keyword signals only; requires contextual coding per codebook.md before use.</t>
        </is>
      </c>
      <c r="AO91" s="18" t="inlineStr">
        <is>
          <t>18b22b9b-f703-5a37-ad66-4f0d98f47deb</t>
        </is>
      </c>
      <c r="AP91" s="18" t="inlineStr">
        <is>
          <t>1</t>
        </is>
      </c>
      <c r="AQ91" s="18" t="inlineStr">
        <is>
          <t>LOW_CONFIDENCE;MISSING_SPEAKER</t>
        </is>
      </c>
      <c r="AR91" s="18" t="inlineStr">
        <is>
          <t>EXCLUDED</t>
        </is>
      </c>
      <c r="AS91" s="3" t="inlineStr">
        <is>
          <t>2026-09-22 full backlog review: COVID_OR_PANDEMIC</t>
        </is>
      </c>
    </row>
    <row r="92">
      <c r="A92" s="3" t="inlineStr">
        <is>
          <t>https://japan.kantei.go.jp/101_kishida/statement/202205/_00004.html</t>
        </is>
      </c>
      <c r="B92" s="18" t="inlineStr">
        <is>
          <t>japan</t>
        </is>
      </c>
      <c r="C92" s="18" t="inlineStr">
        <is>
          <t>Prime Minister's Office of Japan (Kantei)</t>
        </is>
      </c>
      <c r="D92" s="3" t="inlineStr">
        <is>
          <t>Press Conference by the Prime Minister regarding North Korea’s Launch of a Ballistic Missile (Speeches and Statements &lt;br&gt;by the Prime Minister) | Prime Minister's Office of Japan</t>
        </is>
      </c>
      <c r="E92" s="18" t="inlineStr">
        <is>
          <t>PRESS_CONFERENCE</t>
        </is>
      </c>
      <c r="F92" s="18" t="inlineStr">
        <is>
          <t>May 4, 2022</t>
        </is>
      </c>
      <c r="G92" s="18" t="inlineStr">
        <is>
          <t>0</t>
        </is>
      </c>
      <c r="H92" s="3" t="inlineStr"/>
      <c r="I92" s="3" t="inlineStr">
        <is>
          <t>Press Conference by the Prime Minister regarding North Korea’s Launch of a Ballistic Missile (Speeches and Statements &lt;br&gt;by the Prime Minister) | Prime Minister's Office of Japan
Press Conference by the Prime Minister regarding North Korea’s Launch of a Ballistic Missile
May 4, 2022
Tweet
[Provisional translation]
(On Japan’s response to North Korea’s launch of a ballistic missile and on whether or not Prime Minister Kishida intends to discuss responses to this matter during the summit meetings with Italy and the UK)
Today, North Korea launched a ballistic missile towards the Sea of Japan. In response to this, first of all I gave instructions to provide information to the public and confirm public safety. Alongside this, I have been in contact with Chief Cabinet Secretary Matsuno, who is serving as acting prime minister while I am away, and I instructed him to take all possible measures in response to the situation. Since 2022 began, North Korea has repeatedly launched missiles, including intercontinental ballistic missile (ICBM)-class missiles, at a high frequency. This series of actions by North Korea threatens the peace as well as the security and stability of the region and the international community and is totally unacceptable. It is a violation of United Nations Security Council resolutions and Japan strongly condemns it. We have also lodged a protest against it. We will continue to act in steadfast coordination with the United States and others and engage in all possible means to ensure the safety of the Japanese people. In your question, you mentioned North Korea’s “intentions.” I am unable to say specifically what North Korea’s intentions are, but Japan will do everything in its power to gather all possible information. I believe we must continue to analyze various kinds of information as we gather it comprehensively and deal with the matter in a way that helps to enhance Japan’s preparations.
In the immediate future I have meetings scheduled with the leaders of Italy and the UK, and naturally we will exchange views on regional issues. Among those regional issues, we will of course have an exchange of views about regional issues in East Asia. At that time, in order to have my counterparts understand these tense circumstances in East Asia, I think what will be important is to clearly set out the actual situation, including, for example, North Korea having launched a ballistic missile again today, and urge them to act in cooperation with us in order to maintain a Free and Open Indo-Pacific and foster stability in East Asia. With that thinking, I look forward to our summit meetings.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92" s="3" t="inlineStr">
        <is>
          <t>Press Conference by the Prime Minister regarding North Korea’s Launch of a Ballistic Missile (Speeches and Statements &lt;br&gt;by the Prime Minister) | Prime Minister's Office of Japan
Press Conference by the Prime Minister regarding North Korea’s Launch of a Ballistic Missile
May 4, 2022
Tweet
[Provisional translation]
(On Japan’s response to North Korea’s launch of a ballistic missile and on whether or not Prime Minister Kishida intends to discuss responses to this matter during the summit meetings with Italy and the UK)
Today, North Korea launched a ballistic missile towards the Sea of Japan. In response to this, first of all I gave instructions to provide information to the public and confirm public safety. Alongside this, I have been in contact with Chief Cabinet Secretary Matsuno, who is serving as acting prime minister while I am away, and I instructed him to take all possible measures in response to the situation. We will continue to act in steadfast coordination with the United States and others and engage in all possible means to ensure the safety of the Japanese people. In your question, you mentioned North Korea’s “intentions.” I am unable to say specifically what North Korea’s intentions are, but Japan will do everything in its power to gather all possible information. I believe we must continue to analyze various kinds of information as we gather it comprehensively and deal with the matter in a way that helps to enhance Japan’s preparations. In the immediate future I have meetings scheduled with the leaders of Italy and the UK, and naturally we will exchange views on regional issues. Among those regional issues, we will of course have an exchange of views about regional issues in East Asia. At that time, in order to have my counterparts understand these tense circumstances in East Asia, I think what will be important is to clearly set out the actual situation, including, for example, North Korea having launched a ballistic missile again today, and urge them to act in cooperation with us in order to maintain a Free and Open Indo-Pacific and foster stability in East Asia. With that thinking, I look forward to our summit meetings.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92" s="18" t="inlineStr">
        <is>
          <t>reparation;war</t>
        </is>
      </c>
      <c r="L92" s="18" t="inlineStr">
        <is>
          <t>0</t>
        </is>
      </c>
      <c r="M92" s="18" t="inlineStr">
        <is>
          <t>0</t>
        </is>
      </c>
      <c r="N92" s="18" t="inlineStr">
        <is>
          <t>0</t>
        </is>
      </c>
      <c r="O92" s="18" t="inlineStr">
        <is>
          <t>0</t>
        </is>
      </c>
      <c r="P92" s="18" t="inlineStr">
        <is>
          <t>0</t>
        </is>
      </c>
      <c r="Q92" s="18" t="inlineStr">
        <is>
          <t>0</t>
        </is>
      </c>
      <c r="R92" s="18" t="inlineStr">
        <is>
          <t>bbf207c7-12c8-45e2-bfad-79322ab744be</t>
        </is>
      </c>
      <c r="S92" s="18" t="inlineStr"/>
      <c r="T92" s="18" t="inlineStr"/>
      <c r="U92" s="18" t="inlineStr"/>
      <c r="V92" s="18" t="inlineStr">
        <is>
          <t>COMPENSATION_REPARATION</t>
        </is>
      </c>
      <c r="W92" s="18" t="inlineStr"/>
      <c r="X92" s="18" t="inlineStr"/>
      <c r="Y92" s="18" t="inlineStr"/>
      <c r="Z92" s="18" t="inlineStr"/>
      <c r="AA92" s="18" t="inlineStr"/>
      <c r="AB92" s="18" t="inlineStr"/>
      <c r="AC92" s="18" t="inlineStr"/>
      <c r="AD92" s="18" t="inlineStr"/>
      <c r="AE92" s="18" t="inlineStr"/>
      <c r="AF92" s="18" t="inlineStr"/>
      <c r="AG92" s="18" t="inlineStr"/>
      <c r="AH92" s="18" t="inlineStr"/>
      <c r="AI92" s="18" t="inlineStr"/>
      <c r="AJ92" s="18" t="inlineStr"/>
      <c r="AK92" s="18" t="inlineStr"/>
      <c r="AL92" s="18" t="inlineStr"/>
      <c r="AM92" s="18" t="inlineStr">
        <is>
          <t>LOW</t>
        </is>
      </c>
      <c r="AN92" s="3" t="inlineStr">
        <is>
          <t>AUTO-DRAFT: keyword signals only; requires contextual coding per codebook.md before use.</t>
        </is>
      </c>
      <c r="AO92" s="18" t="inlineStr">
        <is>
          <t>cf777011-5adf-5667-98d1-504917080e6a</t>
        </is>
      </c>
      <c r="AP92" s="18" t="inlineStr">
        <is>
          <t>1</t>
        </is>
      </c>
      <c r="AQ92" s="18" t="inlineStr">
        <is>
          <t>LOW_CONFIDENCE;MISSING_SPEAKER</t>
        </is>
      </c>
      <c r="AR92" s="18" t="inlineStr">
        <is>
          <t>EXCLUDED</t>
        </is>
      </c>
      <c r="AS92" s="3" t="inlineStr">
        <is>
          <t>2026-09-22 full backlog review: NORTH_KOREA_SECURITY_UNRELATED</t>
        </is>
      </c>
    </row>
    <row r="93">
      <c r="A93" s="3" t="inlineStr">
        <is>
          <t>https://japan.kantei.go.jp/101_kishida/statement/202205/_00005.html</t>
        </is>
      </c>
      <c r="B93" s="18" t="inlineStr">
        <is>
          <t>japan</t>
        </is>
      </c>
      <c r="C93" s="18" t="inlineStr">
        <is>
          <t>Prime Minister's Office of Japan (Kantei)</t>
        </is>
      </c>
      <c r="D93" s="3" t="inlineStr">
        <is>
          <t>Press Conference by the Prime Minister regarding His Visit to Italy and the Vatican and Other Matters (Speeches and Statements &lt;br&gt;by the Prime Minister) | Prime Minister's Office of Japan</t>
        </is>
      </c>
      <c r="E93" s="18" t="inlineStr">
        <is>
          <t>PRESS_CONFERENCE</t>
        </is>
      </c>
      <c r="F93" s="18" t="inlineStr">
        <is>
          <t>May 4, 2022</t>
        </is>
      </c>
      <c r="G93" s="18" t="inlineStr">
        <is>
          <t>0</t>
        </is>
      </c>
      <c r="H93" s="3" t="inlineStr"/>
      <c r="I93" s="3" t="inlineStr">
        <is>
          <t>Press Conference by the Prime Minister regarding His Visit to Italy and the Vatican and Other Matters (Speeches and Statements &lt;br&gt;by the Prime Minister) | Prime Minister's Office of Japan
Press Conference by the Prime Minister regarding His Visit to Italy and the Vatican and Other Matters
May 4, 2022
Tweet
[Provisional translation]
(On Prime Minister Kishida’s audience with the Pope)
Today I met with Pope Francis. With regard to the situation in Ukraine, he and I shared our determination to bring the inhumane aggression to an end and restore peace. Also, as for the idea of aiming for a world free of nuclear weapons, Pope Francis shared with me his memories of, during his 2019 trip to Japan, his visits to the sites where the atomic bombs were dropped and moreover spoke of his strong resolve to work towards a world free of nuclear weapons. Beyond that, we had an exchange in which I, a prime minister from Hiroshima, where an atomic bomb was dropped, confirmed that Japan will work in cooperation with the Vatican towards a world free of nuclear weapons.
(On the Japan-Italy summit meeting)
Today I met with Prime Minister Draghi of Italy, and we had an exchange of views about not only our bilateral relations but also international affairs, including the situation in Ukraine. I confirmed with Prime Minister Draghi that, in order to defend the peaceful world order, we will respond with resolute determination, working in close cooperation and good alignment as the G7, and reliably carry out the two planks of powerful sanctions against Russia and assistance for Ukraine. Alongside this, we saw eye to eye in recognizing Europe and the Indo-Pacific as being inseparable in terms of security, and in unilateral changes to the status quo by force being unacceptable no matter where they occur worldwide.
In our meeting, I explained to Prime Minister Draghi that Japan, as the sole Asian member of the G7, has been working to urge Asian countries along through this trip that took me to three Southeast Asian countries before I arrived in Italy and also my March visits to India and Cambodia. Mr. Draghi responded by commending Japan’s efforts in this area. He and I shared the same view that it is critical to continue working to get Asian, and also African, countries more receptive to our position.
In addition to the situation in Ukraine, one issue that I added in particular and underscored was the North Korea situation. I informed Mr. Draghi that today North Korea again launched a missile towards the Sea of Japan and outlined North Korea’s nuclear, missile, and abductions issues. We confirmed it is essential for the international community to cooperate closely in working towards the resolution of these issues. Moreover, we confirmed that today’s missile launch is violation of United Nations Security Council resolutions and strongly condemned it. That is the overview of the discussions I had with Prime Minister Draghi.
(On how Prime Minister Kishida regards the measure banning certain Japanese nationals’ entry to Russia being implemented by Russia’s Ministry of Foreign Affairs and Japan’s response to it going forward)
Russian aggression against Ukraine constitutes a blatant violation of international law and the killing of numerous innocent civilians is a grave violation of international humanitarian law and a war crime. This is absolutely intolerable. Japan is unable to accept in any way the Russian side making such a pronouncement in spite of the facts that it was the Russian side that resorted to military means and created the current situation and that responsibility for driving Japan-Russia relations to their current condition lies entirely with Russia. As for further additional sanctions, I intend for us to continue to respond appropriately, acting in coordination with the G7 and the international community as a whole.
On how Prime Minister Kishida regards the European Union’s (EU’s) announcement of proposed additional sanctions against Russia and Japan’s response to it going forward)
First of all, the Government of Japan is already strongly committed to reducing our degree of energy dependence on Russia. Beyond that, as for the state of consideration by the EU, it is still too early to say for sure since an official announcement has not taken place, but at this point, we are not yet at a stage where I can say about it. Right now, I think we are in a situation in which we need to wait for an official announcement and then make a formal comment on it. But however that turns out, we have been working in close cooperation with the G7 as a whole regarding the content of sanctions on Russia and I intend for us to continue to respond in a way that is well-aligned with the G7. And as I have said on several occasions thus far, we will examine concrete responses while taking into consideration the fact that crude oil sourced from strategic interests held by Japan contributes to a long-term and inexpensive stable supply of energy. That is what I can say at this stage.
(On what Prime Minister Draghi said when commending Japan for its efforts to get Asian countries to be more receptive)
I will refrain from saying anything specific about this because, naturally, discussing diplomatic exchanges -- in this case, for me to explain the reaction of my counterpart -- is simply unheard of. So, we had an exchange in which we said that working to shape the views of Asian countries is important, and also that, because of European countries’ historically deep relations with Africa, working to persuade African countries is also critical. In this way, in our discussions we said it is essential to work to urge along African and Asian countries, acting in collaboration as the G7. It is fine for me to say that much. But as I stated a moment ago, forgive me, but I must refrain from making any statements about the specifics of our exchanges, in particular what exactly my counterpart said, as this is a matter of standard diplomatic practice.
(On responding to differences in the stances among international meetings regarding participation by Russia)
I myself have also heard reports of the joint press release by Cambodia, Indonesia, and Thailand. However, if you listen to the coverage, there is mention of them approving participation by Russia and whatnot, but when you actually look at the joint press release, you find that the word “Russia” is nowhere to be found. This is something I’d like you to confirm for yourselves. The press release itself says, “we are determined to work with all our partners and stakeholders.”
Once you confirm for yourselves that there are no references to specific countries, I think it is important to contemplate how to regard or interpret this joint press release. In any event, with regard to the way to treat Russia, as I have been saying until now, the international community cannot have relations with Russia in the same way we have had until now. That being so, exactly as I stated in the doorstep interviews I gave in Indonesia and elsewhere, there is still time until these various international meetings take place, such as the G20 summit. Consequently, our fundamental stance going forward is one of considering responses while enjoying good communication with the countries chairing each of the international meetings while also keeping a careful watch for future changes in the situation and other factors. I have met face to face with the highest-ranking leaders of Indonesia, which holds the presidency of the G20, Thailand, the chair country of APEC, and Cambodia, chair of ASEAN and therefore also the East Asia Summit. Japan has thoroughly reported on this and underlined the critical nature of considering in the future our relations with these countries.
More
Related Link
The Prime Minister in Action
Summary (Vatican)
Summary (Italy)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93" s="3" t="inlineStr">
        <is>
          <t>Press Conference by the Prime Minister regarding His Visit to Italy and the Vatican and Other Matters (Speeches and Statements &lt;br&gt;by the Prime Minister) | Prime Minister's Office of Japan
Press Conference by the Prime Minister regarding His Visit to Italy and the Vatican and Other Matters
May 4, 2022
Tweet
[Provisional translation]
(On Prime Minister Kishida’s audience with the Pope)
Today I met with Pope Francis. With regard to the situation in Ukraine, he and I shared our determination to bring the inhumane aggression to an end and restore peace. Also, as for the idea of aiming for a world free of nuclear weapons, Pope Francis shared with me his memories of, during his 2019 trip to Japan, his visits to the sites where the atomic bombs were dropped and moreover spoke of his strong resolve to work towards a world free of nuclear weapons. Beyond that, we had an exchange in which I, a prime minister from Hiroshima, where an atomic bomb was dropped, confirmed that Japan will work in cooperation with the Vatican towards a world free of nuclear weapons. (On the Japan-Italy summit meeting)
Today I met with Prime Minister Draghi of Italy, and we had an exchange of views about not only our bilateral relations but also international affairs, including the situation in Ukraine. I confirmed with Prime Minister Draghi that, in order to defend the peaceful world order, we will respond with resolute determination, working in close cooperation and good alignment as the G7, and reliably carry out the two planks of powerful sanctions against Russia and assistance for Ukraine. In addition to the situation in Ukraine, one issue that I added in particular and underscored was the North Korea situation. I informed Mr. Draghi that today North Korea again launched a missile towards the Sea of Japan and outlined North Korea’s nuclear, missile, and abductions issues. We confirmed it is essential for the international community to cooperate closely in working towards the resolution of these issues. Moreover, we confirmed that today’s missile launch is violation of United Nations Security Council resolutions and strongly condemned it. That is the overview of the discussions I had with Prime Minister Draghi. (On how Prime Minister Kishida regards the measure banning certain Japanese nationals’ entry to Russia being implemented by Russia’s Ministry of Foreign Affairs and Japan’s response to it going forward)
Russian aggression against Ukraine constitutes a blatant violation of international law and the killing of numerous innocent civilians is a grave violation of international humanitarian law and a war crime. This is absolutely intolerable. Japan is unable to accept in any way the Russian side making such a pronouncement in spite of the facts that it was the Russian side that resorted to military means and created the current situation and that responsibility for driving Japan-Russia relations to their current condition lies entirely with Russia. As for further additional sanctions, I intend for us to continue to respond appropriately, acting in coordination with the G7 and the international community as a whole. On how Prime Minister Kishida regards the European Union’s (EU’s) announcement of proposed additional sanctions against Russia and Japan’s response to it going forward)
First of all, the Government of Japan is already strongly committed to reducing our degree of energy dependence on Russia. Beyond that, as for the state of consideration by the EU, it is still too early to say for sure since an official announcement has not taken place, but at this point, we are not yet at a stage where I can say about it. Right now, I think we are in a situation in which we need to wait for an official announcement and then make a formal comment on it. In any event, with regard to the way to treat Russia, as I have been saying until now, the international community cannot have relations with Russia in the same way we have had until now. That being so, exactly as I stated in the doorstep interviews I gave in Indonesia and elsewhere, there is still time until these various international meetings take place, such as the G20 summit. Consequently, our fundamental stance going forward is one of considering responses while enjoying good communication with the countries chairing each of the international meetings while also keeping a careful watch for future changes in the situation and other factors. I have met face to face with the highest-ranking leaders of Indonesia, which holds the presidency of the G20, Thailand, the chair country of APEC, and Cambodia, chair of ASEAN and therefore also the East Asia Summit. Japan has thoroughly reported on this and underlined the critical nature of considering in the future our relations with these countries.</t>
        </is>
      </c>
      <c r="K93" s="18" t="inlineStr">
        <is>
          <t>aggression;responsibility;war</t>
        </is>
      </c>
      <c r="L93" s="18" t="inlineStr">
        <is>
          <t>0</t>
        </is>
      </c>
      <c r="M93" s="18" t="inlineStr">
        <is>
          <t>0</t>
        </is>
      </c>
      <c r="N93" s="18" t="inlineStr">
        <is>
          <t>0</t>
        </is>
      </c>
      <c r="O93" s="18" t="inlineStr">
        <is>
          <t>1</t>
        </is>
      </c>
      <c r="P93" s="18" t="inlineStr">
        <is>
          <t>0</t>
        </is>
      </c>
      <c r="Q93" s="18" t="inlineStr">
        <is>
          <t>1</t>
        </is>
      </c>
      <c r="R93" s="18" t="inlineStr">
        <is>
          <t>5ba3c060-d4bc-41e1-b5c5-7c84df57e1f8</t>
        </is>
      </c>
      <c r="S93" s="18" t="inlineStr"/>
      <c r="T93" s="18" t="inlineStr"/>
      <c r="U93" s="18" t="inlineStr"/>
      <c r="V93" s="18" t="inlineStr">
        <is>
          <t>AGGRESSION</t>
        </is>
      </c>
      <c r="W93" s="18" t="inlineStr"/>
      <c r="X93" s="18" t="inlineStr"/>
      <c r="Y93" s="18" t="inlineStr"/>
      <c r="Z93" s="18" t="inlineStr"/>
      <c r="AA93" s="18" t="inlineStr"/>
      <c r="AB93" s="18" t="inlineStr"/>
      <c r="AC93" s="18" t="inlineStr"/>
      <c r="AD93" s="18" t="inlineStr"/>
      <c r="AE93" s="18" t="inlineStr"/>
      <c r="AF93" s="18" t="inlineStr"/>
      <c r="AG93" s="18" t="inlineStr"/>
      <c r="AH93" s="18" t="inlineStr"/>
      <c r="AI93" s="18" t="inlineStr"/>
      <c r="AJ93" s="18" t="inlineStr"/>
      <c r="AK93" s="18" t="inlineStr"/>
      <c r="AL93" s="18" t="inlineStr"/>
      <c r="AM93" s="18" t="inlineStr">
        <is>
          <t>LOW</t>
        </is>
      </c>
      <c r="AN93" s="3" t="inlineStr">
        <is>
          <t>AUTO-DRAFT: keyword signals only; requires contextual coding per codebook.md before use.</t>
        </is>
      </c>
      <c r="AO93" s="18" t="inlineStr">
        <is>
          <t>cf83a6e9-6daf-570c-8cf4-ff70f4caa586</t>
        </is>
      </c>
      <c r="AP93" s="18" t="inlineStr">
        <is>
          <t>1</t>
        </is>
      </c>
      <c r="AQ93" s="18" t="inlineStr">
        <is>
          <t>LOW_CONFIDENCE;MISSING_SPEAKER</t>
        </is>
      </c>
      <c r="AR93" s="18" t="inlineStr">
        <is>
          <t>EXCLUDED</t>
        </is>
      </c>
      <c r="AS93" s="3" t="inlineStr">
        <is>
          <t>2026-09-22 full backlog review: UKRAINE_RUSSIA_OR_UNRELATED_GEOPOLITICS</t>
        </is>
      </c>
    </row>
    <row r="94">
      <c r="A94" s="3" t="inlineStr">
        <is>
          <t>https://japan.kantei.go.jp/101_kishida/statement/202205/_00006.html</t>
        </is>
      </c>
      <c r="B94" s="18" t="inlineStr">
        <is>
          <t>japan</t>
        </is>
      </c>
      <c r="C94" s="18" t="inlineStr">
        <is>
          <t>Prime Minister's Office of Japan (Kantei)</t>
        </is>
      </c>
      <c r="D94" s="3" t="inlineStr">
        <is>
          <t>Video Message by Prime Minister KISHIDA Fumio at the Second Global COVID-19 Summit (Speeches and Statements &lt;br&gt;by the Prime Minister) | Prime Minister's Office of Japan</t>
        </is>
      </c>
      <c r="E94" s="18" t="inlineStr">
        <is>
          <t>SPEECH</t>
        </is>
      </c>
      <c r="F94" s="18" t="inlineStr">
        <is>
          <t>May 10, 2022</t>
        </is>
      </c>
      <c r="G94" s="18" t="inlineStr">
        <is>
          <t>0</t>
        </is>
      </c>
      <c r="H94" s="3" t="inlineStr"/>
      <c r="I94" s="3" t="inlineStr">
        <is>
          <t>Video Message by Prime Minister KISHIDA Fumio at the Second Global COVID-19 Summit (Speeches and Statements &lt;br&gt;by the Prime Minister) | Prime Minister's Office of Japan
Video Message by Prime Minister KISHIDA Fumio at the Second Global COVID-19 Summit
May 10, 2022
Tweet
[Provisional translation]
President Biden,
Prime Minister Briceño,
Chancellor Scholz,
President Joko,
President Sall,
Ladies and gentlemen,
More than two years have passed since COVID-19 was declared a pandemic. Yet, in every corner of the world, people's health remains under threat and economic and social development is hampered.
We must accelerate concrete efforts to end this pandemic, build a better health security system, and achieve universal health coverage (UHC).
Japan will continue to make contributions to the U.S.-led Global Action Plan, particularly the pillar of “Get Shots in Arms” as a lead country. Japan is committed to providing up to 500 million USD to COVAX in addition to the contribution of 1 billion USD already disbursed. We are also committed to making an additional contribution of 300 million USD to CEPI over the next five years. Furthermore, in addition to the approximately 44 million doses of vaccines Japan has donated so far, we have expanded our "Last One Mile Support,” which strengthens transportation and vaccination capacities, to 77 countries and regions in total, and we are implementing it at a scale of approximately 160 million USD.
It is also important to foster local production capacity for pharmaceuticals and medical products, including vaccines. To that end, we have decided to provide assistance of up to 200 million USD through JICA to enhance the capacity in Africa. We intend to contribute to strengthening collaboration on the ground so that these efforts promote vaccinations more effectively.
Japan's assistance to developing countries in response to COVID-19 now reaches approximately 4.5 billion USD in total. Together with our aforementioned new commitment of up to 500 million USD to COVAX, Japan will steadfastly implement assistance totaling approximately 5 billion USD.
We will also actively contribute to strengthening the global health architecture to enhance prevention, preparedness and response to future pandemics in order to foster greater health security. In line with this, we support the establishment of a new fund at the World Bank as a financial mechanism to promote further mobilization of domestic funds and to complement the activities of existing institutions. We will also be actively engaged in working to reform the WHO, develop a new international instrument on pandemic prevention, preparedness and response, and amend the International Health Regulations.
Japan is determined to continue to lead international efforts to achieve UHC, bearing in mind relevant meetings to be hosted by Japan, notably the Japan-Australia-India-U.S. Leaders’ Summit, TICAD 8, and G7 Summit 2023. Thank you very much.
More
Related Link
Summary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94" s="3" t="inlineStr">
        <is>
          <t>Together with our aforementioned new commitment of up to 500 million USD to COVAX, Japan will steadfastly implement assistance totaling approximately 5 billion USD. We will also actively contribute to strengthening the global health architecture to enhance prevention, preparedness and response to future pandemics in order to foster greater health security. In line with this, we support the establishment of a new fund at the World Bank as a financial mechanism to promote further mobilization of domestic funds and to complement the activities of existing institutions. We will also be actively engaged in working to reform the WHO, develop a new international instrument on pandemic prevention, preparedness and response, and amend the International Health Regulations. Japan is determined to continue to lead international efforts to achieve UHC, bearing in mind relevant meetings to be hosted by Japan, notably the Japan-Australia-India-U.S.</t>
        </is>
      </c>
      <c r="K94" s="18" t="inlineStr">
        <is>
          <t>fund</t>
        </is>
      </c>
      <c r="L94" s="18" t="inlineStr">
        <is>
          <t>0</t>
        </is>
      </c>
      <c r="M94" s="18" t="inlineStr">
        <is>
          <t>0</t>
        </is>
      </c>
      <c r="N94" s="18" t="inlineStr">
        <is>
          <t>0</t>
        </is>
      </c>
      <c r="O94" s="18" t="inlineStr">
        <is>
          <t>1</t>
        </is>
      </c>
      <c r="P94" s="18" t="inlineStr">
        <is>
          <t>0</t>
        </is>
      </c>
      <c r="Q94" s="18" t="inlineStr">
        <is>
          <t>0</t>
        </is>
      </c>
      <c r="R94" s="18" t="inlineStr">
        <is>
          <t>949fd1a1-f274-475c-a05c-d5e12acf899b</t>
        </is>
      </c>
      <c r="S94" s="18" t="inlineStr"/>
      <c r="T94" s="18" t="inlineStr"/>
      <c r="U94" s="18" t="inlineStr"/>
      <c r="V94" s="18" t="inlineStr">
        <is>
          <t>HISTORICAL_RECOGNITION_GENERAL</t>
        </is>
      </c>
      <c r="W94" s="18" t="inlineStr"/>
      <c r="X94" s="18" t="inlineStr"/>
      <c r="Y94" s="18" t="inlineStr"/>
      <c r="Z94" s="18" t="inlineStr"/>
      <c r="AA94" s="18" t="inlineStr"/>
      <c r="AB94" s="18" t="inlineStr"/>
      <c r="AC94" s="18" t="inlineStr"/>
      <c r="AD94" s="18" t="inlineStr"/>
      <c r="AE94" s="18" t="inlineStr"/>
      <c r="AF94" s="18" t="inlineStr"/>
      <c r="AG94" s="18" t="inlineStr"/>
      <c r="AH94" s="18" t="inlineStr"/>
      <c r="AI94" s="18" t="inlineStr"/>
      <c r="AJ94" s="18" t="inlineStr"/>
      <c r="AK94" s="18" t="inlineStr"/>
      <c r="AL94" s="18" t="inlineStr"/>
      <c r="AM94" s="18" t="inlineStr">
        <is>
          <t>LOW</t>
        </is>
      </c>
      <c r="AN94" s="3" t="inlineStr">
        <is>
          <t>AUTO-DRAFT: keyword signals only; requires contextual coding per codebook.md before use.</t>
        </is>
      </c>
      <c r="AO94" s="18" t="inlineStr">
        <is>
          <t>cc8516f0-4073-5bfe-99ad-5cb365276014</t>
        </is>
      </c>
      <c r="AP94" s="18" t="inlineStr">
        <is>
          <t>1</t>
        </is>
      </c>
      <c r="AQ94" s="18" t="inlineStr">
        <is>
          <t>LOW_CONFIDENCE;MISSING_SPEAKER</t>
        </is>
      </c>
      <c r="AR94" s="18" t="inlineStr">
        <is>
          <t>EXCLUDED</t>
        </is>
      </c>
      <c r="AS94" s="3" t="inlineStr">
        <is>
          <t>2026-09-22 full backlog review: COVID_OR_PANDEMIC</t>
        </is>
      </c>
    </row>
    <row r="95">
      <c r="A95" s="3" t="inlineStr">
        <is>
          <t>https://japan.kantei.go.jp/101_kishida/statement/202205/_00007.html</t>
        </is>
      </c>
      <c r="B95" s="18" t="inlineStr">
        <is>
          <t>japan</t>
        </is>
      </c>
      <c r="C95" s="18" t="inlineStr">
        <is>
          <t>Prime Minister's Office of Japan (Kantei)</t>
        </is>
      </c>
      <c r="D95" s="3" t="inlineStr">
        <is>
          <t>Speech by Prime Minister KISHIDA Fumio at the Japan-Finland Co-hosted Event "Societal Impacts of Digitalization - Toward the society of Beyond 5G/6G" (Speeches and Statements &lt;br&gt;by the Prime Minister) | Prime Minister's Office of Japan</t>
        </is>
      </c>
      <c r="E95" s="18" t="inlineStr">
        <is>
          <t>SPEECH</t>
        </is>
      </c>
      <c r="F95" s="18" t="inlineStr">
        <is>
          <t>May 11, 2022</t>
        </is>
      </c>
      <c r="G95" s="18" t="inlineStr">
        <is>
          <t>0</t>
        </is>
      </c>
      <c r="H95" s="3" t="inlineStr"/>
      <c r="I95" s="3" t="inlineStr">
        <is>
          <t>Speech by Prime Minister KISHIDA Fumio at the Japan-Finland Co-hosted Event "Societal Impacts of Digitalization - Toward the society of Beyond 5G/6G" (Speeches and Statements &lt;br&gt;by the Prime Minister) | Prime Minister's Office of Japan
Speech by Prime Minister KISHIDA Fumio at the Japan-Finland Co-hosted Event "Societal Impacts of Digitalization - Toward the society of Beyond 5G/6G"
May 11, 2022
Tweet
[Provisional translation]
I am KISHIDA Fumio, the Prime Minister of Japan.
Thank you all for coming to today’s seminar, entitled “Societal Impacts of Digitalization - Towards the society of Beyond 5G/6G.“ We also have the honor of having H.E. Ms. Sanna Marin, Prime Minister of the Republic of Finland in attendance.
Japan and Finland have long had a remarkably cordial relationship, and in fact, in 2019 we celebrated 100 years of diplomatic relations. To say Finland is equal to saying the closest neighbor Japan has within Europe.
While the world changes with every moment, we wish to take the valuable opportunity of Prime Minister Ms. Marin’s visit to Japan to further enhance the relationship between Japan and Finland.
○Currently, the Kishida cabinet is working to put forth a “Growth Strategy,” for achieving “new capitalism.” We particularly want to put great emphasis on digitalization, that, we believe, can provide solutions for overcoming social crises and serve as an engine for the economic growth of Japan.
In this regard, we are working on improving digital infrastructure all over the country, resolving local issues through digital implementation, and supporting the overseas development of open and secure 5G networks.
Moreover, we believe that the power of “Science, Technology and Innovation” is essential for turning social challenges into engines of growth. We especially take achieving the early and smooth introduction of “Beyond 5G,” which is synonymous with next generation mobile communication systems, as a crucial issue which will become a foundation for future industry and social activities in Japan.. For this objective, we are promoting the research and development of revolutionary technologies, including photonic and optoelectronic technologies.
Meanwhile, cooperation on “Beyond 5G” with like-minded countries is becoming increasingly important as it will be a system that is keenly related to the protection of human rights, which represent the very foundation of democracy, and moreover, discussions concerning its standardization will arise at international bodies.
Japan and Finland have long held discussions on bilateral cooperation in the areas of science and technology, starting with a summit meeting in 1987. Last year, we strengthened our bilateral collaboration on “Beyond 5G,” including a Memorandum of Understanding on industry, academia and government projects. We look forward to further promoting such bilateral cooperation through this event.
Next year, Japan will hold the G7 presidency. We promise to make a great effort to demonstrate strong leadership in a range of areas including the digital field. Thank you very much for your attention.
More
Related Link
The Prime Minister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95" s="3" t="inlineStr">
        <is>
          <t>Speech by Prime Minister KISHIDA Fumio at the Japan-Finland Co-hosted Event "Societal Impacts of Digitalization - Toward the society of Beyond 5G/6G" (Speeches and Statements &lt;br&gt;by the Prime Minister) | Prime Minister's Office of Japan
Speech by Prime Minister KISHIDA Fumio at the Japan-Finland Co-hosted Event "Societal Impacts of Digitalization - Toward the society of Beyond 5G/6G"
May 11, 2022
Tweet
[Provisional translation]
I am KISHIDA Fumio, the Prime Minister of Japan. Thank you all for coming to today’s seminar, entitled “Societal Impacts of Digitalization - Towards the society of Beyond 5G/6G.“ We also have the honor of having H.E. Ms. Sanna Marin, Prime Minister of the Republic of Finland in attendance. Japan and Finland have long held discussions on bilateral cooperation in the areas of science and technology, starting with a summit meeting in 1987. Last year, we strengthened our bilateral collaboration on “Beyond 5G,” including a Memorandum of Understanding on industry, academia and government projects. We look forward to further promoting such bilateral cooperation through this event. Next year, Japan will hold the G7 presidency. We promise to make a great effort to demonstrate strong leadership in a range of areas including the digital field.</t>
        </is>
      </c>
      <c r="K95" s="18" t="inlineStr">
        <is>
          <t>war</t>
        </is>
      </c>
      <c r="L95" s="18" t="inlineStr">
        <is>
          <t>0</t>
        </is>
      </c>
      <c r="M95" s="18" t="inlineStr">
        <is>
          <t>0</t>
        </is>
      </c>
      <c r="N95" s="18" t="inlineStr">
        <is>
          <t>0</t>
        </is>
      </c>
      <c r="O95" s="18" t="inlineStr">
        <is>
          <t>0</t>
        </is>
      </c>
      <c r="P95" s="18" t="inlineStr">
        <is>
          <t>0</t>
        </is>
      </c>
      <c r="Q95" s="18" t="inlineStr">
        <is>
          <t>0</t>
        </is>
      </c>
      <c r="R95" s="18" t="inlineStr">
        <is>
          <t>854262c2-3c47-4c58-9bc5-3b362f7e5698</t>
        </is>
      </c>
      <c r="S95" s="18" t="inlineStr"/>
      <c r="T95" s="18" t="inlineStr"/>
      <c r="U95" s="18" t="inlineStr"/>
      <c r="V95" s="18" t="inlineStr">
        <is>
          <t>HISTORICAL_RECOGNITION_GENERAL</t>
        </is>
      </c>
      <c r="W95" s="18" t="inlineStr"/>
      <c r="X95" s="18" t="inlineStr"/>
      <c r="Y95" s="18" t="inlineStr"/>
      <c r="Z95" s="18" t="inlineStr"/>
      <c r="AA95" s="18" t="inlineStr"/>
      <c r="AB95" s="18" t="inlineStr"/>
      <c r="AC95" s="18" t="inlineStr"/>
      <c r="AD95" s="18" t="inlineStr"/>
      <c r="AE95" s="18" t="inlineStr"/>
      <c r="AF95" s="18" t="inlineStr"/>
      <c r="AG95" s="18" t="inlineStr"/>
      <c r="AH95" s="18" t="inlineStr"/>
      <c r="AI95" s="18" t="inlineStr"/>
      <c r="AJ95" s="18" t="inlineStr"/>
      <c r="AK95" s="18" t="inlineStr"/>
      <c r="AL95" s="18" t="inlineStr"/>
      <c r="AM95" s="18" t="inlineStr">
        <is>
          <t>LOW</t>
        </is>
      </c>
      <c r="AN95" s="3" t="inlineStr">
        <is>
          <t>AUTO-DRAFT: keyword signals only; requires contextual coding per codebook.md before use.</t>
        </is>
      </c>
      <c r="AO95" s="18" t="inlineStr">
        <is>
          <t>939b8c0c-c128-569e-ae2e-a1cb083419c4</t>
        </is>
      </c>
      <c r="AP95" s="18" t="inlineStr">
        <is>
          <t>1</t>
        </is>
      </c>
      <c r="AQ95" s="18" t="inlineStr">
        <is>
          <t>LOW_CONFIDENCE;MISSING_SPEAKER</t>
        </is>
      </c>
      <c r="AR95" s="18" t="inlineStr">
        <is>
          <t>EXCLUDED</t>
        </is>
      </c>
      <c r="AS95" s="3" t="inlineStr">
        <is>
          <t>2026-09-22 full backlog review: GENERIC_DIPLOMATIC_MESSAGE_OR_SPEECH</t>
        </is>
      </c>
    </row>
    <row r="96">
      <c r="A96" s="3" t="inlineStr">
        <is>
          <t>https://japan.kantei.go.jp/101_kishida/statement/202205/_00009.html</t>
        </is>
      </c>
      <c r="B96" s="18" t="inlineStr">
        <is>
          <t>japan</t>
        </is>
      </c>
      <c r="C96" s="18" t="inlineStr">
        <is>
          <t>Prime Minister's Office of Japan (Kantei)</t>
        </is>
      </c>
      <c r="D96" s="3" t="inlineStr">
        <is>
          <t>Japan’s Response to Russia's Aggression against Ukraine (Speeches and Statements &lt;br&gt;by the Prime Minister) | Prime Minister's Office of Japan</t>
        </is>
      </c>
      <c r="E96" s="18" t="inlineStr">
        <is>
          <t>SPEECH</t>
        </is>
      </c>
      <c r="F96" s="18" t="inlineStr">
        <is>
          <t>May 11, 2022</t>
        </is>
      </c>
      <c r="G96" s="18" t="inlineStr">
        <is>
          <t>0</t>
        </is>
      </c>
      <c r="H96" s="3" t="inlineStr"/>
      <c r="I96" s="3" t="inlineStr">
        <is>
          <t>Japan’s Response to Russia's Aggression against Ukraine (Speeches and Statements &lt;br&gt;by the Prime Minister) | Prime Minister's Office of Japan
Japan’s Response to Russia's Aggression against Ukraine
May 11, 2022
Tweet
[Provisional translation]
If you can not view the video,
click here
I am KISHIDA Fumio, Prime Minister of Japan.
Russia's aggression against Ukraine is absolutely intolerable. Grave violations of international law, including the killing of innocent civilians, have occurred repeatedly. We will continue to impose sanctions and other measures alongside the G7 and other concerned countries to firmly demonstrate we will not tolerate these brutal acts.
The recent aggression has caused many innocent Ukrainians to be harmed. Many have been forced to flee their home country.
We actively support the people of Ukraine. Many municipalities, companies, organizations and individuals in Japan have accepted evacuees, made donations and contributed in other ways as part of their efforts to extend support. I would like to take this opportunity to thank them for their cooperation.
This is a critical moment for protecting world peace and the world order. Japan, in solidarity with the people of the world, must also play a role.
I ask each of you for your understanding and cooperation.
More
Related Link
Response following Russia’s aggression against Ukraine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96" s="3" t="inlineStr">
        <is>
          <t>Japan’s Response to Russia's Aggression against Ukraine (Speeches and Statements &lt;br&gt;by the Prime Minister) | Prime Minister's Office of Japan
Japan’s Response to Russia's Aggression against Ukraine
May 11, 2022
Tweet
[Provisional translation]
If you can not view the video,
click here
I am KISHIDA Fumio, Prime Minister of Japan. Russia's aggression against Ukraine is absolutely intolerable. Grave violations of international law, including the killing of innocent civilians, have occurred repeatedly. We will continue to impose sanctions and other measures alongside the G7 and other concerned countries to firmly demonstrate we will not tolerate these brutal acts. The recent aggression has caused many innocent Ukrainians to be harmed. Many have been forced to flee their home country. We actively support the people of Ukraine. Japan, in solidarity with the people of the world, must also play a role. I ask each of you for your understanding and cooperation. More
Related Link
Response following Russia’s aggression against Ukraine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96" s="18" t="inlineStr">
        <is>
          <t>aggression</t>
        </is>
      </c>
      <c r="L96" s="18" t="inlineStr">
        <is>
          <t>0</t>
        </is>
      </c>
      <c r="M96" s="18" t="inlineStr">
        <is>
          <t>0</t>
        </is>
      </c>
      <c r="N96" s="18" t="inlineStr">
        <is>
          <t>0</t>
        </is>
      </c>
      <c r="O96" s="18" t="inlineStr">
        <is>
          <t>0</t>
        </is>
      </c>
      <c r="P96" s="18" t="inlineStr">
        <is>
          <t>0</t>
        </is>
      </c>
      <c r="Q96" s="18" t="inlineStr">
        <is>
          <t>0</t>
        </is>
      </c>
      <c r="R96" s="18" t="inlineStr">
        <is>
          <t>b27752d3-c201-4a39-8983-858a2ab39444</t>
        </is>
      </c>
      <c r="S96" s="18" t="inlineStr"/>
      <c r="T96" s="18" t="inlineStr"/>
      <c r="U96" s="18" t="inlineStr"/>
      <c r="V96" s="18" t="inlineStr">
        <is>
          <t>AGGRESSION</t>
        </is>
      </c>
      <c r="W96" s="18" t="inlineStr"/>
      <c r="X96" s="18" t="inlineStr"/>
      <c r="Y96" s="18" t="inlineStr"/>
      <c r="Z96" s="18" t="inlineStr"/>
      <c r="AA96" s="18" t="inlineStr"/>
      <c r="AB96" s="18" t="inlineStr"/>
      <c r="AC96" s="18" t="inlineStr"/>
      <c r="AD96" s="18" t="inlineStr"/>
      <c r="AE96" s="18" t="inlineStr"/>
      <c r="AF96" s="18" t="inlineStr"/>
      <c r="AG96" s="18" t="inlineStr"/>
      <c r="AH96" s="18" t="inlineStr"/>
      <c r="AI96" s="18" t="inlineStr"/>
      <c r="AJ96" s="18" t="inlineStr"/>
      <c r="AK96" s="18" t="inlineStr"/>
      <c r="AL96" s="18" t="inlineStr"/>
      <c r="AM96" s="18" t="inlineStr">
        <is>
          <t>LOW</t>
        </is>
      </c>
      <c r="AN96" s="3" t="inlineStr">
        <is>
          <t>AUTO-DRAFT: keyword signals only; requires contextual coding per codebook.md before use.</t>
        </is>
      </c>
      <c r="AO96" s="18" t="inlineStr">
        <is>
          <t>59362174-7692-5878-9fc6-193be403460f</t>
        </is>
      </c>
      <c r="AP96" s="18" t="inlineStr">
        <is>
          <t>1</t>
        </is>
      </c>
      <c r="AQ96" s="18" t="inlineStr">
        <is>
          <t>LOW_CONFIDENCE;MISSING_SPEAKER</t>
        </is>
      </c>
      <c r="AR96" s="18" t="inlineStr">
        <is>
          <t>EXCLUDED</t>
        </is>
      </c>
      <c r="AS96" s="3" t="inlineStr">
        <is>
          <t>2026-09-22 full backlog review: UKRAINE_RUSSIA_OR_UNRELATED_GEOPOLITICS</t>
        </is>
      </c>
    </row>
    <row r="97">
      <c r="A97" s="3" t="inlineStr">
        <is>
          <t>https://japan.kantei.go.jp/101_kishida/statement/202205/_00010.html</t>
        </is>
      </c>
      <c r="B97" s="18" t="inlineStr">
        <is>
          <t>japan</t>
        </is>
      </c>
      <c r="C97" s="18" t="inlineStr">
        <is>
          <t>Prime Minister's Office of Japan (Kantei)</t>
        </is>
      </c>
      <c r="D97" s="3" t="inlineStr">
        <is>
          <t>Press Conference by the Prime Minister regarding His Visit to Okinawa Prefecture (Speeches and Statements &lt;br&gt;by the Prime Minister) | Prime Minister's Office of Japan</t>
        </is>
      </c>
      <c r="E97" s="18" t="inlineStr">
        <is>
          <t>PRESS_CONFERENCE</t>
        </is>
      </c>
      <c r="F97" s="18" t="inlineStr">
        <is>
          <t>May 15, 2022</t>
        </is>
      </c>
      <c r="G97" s="18" t="inlineStr">
        <is>
          <t>0</t>
        </is>
      </c>
      <c r="H97" s="3" t="inlineStr"/>
      <c r="I97" s="3" t="inlineStr">
        <is>
          <t>Press Conference by the Prime Minister regarding His Visit to Okinawa Prefecture (Speeches and Statements &lt;br&gt;by the Prime Minister) | Prime Minister's Office of Japan
Press Conference by the Prime Minister regarding His Visit to Okinawa Prefecture
May 15, 2022
Tweet
[Provisional translation]
(On the mitigation of the impact of military bases and the vulnerability of the economic base)
As I mentioned earlier today during the ceremony (marking the 50th anniversary of the reversion of Okinawa to Japan), the people of Okinawa Prefecture still bear a heavy impact of military bases, and the Government must continue to take this issue seriously and make efforts. Also today, I visited the Lower Plaza Housing area, which is among the areas in the central and southern parts of the prefecture that we plan to have returned going forward based on the Consolidation Plan for Facilities and Areas in Okinawa. Such sites have high potential for land use and we are determined to strive to deliver one result after another. In addition, the Government has so far taken various measures, such as the development of social infrastructure and the promotion of industry, but there are still major issues to resolve. Okinawa’s per capita income is among them. There are also many other issues, such as child poverty and the need to improve productivity. We must address these issues by taking advantage of Okinawa's various possibilities, such as its geographical feature of being the gateway to Asia still growing, and its potential or advantage of enjoying the highest birth rate in Japan. The Government must continue to make the best use of various systems based on the revised Act on Special Measures for the Promotion and Development of Okinawa and other frameworks to realize a robust economy of Okinawa. I have come to recognize once again the importance of making such efforts. Today, I strongly feel the need for the Government to make continued efforts to address the two major issues of promoting the development of Okinawa and lessening the impact of military bases on the prefecture.
(On the Japan-U.S. Status of Forces Agreement and the construction work for the relocation of Marine Corps Air Station (MCAS) Futenma to Henokoto)
The Japanese Government’s basic approach to the Japan-U.S. Status of Forces Agreement (SOFA) is determining the appropriate response to each of the issues and problems one by one that have been pointed out until today. When I was Minister for Foreign Affairs, I was involved in formulating supplementary agreements on two occasions. The SOFA is a very large legal structure and therefore, we need to constantly examine what we should specifically do in order to promptly and accurately respond to specific issues. The Government will continue to consider the future direction of the SOFA based on this approach as well. Regarding the relocation of MCAS Futenma to Henoko, as I have said in the past, we have explained to the people of Okinawa that the relocation to Henoko is the only viable solution in terms of both maintaining the deterrence of the Japan-U.S. alliance and removing the danger of continued use of MCAS Futenma, and we have asked for their understanding. Today again, I visited MCAS Futenma. It was my first visit to the base as Prime Minister and I had not seen the area for a long time, but I realized that the dangerous situation has not changed at all, while people concerned are still making efforts as before. I strongly felt that this dangerous situation must be eliminated as soon as possible, and that we must advance efforts toward the total return (of MCAS Futenma) at the earliest possible time. The Government will continue to make efforts while carefully explaining the basic approach I have just mentioned and carefully listening to the opinions of the people of Okinawa as to what should be done in order to move things forward in a realistic manner.
More
Related Link
The Prime Minister in Action (Day 1)
The Prime Minister in Action (Day 2)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97" s="3" t="inlineStr">
        <is>
          <t>Press Conference by the Prime Minister regarding His Visit to Okinawa Prefecture (Speeches and Statements &lt;br&gt;by the Prime Minister) | Prime Minister's Office of Japan
Press Conference by the Prime Minister regarding His Visit to Okinawa Prefecture
May 15, 2022
Tweet
[Provisional translation]
(On the mitigation of the impact of military bases and the vulnerability of the economic base)
As I mentioned earlier today during the ceremony (marking the 50th anniversary of the reversion of Okinawa to Japan), the people of Okinawa Prefecture still bear a heavy impact of military bases, and the Government must continue to take this issue seriously and make efforts. Also today, I visited the Lower Plaza Housing area, which is among the areas in the central and southern parts of the prefecture that we plan to have returned going forward based on the Consolidation Plan for Facilities and Areas in Okinawa. Such sites have high potential for land use and we are determined to strive to deliver one result after another. In addition, the Government has so far taken various measures, such as the development of social infrastructure and the promotion of industry, but there are still major issues to resolve. Today again, I visited MCAS Futenma. It was my first visit to the base as Prime Minister and I had not seen the area for a long time, but I realized that the dangerous situation has not changed at all, while people concerned are still making efforts as before. I strongly felt that this dangerous situation must be eliminated as soon as possible, and that we must advance efforts toward the total return (of MCAS Futenma) at the earliest possible time. The Government will continue to make efforts while carefully explaining the basic approach I have just mentioned and carefully listening to the opinions of the people of Okinawa as to what should be done in order to move things forward in a realistic manner. More
Related Link
The Prime Minister in Action (Day 1)
The Prime Minister in Action (Day 2)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97" s="18" t="inlineStr">
        <is>
          <t>war</t>
        </is>
      </c>
      <c r="L97" s="18" t="inlineStr">
        <is>
          <t>0</t>
        </is>
      </c>
      <c r="M97" s="18" t="inlineStr">
        <is>
          <t>0</t>
        </is>
      </c>
      <c r="N97" s="18" t="inlineStr">
        <is>
          <t>0</t>
        </is>
      </c>
      <c r="O97" s="18" t="inlineStr">
        <is>
          <t>0</t>
        </is>
      </c>
      <c r="P97" s="18" t="inlineStr">
        <is>
          <t>0</t>
        </is>
      </c>
      <c r="Q97" s="18" t="inlineStr">
        <is>
          <t>1</t>
        </is>
      </c>
      <c r="R97" s="18" t="inlineStr">
        <is>
          <t>6e4a9e51-6f9a-415a-b902-ae079adcb5fc</t>
        </is>
      </c>
      <c r="S97" s="18" t="inlineStr"/>
      <c r="T97" s="18" t="inlineStr"/>
      <c r="U97" s="18" t="inlineStr"/>
      <c r="V97" s="18" t="inlineStr">
        <is>
          <t>HISTORICAL_RECOGNITION_GENERAL</t>
        </is>
      </c>
      <c r="W97" s="18" t="inlineStr"/>
      <c r="X97" s="18" t="inlineStr"/>
      <c r="Y97" s="18" t="inlineStr"/>
      <c r="Z97" s="18" t="inlineStr"/>
      <c r="AA97" s="18" t="inlineStr"/>
      <c r="AB97" s="18" t="inlineStr"/>
      <c r="AC97" s="18" t="inlineStr"/>
      <c r="AD97" s="18" t="inlineStr"/>
      <c r="AE97" s="18" t="inlineStr"/>
      <c r="AF97" s="18" t="inlineStr"/>
      <c r="AG97" s="18" t="inlineStr"/>
      <c r="AH97" s="18" t="inlineStr"/>
      <c r="AI97" s="18" t="inlineStr"/>
      <c r="AJ97" s="18" t="inlineStr"/>
      <c r="AK97" s="18" t="inlineStr"/>
      <c r="AL97" s="18" t="inlineStr"/>
      <c r="AM97" s="18" t="inlineStr">
        <is>
          <t>LOW</t>
        </is>
      </c>
      <c r="AN97" s="3" t="inlineStr">
        <is>
          <t>AUTO-DRAFT: keyword signals only; requires contextual coding per codebook.md before use.</t>
        </is>
      </c>
      <c r="AO97" s="18" t="inlineStr">
        <is>
          <t>a8e21018-dd09-52eb-813b-c3ff0cb0f81a</t>
        </is>
      </c>
      <c r="AP97" s="18" t="inlineStr">
        <is>
          <t>1</t>
        </is>
      </c>
      <c r="AQ97" s="18" t="inlineStr">
        <is>
          <t>LOW_CONFIDENCE;MISSING_SPEAKER</t>
        </is>
      </c>
      <c r="AR97" s="18" t="inlineStr">
        <is>
          <t>EXCLUDED</t>
        </is>
      </c>
      <c r="AS97" s="3" t="inlineStr">
        <is>
          <t>2026-09-22 full backlog review: PRESS_CONFERENCE_UNRELATED_DOMESTIC_OR_ROUTINE_DIPLOMACY</t>
        </is>
      </c>
    </row>
    <row r="98">
      <c r="A98" s="3" t="inlineStr">
        <is>
          <t>https://japan.kantei.go.jp/101_kishida/statement/202205/_00011.html</t>
        </is>
      </c>
      <c r="B98" s="18" t="inlineStr">
        <is>
          <t>japan</t>
        </is>
      </c>
      <c r="C98" s="18" t="inlineStr">
        <is>
          <t>Prime Minister's Office of Japan (Kantei)</t>
        </is>
      </c>
      <c r="D98" s="3" t="inlineStr">
        <is>
          <t>Press Conference by Prime Minister KISHIDA Fumio regarding His Visit to Southeast Asia and Europe (Speeches and Statements &lt;br&gt;by the Prime Minister) | Prime Minister's Office of Japan</t>
        </is>
      </c>
      <c r="E98" s="18" t="inlineStr">
        <is>
          <t>PRESS_CONFERENCE</t>
        </is>
      </c>
      <c r="F98" s="18" t="inlineStr">
        <is>
          <t>May 5, 2022</t>
        </is>
      </c>
      <c r="G98" s="18" t="inlineStr">
        <is>
          <t>0</t>
        </is>
      </c>
      <c r="H98" s="3" t="inlineStr"/>
      <c r="I98" s="3" t="inlineStr">
        <is>
          <t>Press Conference by Prime Minister KISHIDA Fumio regarding His Visit to Southeast Asia and Europe (Speeches and Statements &lt;br&gt;by the Prime Minister) | Prime Minister's Office of Japan
Press Conference by Prime Minister KISHIDA Fumio regarding His Visit to Southeast Asia and Europe
May 5, 2022
Tweet
[Provisional translation]
[Opening statement]
It gives me great pleasure that, for the final stop on my trip to Southeast Asia and Europe, I am once more able to visit the United Kingdom, the first country I visited upon assuming the post of prime minister. I have met with Prime Minister Johnson for the fifth time since I took office. We had a very in-depth exchange of views regarding the situation in Ukraine and other matters, and Prime Minister Johnson explained to me that import restrictions on Japan-sourced food items are scheduled to be lifted by the end of June this year. This is a very encouraging development for everyone in the disaster-affected area and I welcome it wholeheartedly.
I sincerely appreciate the warm welcome I received from Prime Minister Johnson and all the people of the United Kingdom.
The international community now stands at a major historical crossroads. As we head towards a critical juncture for ending Russian aggression against Ukraine and fully defending the peaceful world order, I have visited Indonesia, Viet Nam, and Thailand, our strategic partners in Asia, fellow G7 member countries Italy and the United Kingdom, and also the Vatican, as a trip to “protect peace.”
As for responses to the situation in Ukraine, the G7 has thus far played a central role, leading the international community’s efforts.
In order to fully defend the peaceful world order around the globe, now more than ever we must make the increased unity of the G7 something firm. With that thought in mind, as the chair of next year’s G7 summit, I met with Chancellor Scholz of Germany in Tokyo last week, and on this overseas trip I also met with Prime Minister Johnson and Prime Minister Draghi.
Acting in cooperation with the G7 to further intensify pressure on Russia, here I will announce new additional sanctions composed of four pillars.
First, we will freeze the assets of approximately 140 additional individuals. Second, we will expand to roughly 70 the number of Russian military-related entities subject to a ban on exports. Third, we will ban the export to Russia of quantum computers and other cutting-edge goods. Fourth, we will add more Russian banks to those subject to having their assets frozen.
I walked both Prime Minister Johnson and Prime Minister Draghi through these responses by Japan, including the new sanctions, and both leaders commended Japan’s measures towards Russia very highly.
Moreover, with each of my counterparts I confirmed that the G7 will continue to act in cooperation in implementing stringent sanctions against Russia and that we will provide further assistance to Ukraine in various ways. In this way, these were significant meetings that will lead to the reinforcement of G7 cooperation in the future.
In addition, Japan, as the sole Asian member of the G7, has been working to persuade various countries including those in Asia regarding responses to the situation in Ukraine while also making the case to them that the international community cannot have the same relationship with Russia as we have had until now.
In the three Southeast Asian nations I visited during this trip as well, I stated that Russia’s aggression towards Ukraine undermines the very foundation of the international order, including that of Asia, and that it is vital for the international community to unite in responding to the situation. In my meetings I tried to garner as much understanding and cooperation as possible. In the end, I confirmed with each country that unilateral changes to the status quo by force are intolerable wherever they occur and that sovereignty and territorial integrity must be respected. I feel I succeeded in having candid and highly meaningful discussions with each leader I met.
Aggression by Russia is not a problem for Europe alone. It is a problem for the order of the international community as a whole, including the Indo-Pacific. Changes to the status quo by force are unacceptable in the Indo-Pacific region. Now, as we face a crisis, is the time for Japan to hold high the banner of a Free and Open Indo-Pacific. Through this visit I advanced our efforts to bring concrete shape to our cooperation towards realizing a Free and Open Indo-Pacific.
In the area of maritime security, we decided to start conducting a study aimed at providing patrol vessels to Indonesia. We will also advance assistance to build the capacity of the Vietnam Coast Guard.
We will also provide assistance that fosters enhanced regional connectivity, including the expansion of Indonesia’s Patimban Port and infrastructure development along Indochina’s East-West Corridor.
Moreover, in the area of security and defense cooperation, we signed a defense equipment and technology transfer agreement with Thailand and agreed with Indonesia and Viet Nam to deepen our cooperation. We were also in agreement with Italy and the United Kingdom that we will advance our cooperation further through holding joint exercises and other means. In particular, a major achievement between Prime Minister Johnson and myself was that our countries reached agreement in principle in our negotiations on the Japan-UK Reciprocal Access Agreement.
We also discussed the increasingly severe situation in East Asia, where, among other issues, yesterday North Korea launched a ballistic missile towards the Sea of Japan. With each country, we were in full agreement that we will act in cooperation in our responses to attempts to unilaterally change the status quo with force in the background in the East China and South China Seas and to economic coercion, and in our responses to North Korea, including the abductions, nuclear, and missile issues.
Japan feels reassured that European countries including the United Kingdom and Italy, both like-minded countries that share universal values with us, are intensifying their interest and engagement in the Indo-Pacific region. I hope to build the future of this Free and Open Indo-Pacific together with our allies and like-minded countries, working in close cooperation with them.
As one part of these efforts, during this visit, I saw eye to eye with President Joko of Indonesia on advancing together the "Asia Zero Emissions Community" vision that I have advocated. In Thailand and Viet Nam as well, I started discussions on it and succeeded in marking the first step towards bringing this vision into concrete form. Japan will lead realistic efforts towards the decarbonization of Asia.
During this visit, I exchanged views with Prime Minister Johnson and Prime Minister Draghi regarding the new form of capitalism I am advancing.
If we are to defend freedom and democracy, which are subjected to stringent challenges posed by authoritarian regimes, we ourselves must become stronger.
To do that, we will create the next upgrade of capitalism by means of a new form of capitalism. Specifically, it is an idea where, rather than regard negative externalities such as growing disparities or climate change issues as obstacles, we will transform them into engines for growth and, through new kinds of public-private cooperation, pursue two goals simultaneously, namely, resolving those issues and realizing growth through the creation of new markets. This will result in the realization of inclusive and sustainable vigorous growth.
Both prime ministers appraised this way of thinking the same way that U.S. President Biden did, saying they held exactly the same awareness of the issues as Japan does and can agree with it.
Moreover, this morning, in the City of London, the world's premier financial center, I gave a lecture on my approach regarding my economic policies in broad terms. I made the case for Japan and the United Kingdom continuing to be good partners into the future, and also for Japan, a nation open to the world, being a country where people can invest with confidence. This was met with forward-looking, proactive assessments by the market players in attendance.
Through this speech, regarding my vision for a new form of capitalism and its associated action plan, both of which will be compiled by June, in addition to what I have already made statements about thus far, including investment in people, investment in science and technology, and investment in start-ups, I also introduced such initiatives as active support for labor mobility through enhanced investment in education and training, including side careers and re-skilling; a “Doubling Asset-based Incomes Plan” through a major expansion of NISA and other efforts; government initiatives to elicit, over a decade, 150 trillion yen in public-private investment related to green transformation; the realization of fiscal management that takes a more long-term perspective; and the realization of Japan as an international financial hub.
I will have a number of diplomatic engagements not long after returning to Tokyo, meeting with Prime Minister Marin of Finland on the 11th and with Mr. Charles Michel, President of the European Council, and Dr. Ursula von der Leyen, President of the European Commission, of the EU on the 12th. On the 23rd, President Biden and I will hold a Japan-U.S. summit meeting and on the 24th I will convene the Japan-Australia-India-U.S. (Quad) Leaders' Meeting. Besides that, several Southeast Asian leaders are scheduled to visit Japan within May, so the diplomatic schedule will be quite lively.
We will overcome the crisis in Ukraine and fully defend the peaceful world order, freedom, and democracy; we additionally face the issues of the reform of the United Nations, nuclear disarmament and non-proliferation, energy and climate issues, and the sustained growth of the world economy. The world is heading towards historic crossroads on various fronts. Japan will, within the context of the international community as a whole, make the greatest possible contribution in a way only Japan can. Against a backdrop of strong determination in this regard by the Japanese people, as prime minister, I will set "realism diplomacy for a new era" in motion in earnest.
I ask sincerely for the understanding and cooperation of the public.
More
Related Link
Summary (Visit to Indonesia)
Summary (Visit to Viet Nam)
Summary (Visit to Thailand)
Summary (Visit to the Vatican)
Summary (Visit to Italy)
Summary (Visit to the United Kingdom)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98" s="3" t="inlineStr">
        <is>
          <t>We had a very in-depth exchange of views regarding the situation in Ukraine and other matters, and Prime Minister Johnson explained to me that import restrictions on Japan-sourced food items are scheduled to be lifted by the end of June this year. This is a very encouraging development for everyone in the disaster-affected area and I welcome it wholeheartedly. I sincerely appreciate the warm welcome I received from Prime Minister Johnson and all the people of the United Kingdom. The international community now stands at a major historical crossroads. As we head towards a critical juncture for ending Russian aggression against Ukraine and fully defending the peaceful world order, I have visited Indonesia, Viet Nam, and Thailand, our strategic partners in Asia, fellow G7 member countries Italy and the United Kingdom, and also the Vatican, as a trip to “protect peace.”
As for responses to the situation in Ukraine, the G7 has thus far played a central role, leading the international community’s efforts. In order to fully defend the peaceful world order around the globe, now more than ever we must make the increased unity of the G7 something firm. With that thought in mind, as the chair of next year’s G7 summit, I met with Chancellor Scholz of Germany in Tokyo last week, and on this overseas trip I also met with Prime Minister Johnson and Prime Minister Draghi. Third, we will ban the export to Russia of quantum computers and other cutting-edge goods. Fourth, we will add more Russian banks to those subject to having their assets frozen. I walked both Prime Minister Johnson and Prime Minister Draghi through these responses by Japan, including the new sanctions, and both leaders commended Japan’s measures towards Russia very highly. Moreover, with each of my counterparts I confirmed that the G7 will continue to act in cooperation in implementing stringent sanctions against Russia and that we will provide further assistance to Ukraine in various ways. In this way, these were significant meetings that will lead to the reinforcement of G7 cooperation in the future. In addition, Japan, as the sole Asian member of the G7, has been working to persuade various countries including those in Asia regarding responses to the situation in Ukraine while also making the case to them that the international community cannot have the same relationship with Russia as we have had until now. In the three Southeast Asian nations I visited during this trip as well, I stated that Russia’s aggression towards Ukraine undermines the very foundation of the international order, including that of Asia, and that it is vital for the international community to unite in responding to the situation. In my meetings I tried to garner as much understanding and cooperation as possible. In the end, I confirmed with each country that unilateral changes to the status quo by force are intolerable wherever they occur and that sovereignty and territorial integrity must be respected. I feel I succeeded in having candid and highly meaningful discussions with each leader I met. Aggression by Russia is not a problem for Europe alone. It is a problem for the order of the international community as a whole, including the Indo-Pacific. Changes to the status quo by force are unacceptable in the Indo-Pacific region. Now, as we face a crisis, is the time for Japan to hold high the banner of a Free and Open Indo-Pacific. Through this visit I advanced our efforts to bring concrete shape to our cooperation towards realizing a Free and Open Indo-Pacific. In the area of maritime security, we decided to start conducting a study aimed at providing patrol vessels to Indonesia. We will also advance assistance to build the capacity of the Vietnam Coast Guard. We were also in agreement with Italy and the United Kingdom that we will advance our cooperation further through holding joint exercises and other means. In particular, a major achievement between Prime Minister Johnson and myself was that our countries reached agreement in principle in our negotiations on the Japan-UK Reciprocal Access Agreement. We also discussed the increasingly severe situation in East Asia, where, among other issues, yesterday North Korea launched a ballistic missile towards the Sea of Japan. With each country, we were in full agreement that we will act in cooperation in our responses to attempts to unilaterally change the status quo with force in the background in the East China and South China Seas and to economic coercion, and in our responses to North Korea, including the abductions, nuclear, and missile issues. Japan feels reassured that European countries including the United Kingdom and Italy, both like-minded countries that share universal values with us, are intensifying their interest and engagement in the Indo-Pacific region. I hope to build the future of this Free and Open Indo-Pacific together with our allies and like-minded countries, working in close cooperation with them. As one part of these efforts, during this visit, I saw eye to eye with President Joko of Indonesia on advancing together the "Asia Zero Emissions Community" vision that I have advocated. In Thailand and Viet Nam as well, I started discussions on it and succeeded in marking the first step towards bringing this vision into concrete form. Japan will lead realistic efforts towards the decarbonization of Asia. During this visit, I exchanged views with Prime Minister Johnson and Prime Minister Draghi regarding the new form of capitalism I am advancing. If we are to defend freedom and democracy, which are subjected to stringent challenges posed by authoritarian regimes, we ourselves must become stronger. This will result in the realization of inclusive and sustainable vigorous growth. Both prime ministers appraised this way of thinking the same way that U.S. President Biden did, saying they held exactly the same awareness of the issues as Japan does and can agree with it. Moreover, this morning, in the City of London, the world's premier financial center, I gave a lecture on my approach regarding my economic policies in broad terms. I made the case for Japan and the United Kingdom continuing to be good partners into the future, and also for Japan, a nation open to the world, being a country where people can invest with confidence. This was met with forward-looking, proactive assessments by the market players in attendance. Through this speech, regarding my vision for a new form of capitalism and its associated action plan, both of which will be compiled by June, in addition to what I have already made statements about thus far, including investment in people, investment in science and technology, and investment in start-ups, I also introduced such initiatives as active support for labor mobility through enhanced investment in education and training, including side careers and re-skilling; a “Doubling Asset-based Incomes Plan” through a major expansion of NISA and other efforts; government initiatives to elicit, over a decade, 150 trillion yen in public-private investment related to green transformation; the realization of fiscal management that takes a more long-term perspective; and the realization of Japan as an international financial hub. I will have a number of diplomatic engagements not long after returning to Tokyo, meeting with Prime Minister Marin of Finland on the 11th and with Mr. Besides that, several Southeast Asian leaders are scheduled to visit Japan within May, so the diplomatic schedule will be quite lively. We will overcome the crisis in Ukraine and fully defend the peaceful world order, freedom, and democracy; we additionally face the issues of the reform of the United Nations, nuclear disarmament and non-proliferation, energy and climate issues, and the sustained growth of the world economy. The world is heading towards historic crossroads on various fronts. Japan will, within the context of the international community as a whole, make the greatest possible contribution in a way only Japan can. Against a backdrop of strong determination in this regard by the Japanese people, as prime minister, I will set "realism diplomacy for a new era" in motion in earnest.</t>
        </is>
      </c>
      <c r="K98" s="18" t="inlineStr">
        <is>
          <t>aggression;war</t>
        </is>
      </c>
      <c r="L98" s="18" t="inlineStr">
        <is>
          <t>0</t>
        </is>
      </c>
      <c r="M98" s="18" t="inlineStr">
        <is>
          <t>0</t>
        </is>
      </c>
      <c r="N98" s="18" t="inlineStr">
        <is>
          <t>0</t>
        </is>
      </c>
      <c r="O98" s="18" t="inlineStr">
        <is>
          <t>1</t>
        </is>
      </c>
      <c r="P98" s="18" t="inlineStr">
        <is>
          <t>0</t>
        </is>
      </c>
      <c r="Q98" s="18" t="inlineStr">
        <is>
          <t>1</t>
        </is>
      </c>
      <c r="R98" s="18" t="inlineStr">
        <is>
          <t>f5bfedce-0566-4c0e-9052-4c827b6ff380</t>
        </is>
      </c>
      <c r="S98" s="18" t="inlineStr"/>
      <c r="T98" s="18" t="inlineStr"/>
      <c r="U98" s="18" t="inlineStr"/>
      <c r="V98" s="18" t="inlineStr">
        <is>
          <t>AGGRESSION</t>
        </is>
      </c>
      <c r="W98" s="18" t="inlineStr"/>
      <c r="X98" s="18" t="inlineStr"/>
      <c r="Y98" s="18" t="inlineStr"/>
      <c r="Z98" s="18" t="inlineStr"/>
      <c r="AA98" s="18" t="inlineStr"/>
      <c r="AB98" s="18" t="inlineStr"/>
      <c r="AC98" s="18" t="inlineStr"/>
      <c r="AD98" s="18" t="inlineStr"/>
      <c r="AE98" s="18" t="inlineStr"/>
      <c r="AF98" s="18" t="inlineStr"/>
      <c r="AG98" s="18" t="inlineStr"/>
      <c r="AH98" s="18" t="inlineStr"/>
      <c r="AI98" s="18" t="inlineStr"/>
      <c r="AJ98" s="18" t="inlineStr"/>
      <c r="AK98" s="18" t="inlineStr"/>
      <c r="AL98" s="18" t="inlineStr"/>
      <c r="AM98" s="18" t="inlineStr">
        <is>
          <t>LOW</t>
        </is>
      </c>
      <c r="AN98" s="3" t="inlineStr">
        <is>
          <t>AUTO-DRAFT: keyword signals only; requires contextual coding per codebook.md before use.</t>
        </is>
      </c>
      <c r="AO98" s="18" t="inlineStr">
        <is>
          <t>092635c3-586d-5e0d-8936-4ad239329efc</t>
        </is>
      </c>
      <c r="AP98" s="18" t="inlineStr">
        <is>
          <t>1</t>
        </is>
      </c>
      <c r="AQ98" s="18" t="inlineStr">
        <is>
          <t>LOW_CONFIDENCE;MISSING_SPEAKER</t>
        </is>
      </c>
      <c r="AR98" s="18" t="inlineStr">
        <is>
          <t>EXCLUDED</t>
        </is>
      </c>
      <c r="AS98" s="3" t="inlineStr">
        <is>
          <t>2026-09-22 full backlog review: NATURAL_DISASTER_OR_ACCIDENT</t>
        </is>
      </c>
    </row>
    <row r="99">
      <c r="A99" s="3" t="inlineStr">
        <is>
          <t>https://japan.kantei.go.jp/101_kishida/statement/202205/_00012.html</t>
        </is>
      </c>
      <c r="B99" s="18" t="inlineStr">
        <is>
          <t>japan</t>
        </is>
      </c>
      <c r="C99" s="18" t="inlineStr">
        <is>
          <t>Prime Minister's Office of Japan (Kantei)</t>
        </is>
      </c>
      <c r="D99" s="3" t="inlineStr">
        <is>
          <t>Press Conference by the Prime Minister regarding U.S. President Biden’s Visit to Japan and Other Matters (Speeches and Statements &lt;br&gt;by the Prime Minister) | Prime Minister's Office of Japan</t>
        </is>
      </c>
      <c r="E99" s="18" t="inlineStr">
        <is>
          <t>PRESS_CONFERENCE</t>
        </is>
      </c>
      <c r="F99" s="18" t="inlineStr">
        <is>
          <t>May 21, 2022</t>
        </is>
      </c>
      <c r="G99" s="18" t="inlineStr">
        <is>
          <t>0</t>
        </is>
      </c>
      <c r="H99" s="3" t="inlineStr"/>
      <c r="I99" s="3" t="inlineStr">
        <is>
          <t>Press Conference by the Prime Minister regarding U.S. President Biden’s Visit to Japan and Other Matters (Speeches and Statements &lt;br&gt;by the Prime Minister) | Prime Minister's Office of Japan
Press Conference by the Prime Minister regarding U.S. President Biden’s Visit to Japan and Other Matters
May 21, 2022
Tweet
[Provisional translation]
(On U.S. President Biden’s visit to Japan)
President Biden is scheduled to arrive in Japan tomorrow and we will hold a Japan-U.S. Summit Meeting on May 23. I hope that the face-to-face meeting will be an opportunity for us to have frank exchange of views on important common issues such as security and regional affairs including the situation in Ukraine, as well as the economy, climate change, nuclear disarmament and other global issues. It is also important for the leaders of Japan and the U.S. to deepen trust throught the meeting, while also confirming the further strengthening of the Japan-U.S. alliance, as well as close cooperation in efforts to realize a Free and Open Indo-Pacific.
(On the confirmation of a new structure on the west side of the Japan-China median line in the East China Sea)
I have been informed of a new structure being built by China on the west side of the geographical median line between Japan and China in the East China Sea. We consider it extremely regrettable and unacceptable that the Chinese side is advancing unilateral development in the East China Sea, where the Exclusive Economic Zone (EEZ) and the continental shelf have not yet been delimited. Based on this position, Japan has lodged a strong protest with the Chinese side through diplomatic channels. I would like to remind you of the June 2008 Agreement in which Japan and China agreed to cooperate on the development of natural resources in the East China Sea. We have once again strongly urged the Chinese side to promptly agree to the resumption of negotiations on the implementation of this agreement.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99" s="3" t="inlineStr">
        <is>
          <t>alliance, as well as close cooperation in efforts to realize a Free and Open Indo-Pacific. (On the confirmation of a new structure on the west side of the Japan-China median line in the East China Sea)
I have been informed of a new structure being built by China on the west side of the geographical median line between Japan and China in the East China Sea. We consider it extremely regrettable and unacceptable that the Chinese side is advancing unilateral development in the East China Sea, where the Exclusive Economic Zone (EEZ) and the continental shelf have not yet been delimited. Based on this position, Japan has lodged a strong protest with the Chinese side through diplomatic channels. I would like to remind you of the June 2008 Agreement in which Japan and China agreed to cooperate on the development of natural resources in the East China Sea.</t>
        </is>
      </c>
      <c r="K99" s="18" t="inlineStr">
        <is>
          <t>regret</t>
        </is>
      </c>
      <c r="L99" s="18" t="inlineStr">
        <is>
          <t>0</t>
        </is>
      </c>
      <c r="M99" s="18" t="inlineStr">
        <is>
          <t>0</t>
        </is>
      </c>
      <c r="N99" s="18" t="inlineStr">
        <is>
          <t>0</t>
        </is>
      </c>
      <c r="O99" s="18" t="inlineStr">
        <is>
          <t>0</t>
        </is>
      </c>
      <c r="P99" s="18" t="inlineStr">
        <is>
          <t>0</t>
        </is>
      </c>
      <c r="Q99" s="18" t="inlineStr">
        <is>
          <t>0</t>
        </is>
      </c>
      <c r="R99" s="18" t="inlineStr">
        <is>
          <t>5464579f-d841-427d-a459-e1b70951aaef</t>
        </is>
      </c>
      <c r="S99" s="18" t="inlineStr"/>
      <c r="T99" s="18" t="inlineStr"/>
      <c r="U99" s="18" t="inlineStr"/>
      <c r="V99" s="18" t="inlineStr">
        <is>
          <t>HISTORICAL_RECOGNITION_GENERAL</t>
        </is>
      </c>
      <c r="W99" s="18" t="inlineStr"/>
      <c r="X99" s="18" t="inlineStr"/>
      <c r="Y99" s="18" t="inlineStr"/>
      <c r="Z99" s="18" t="inlineStr"/>
      <c r="AA99" s="18" t="inlineStr"/>
      <c r="AB99" s="18" t="inlineStr"/>
      <c r="AC99" s="18" t="inlineStr"/>
      <c r="AD99" s="18" t="inlineStr"/>
      <c r="AE99" s="18" t="inlineStr"/>
      <c r="AF99" s="18" t="inlineStr"/>
      <c r="AG99" s="18" t="inlineStr"/>
      <c r="AH99" s="18" t="inlineStr"/>
      <c r="AI99" s="18" t="inlineStr"/>
      <c r="AJ99" s="18" t="inlineStr"/>
      <c r="AK99" s="18" t="inlineStr"/>
      <c r="AL99" s="18" t="inlineStr"/>
      <c r="AM99" s="18" t="inlineStr">
        <is>
          <t>LOW</t>
        </is>
      </c>
      <c r="AN99" s="3" t="inlineStr">
        <is>
          <t>AUTO-DRAFT: keyword signals only; requires contextual coding per codebook.md before use.</t>
        </is>
      </c>
      <c r="AO99" s="18" t="inlineStr">
        <is>
          <t>6c0c832b-7da3-5d7f-b96f-b3e41278b486</t>
        </is>
      </c>
      <c r="AP99" s="18" t="inlineStr">
        <is>
          <t>1</t>
        </is>
      </c>
      <c r="AQ99" s="18" t="inlineStr">
        <is>
          <t>LOW_CONFIDENCE;MISSING_SPEAKER</t>
        </is>
      </c>
      <c r="AR99" s="18" t="inlineStr">
        <is>
          <t>EXCLUDED</t>
        </is>
      </c>
      <c r="AS99" s="3" t="inlineStr">
        <is>
          <t>2026-09-22 full backlog review: UKRAINE_RUSSIA_OR_UNRELATED_GEOPOLITICS</t>
        </is>
      </c>
    </row>
    <row r="100">
      <c r="A100" s="3" t="inlineStr">
        <is>
          <t>https://japan.kantei.go.jp/101_kishida/statement/202205/_00013.html</t>
        </is>
      </c>
      <c r="B100" s="18" t="inlineStr">
        <is>
          <t>japan</t>
        </is>
      </c>
      <c r="C100" s="18" t="inlineStr">
        <is>
          <t>Prime Minister's Office of Japan (Kantei)</t>
        </is>
      </c>
      <c r="D100" s="3" t="inlineStr">
        <is>
          <t>Press Conference by Prime Minister KISHIDA Fumio Following the Japan-Australia-India-U.S. (Quad) Leaders' Meeting (Speeches and Statements &lt;br&gt;by the Prime Minister) | Prime Minister's Office of Japan</t>
        </is>
      </c>
      <c r="E100" s="18" t="inlineStr">
        <is>
          <t>PRESS_CONFERENCE</t>
        </is>
      </c>
      <c r="F100" s="18" t="inlineStr">
        <is>
          <t>May 24, 2022</t>
        </is>
      </c>
      <c r="G100" s="18" t="inlineStr">
        <is>
          <t>0</t>
        </is>
      </c>
      <c r="H100" s="3" t="inlineStr"/>
      <c r="I100" s="3" t="inlineStr">
        <is>
          <t>Press Conference by Prime Minister KISHIDA Fumio Following the Japan-Australia-India-U.S. (Quad) Leaders' Meeting (Speeches and Statements &lt;br&gt;by the Prime Minister) | Prime Minister's Office of Japan
Press Conference by Prime Minister KISHIDA Fumio Following the Japan-Australia-India-U.S. (Quad) Leaders' Meeting
May 24, 2022
Tweet
[Provisional translation]
[Opening Statement by Prime Minister Kishida, Chair of the Japan-Australia-India-U.S. (Quad) Leaders' Meeting]
I invited President Biden of the United States, Prime Minister Modi of India, and Prime Minister Albanese of Australia to Tokyo, where today I, as the meeting Chair, convened the second in-person meeting of the Japan-Australia-India-U.S. (Quad) Leaders' Meeting, following one last September.
The four Quad leaders held candid discussions on the impact the situation in Ukraine has on the Indo-Pacific region and expressed our concern regarding the tragic conflict in Ukraine in a way that India also joined. We confirmed that the various principles of the rule of law, sovereignty, and territorial integrity must be upheld in every region of the world.
We also discussed North Korea, which even this month launched ballistic missiles in quick succession and is intensifying its nuclear and missile activities, and we agreed to act in cooperation towards the complete denuclearization of North Korea. With regard to the increasingly serious state of COVID-19 infections in North Korea, we also discussed preventing a geographical blank from forming. All four Quad countries also saw eye to eye on the necessity of an immediate resolution to the abductions issue.
In addition to these issues, we engaged in substantial discussions on the situation in the Indo-Pacific region, including our grave concerns regarding attempts to unilaterally change the status quo in the East China Sea and South China Sea, responses to the situation in Myanmar, and other matters.
The Quad summit is also a venue for advancing practical cooperation across a wide range of fields in order to realize a Free and Open Indo-Pacific.
In vaccine-related cooperation undertaken thus far, our cooperation is advancing, including progress towards supplying vaccines under the Quad Vaccine Partnership and the signing of a loan agreement between the Japan Bank for International Cooperation (JBIC) and the Export-Import Bank of India (EXIM Bank) that will facilitate a total of US$100 million in assistance for the healthcare sector.
In the area of infrastructure, we announced we will aim to provide more than US$50 billion in further assistance and investment in the Indo-Pacific region over the next five years. We also agreed to undertake capacity building support in countries facing debt problems.
The Indo-Pacific region is a region with frequent natural disasters and a large number of countries vulnerable to climate change and other threats. In the area of space, through this meeting we established a system for providing to countries in the region satellite information owned by the Quad countries. This information can be used for various objectives, including disaster prevention, climate change countermeasures, and the sustainable use of marine resources. In order to respond more effectively to natural disasters in the region, we also agreed on a partnership that strengthens the collaboration among the four Quad countries in the areas of humanitarian assistance and disaster relief. Furthermore, in the area of maritime security, the Quad leaders welcomed the new initiative for maritime domain awareness, which will promote information sharing among countries in the region.
Against the backdrop of Russia’s aggression towards Ukraine, a situation that undermines the very foundation of the international order, and in light of the participation in this summit meeting of President Biden and Prime Minister Modi and also Prime Minister Albanese, who joined us despite having just assumed office, I consider it to be of paramount importance that from Tokyo we sent out a powerful message to the world that unilateral changes to the status quo by force cannot be tolerated in any region of the world, and especially not in the Indo-Pacific region, and that a Free and Open Indo-Pacific is absolutely imperative now more than ever, and that the four Quad leaders are committed to doing their very utmost to bring it about.
This kind of cooperation by the Quad countries has spread across a wide range of fields and collaboration at various levels is getting deeper day by day. During our meeting, Prime Minister Albanese proposed holding next year's Quad summit in Australia. I very much look forward to further intensifying the cooperation among our four countries towards the realization of a Free and Open Indo-Pacific.
More
Related Link
Summary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00" s="3" t="inlineStr">
        <is>
          <t>The four Quad leaders held candid discussions on the impact the situation in Ukraine has on the Indo-Pacific region and expressed our concern regarding the tragic conflict in Ukraine in a way that India also joined. We confirmed that the various principles of the rule of law, sovereignty, and territorial integrity must be upheld in every region of the world. We also discussed North Korea, which even this month launched ballistic missiles in quick succession and is intensifying its nuclear and missile activities, and we agreed to act in cooperation towards the complete denuclearization of North Korea. With regard to the increasingly serious state of COVID-19 infections in North Korea, we also discussed preventing a geographical blank from forming. All four Quad countries also saw eye to eye on the necessity of an immediate resolution to the abductions issue. In addition to these issues, we engaged in substantial discussions on the situation in the Indo-Pacific region, including our grave concerns regarding attempts to unilaterally change the status quo in the East China Sea and South China Sea, responses to the situation in Myanmar, and other matters. The Quad summit is also a venue for advancing practical cooperation across a wide range of fields in order to realize a Free and Open Indo-Pacific. In vaccine-related cooperation undertaken thus far, our cooperation is advancing, including progress towards supplying vaccines under the Quad Vaccine Partnership and the signing of a loan agreement between the Japan Bank for International Cooperation (JBIC) and the Export-Import Bank of India (EXIM Bank) that will facilitate a total of US$100 million in assistance for the healthcare sector. In the area of infrastructure, we announced we will aim to provide more than US$50 billion in further assistance and investment in the Indo-Pacific region over the next five years. We also agreed to undertake capacity building support in countries facing debt problems. This information can be used for various objectives, including disaster prevention, climate change countermeasures, and the sustainable use of marine resources. In order to respond more effectively to natural disasters in the region, we also agreed on a partnership that strengthens the collaboration among the four Quad countries in the areas of humanitarian assistance and disaster relief. Furthermore, in the area of maritime security, the Quad leaders welcomed the new initiative for maritime domain awareness, which will promote information sharing among countries in the region. Against the backdrop of Russia’s aggression towards Ukraine, a situation that undermines the very foundation of the international order, and in light of the participation in this summit meeting of President Biden and Prime Minister Modi and also Prime Minister Albanese, who joined us despite having just assumed office, I consider it to be of paramount importance that from Tokyo we sent out a powerful message to the world that unilateral changes to the status quo by force cannot be tolerated in any region of the world, and especially not in the Indo-Pacific region, and that a Free and Open Indo-Pacific is absolutely imperative now more than ever, and that the four Quad leaders are committed to doing their very utmost to bring it about. This kind of cooperation by the Quad countries has spread across a wide range of fields and collaboration at various levels is getting deeper day by day. During our meeting, Prime Minister Albanese proposed holding next year's Quad summit in Australia. I very much look forward to further intensifying the cooperation among our four countries towards the realization of a Free and Open Indo-Pacific. More
Related Link
Summary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100" s="18" t="inlineStr">
        <is>
          <t>war</t>
        </is>
      </c>
      <c r="L100" s="18" t="inlineStr">
        <is>
          <t>0</t>
        </is>
      </c>
      <c r="M100" s="18" t="inlineStr">
        <is>
          <t>0</t>
        </is>
      </c>
      <c r="N100" s="18" t="inlineStr">
        <is>
          <t>0</t>
        </is>
      </c>
      <c r="O100" s="18" t="inlineStr">
        <is>
          <t>1</t>
        </is>
      </c>
      <c r="P100" s="18" t="inlineStr">
        <is>
          <t>0</t>
        </is>
      </c>
      <c r="Q100" s="18" t="inlineStr">
        <is>
          <t>0</t>
        </is>
      </c>
      <c r="R100" s="18" t="inlineStr">
        <is>
          <t>3847c889-46cb-4bfe-bdf4-8df79e19a783</t>
        </is>
      </c>
      <c r="S100" s="18" t="inlineStr"/>
      <c r="T100" s="18" t="inlineStr"/>
      <c r="U100" s="18" t="inlineStr"/>
      <c r="V100" s="18" t="inlineStr">
        <is>
          <t>AGGRESSION</t>
        </is>
      </c>
      <c r="W100" s="18" t="inlineStr"/>
      <c r="X100" s="18" t="inlineStr"/>
      <c r="Y100" s="18" t="inlineStr"/>
      <c r="Z100" s="18" t="inlineStr"/>
      <c r="AA100" s="18" t="inlineStr"/>
      <c r="AB100" s="18" t="inlineStr"/>
      <c r="AC100" s="18" t="inlineStr"/>
      <c r="AD100" s="18" t="inlineStr"/>
      <c r="AE100" s="18" t="inlineStr"/>
      <c r="AF100" s="18" t="inlineStr"/>
      <c r="AG100" s="18" t="inlineStr"/>
      <c r="AH100" s="18" t="inlineStr"/>
      <c r="AI100" s="18" t="inlineStr"/>
      <c r="AJ100" s="18" t="inlineStr"/>
      <c r="AK100" s="18" t="inlineStr"/>
      <c r="AL100" s="18" t="inlineStr"/>
      <c r="AM100" s="18" t="inlineStr">
        <is>
          <t>LOW</t>
        </is>
      </c>
      <c r="AN100" s="3" t="inlineStr">
        <is>
          <t>AUTO-DRAFT: keyword signals only; requires contextual coding per codebook.md before use.</t>
        </is>
      </c>
      <c r="AO100" s="18" t="inlineStr">
        <is>
          <t>2ff1641c-0a9d-59b6-9311-4e283f5f0095</t>
        </is>
      </c>
      <c r="AP100" s="18" t="inlineStr">
        <is>
          <t>1</t>
        </is>
      </c>
      <c r="AQ100" s="18" t="inlineStr">
        <is>
          <t>LOW_CONFIDENCE;MISSING_SPEAKER</t>
        </is>
      </c>
      <c r="AR100" s="18" t="inlineStr">
        <is>
          <t>EXCLUDED</t>
        </is>
      </c>
      <c r="AS100" s="3" t="inlineStr">
        <is>
          <t>2026-09-22 full backlog review: COVID_OR_PANDEMIC</t>
        </is>
      </c>
    </row>
    <row r="101">
      <c r="A101" s="3" t="inlineStr">
        <is>
          <t>https://japan.kantei.go.jp/101_kishida/statement/202205/_00014.html</t>
        </is>
      </c>
      <c r="B101" s="18" t="inlineStr">
        <is>
          <t>japan</t>
        </is>
      </c>
      <c r="C101" s="18" t="inlineStr">
        <is>
          <t>Prime Minister's Office of Japan (Kantei)</t>
        </is>
      </c>
      <c r="D101" s="3" t="inlineStr">
        <is>
          <t>Speech by Prime Minister KISHIDA Fumio at the 27th International Conference on The Future of Asia (Speeches and Statements &lt;br&gt;by the Prime Minister) | Prime Minister's Office of Japan</t>
        </is>
      </c>
      <c r="E101" s="18" t="inlineStr">
        <is>
          <t>SPEECH</t>
        </is>
      </c>
      <c r="F101" s="18" t="inlineStr">
        <is>
          <t>May 26, 2022</t>
        </is>
      </c>
      <c r="G101" s="18" t="inlineStr">
        <is>
          <t>0</t>
        </is>
      </c>
      <c r="H101" s="3" t="inlineStr"/>
      <c r="I101" s="3" t="inlineStr">
        <is>
          <t>Speech by Prime Minister KISHIDA Fumio at the 27th International Conference on The Future of Asia (Speeches and Statements &lt;br&gt;by the Prime Minister) | Prime Minister's Office of Japan
Speech by Prime Minister KISHIDA Fumio at the 27th International Conference on The Future of Asia
May 26, 2022
Tweet
[Provisional translation]
I am KISHIDA Fumio, the Prime Minister of Japan. I heartily congratulate you on successfully holding “The Future of Asia” conference. It is truly an honor to be able to speak at "The Future of Asia" conference today.
I had expected—at least, right up until February 23, that is—that this "Future of Asia" conference would once again see lively discussions about the bright future and prosperity of Asia.
The world is now witnessing unbelievable aggression by an authoritarian state that is trampling on international law and humanity. We are shocked at the sudden collapse of the peace and order upon which all activities are premised.
As we stand eye to eye with this new reality, what kind of future for Asia should we envision in response to the shaking of the international order? At a time when the world as a whole is at a historical crossroads, leaders of countries and sectors of society must, more than ever before, engage in candid discussions and take action.
This "Future of Asia" conference is a valuable opportunity for such unreserved discussions. Today, I would like to explain my views on how Japan should approach this turbulent world and my thoughts on the future of Asia.
First I will discuss my basic approach in confronting the turbulent world.
In light of circumstances constantly changing, the challenges we face are many and varied: responding to unilateral, coercive actions by authoritarian states and reinforcing G7 unity; ways of enhancing the security and resilience of the supply chain for semiconductors and other items; balancing climate change issues and energy security; incorporating digital regulations into regional economic partnerships.
I regard the current international situation as having three layers. The first layer is diplomatic and security issues about which decisions and actions are made on a country-by-country basis. The second layer is trade and investment and the rules governing digital transactions, in which companies operating across borders play a major role. The third layer is the challenge of solving global issues such as infectious diseases and climate change, which are global in scale and common to all humankind. We will respond to these three overlapping layers by clarifying priorities among them.
Our highest priority is the first layer. We will respond firmly to risks that run contrary to the foundations of the international order and universal values such as freedom and human rights. It is based on these priorities that we are shifting our conventional policy toward Russia and strengthening our unity with the G7, bracing ourselves for the long-term costs of sanctions.
This issue is not a question of, "Do we side with the United States or with China?" but rather, "Do we protect universal values and the peaceful world order, or lose them?" I will continue to seek understanding and cooperation from Asian leaders on this matter.
For the second layer, we need to take an assortment of webs of rules, such as the rules of the Comprehensive and Progressive Agreement for Trans-Pacific Partnership (CPTPP), Regional Comprehensive Economic Partnership (RCEP), bilateral Free Trade Agreements (FTAs), and Asia-Pacific Economic Cooperation (APEC), and accumulate them, overlaying one right atop of the other, and then another and yet another.
The Indo-Pacific Economic Framework for Prosperity, or "IPEF," newly established this week, is one of those. The IPEF is of great strategic significance as it reaffirms the economic engagement of the US with the Indo-Pacific region even after its withdrawal from the Trans-Pacific Partnership (TPP). The IPEF is an ambitious initiative that aims to address 21st century issues ranging from digital and supply chain issues through decarbonization and more, making use of a combination of rule-making, human resource cooperation, and infrastructure support.
To ensure that the IPEF becomes an inclusive and sustainable growth platform in the region, Japan will make its greatest possible contribution while serving as a bridge between the U.S. and Asian countries. Meanwhile, we will continue to persistently push for the return of the U.S. to the TPP, which establishes high standard, 21st century-style rules and boldly liberalizes markets.
The TPP, which would be accompanied by access to the huge market of the U.S., and the RCEP, paving the way to possible access to the enormous market of China, should coexist strategically.
For the third layer—the challenge of solving global issues—I believe we should actively promote cooperation with countries that have the will and the technologies to resolve global issues. I believe that the creation of a cooperative system to address the common challenges of humanity will have the effect of mitigating any confrontation or “decoupling” that might arise at the first layer, the layer of security issues.
Based on these basic ideas, how should we envision the future of Asia? I will address this point next.
A respected predecessor of mine thought and acted seriously about the future of the region in these turbulent times. I am referring to former Prime Minister OHIRA Masayoshi, the founder of the Kouchikai, the policy group of the Liberal Democratic Party that I lead.
Forty years ago, against the backdrop of an era in which tensions between the major powers were once again on the rise after the détente had ended, showing his intent to squarely address the tough international situation at hand, he stated, "In order to maintain the fundamental international order, which is undergoing serious challenges, we must actively fulfill our roles and responsibilities appropriate to our country's international status."
This is not a matter of posturing. Ohira took action, launching the Pacific Rim Solidarity Initiative. This vision was to "maximize the potential of the Pacific Ocean, not merely for the benefit of Pacific nations, but for the welfare and prosperity of human society as a whole." This would later come to fruition as APEC.
We now need a new international order originating from Asia, just as Ohira sought to achieve, or even more so. This is because Asia now accounts for around 35% of the world economy and is the fastest growing region in the world. Our actions in Asia will change the world.
The "future of Asia" is no longer just for Asia. I want to make this region a region that brings peace and sustainable prosperity to the world.
To this end, my vision is that the Indo-Pacific in the post-Cold War and post-COVID-19 period should be a free and open region, a sustainable and vigorously growing region, and a region that contributes to solving global problems.
Japan will fulfill its own role and responsibility by actively contributing to the creation of the region's future together with its Asian peers, and by acting as a bridge between Asia and the world.
And, when I think about the future of Asia, what I focus on the most is the relationship between Japan and ASEAN.
ASEAN has contributed to the development of the region based on the principles of "unity" and "centrality" while embracing diversity.
The ASEAN Outlook on the Indo-Pacific upholds many principles which are shared in the thinking behind a Free and Open Indo-Pacific.
Japan has consistently upheld these ASEAN principles and walked together with ASEAN as a good friend and a "heart to heart partner."
Next year, ASEAN and Japan will celebrate the 50th anniversary of our friendship and cooperation. We will take this opportunity to raise the Japan-ASEAN relationship to a new stage. To this end, we will work together with the members of ASEAN next year to set out a new direction for the relationship and a new vision for cooperation.
I will explain my vision for the region in detail. First and foremost, it is a free and open region.
"Ukraine might be the East Asia of tomorrow." Unilateral changes to the status quo by force in Ukraine could happen anywhere in the world.
In order to safeguard the peaceful world order and to achieve sustainable prosperity in the region, "no violation of sovereignty or territorial integrity, nor unilateral change of the status quo by force, shall be tolerated in any region." This fundamental principle must be observed.
That is why I believe that in this region we should build a free and open order based on the rule of law, not on might.
The second part of my vision is that this is a sustainable and vigorously growing region.
I am advocating an economic policy of a "new form of capitalism." The "new form of capitalism" is an effort to upgrade capitalism to meet the challenge from authoritarian regimes while addressing economic externalities such as rising inequality, climate change, and urban problems.
The key is to view social issues not as obstacles, but to transform them into engines of growth. By attracting public and private investment to areas identified as challenges, we will solve social issues and grow robustly. We will create a sustainable economy by killing two birds with one stone.
I would like to share this way of thinking with the people of Asia as we work together to overcome challenges and evolve Asia into a sustainable and vigorously growing region.
The third part of my vision for the region is being a region that contributes to solving global problems.
This is the third layer I mentioned earlier. I believe that in the next generation, Asia, as the main engine of global economic growth and a hub of innovation, should actively contribute to solving the world's problems.
Under this vision, Japan will work on four specific actions. There are four main goals: (1) to build a free and open international order, (2) to cooperate in safeguarding the peaceful world order, (3) to stimulate cross-border human exchanges, and (4) to strengthen relations to overcome social challenges together.
The first is the establishment of a free and open international order. Japan will continue to hold high the banner of a "free and open Indo-Pacific" in close cooperation with allies and like-minded countries that respect international law and the principles of the international community and share universal values.
In realizing a "free and open Indo-Pacific," Japan welcomes the active engagement of the United States in the Indo-Pacific. We are encouraged by President Biden's commitment to the region reiterated at the recent Japan-US Summit and other occasions.
I confirmed with President Biden that the Japan-U.S. Alliance is one that contributes to peace and stability throughout the Indo-Pacific region, and that our two countries will work together to address the security challenges facing the region.
The Quad, comprising Japan, Australia, India, and the United States, is also important in promoting a free and open Indo-Pacific. Two days ago, we committed ourselves to advancing practical cooperation in a wide range of areas, including addressing COVID-19, infrastructure, and space, to bring benefits to the Indo-Pacific.
Our second goal is cooperation to protect the peaceful world order in the region.
We will strategically promote multilateral and multilayered security cooperation, bearing in mind the characteristics of the region, the actual situation and security challenges of each country.
During my recent visit to Southeast Asia, we made progress in concrete efforts, including the signing of a defense equipment and technology transfer agreement with Thailand and a decision to study the feasibility of providing patrol vessels to Indonesia. We will continue to build upon such practical cooperation.
We will broaden our scope to include promoting economic security, addressing cyber security, economic coercion and disinformation, and other recent issues facing the region, giving breadth and depth to our cooperation with other countries.
In addition, we will promote cooperation in areas where Japan has strengths, such as maritime security and disaster response. We will also take advantage of the new initiative on maritime domain awareness and the partnership in humanitarian assistance and disaster relief, which was confirmed at the Quad summit meeting.
Third is the revitalization of cross-border movement of people.
The free and active exchange among people is a foundation of our economy and society, as well as the foundation of Asian development.
Strengthening Japan's border measures was necessary for us to ensure that our medical system was on sound footing and provided time to administer vaccinations. However, from now on we will further relax our border measures.
Specifically, effective June 1, the total number of daily arrivals will be increased to 20,000, and countries with a record of low positive rates at the time of entry will be allowed to enter Japan without border testing for COVID-19.
Furthermore, following the ongoing demonstration project and the establishment of guidelines, we will resume accepting tourists on escorted package tours beginning June 10. At the same time, preparations will be made to resume international flights at New Chitose Airport and Naha Airport by the end of June.
In addition, with regard to countries and regions where infections have settled down, we have today lowered the level of Travel Advice and Warning on Infectious Diseases for Japanese citizens.
We will continue to monitor the state of infections and, in stages, aim for the same level of accepting inbound passengers as in normal times.
Fourth, we are strengthening relationships to overcome social challenges together.
Specifically, we will strengthen our relationship with Asia in the five pillars of (1) investment in innovation and start-ups, (2) strengthening supply chains, (3) investment in infrastructure to connect Asia, (4) realization of universal health coverage, and (5) the Asia Zero Emissions Community.
The first pillar is investment in innovation and startups.
The key to solving the various social challenges we face and achieving sustainable, robust growth is the power of innovation.
I see great potential in collaboration between local companies around the region and Japanese companies, learning from each other and fostering innovation.
I am particularly interested in initiatives by startups for cross-border collaborations.
Today, an increasing number of entrepreneurs with strong aspirations to solve social issues are beginning to emerge in Japan and ASEAN, boldly working to balance business and the resolution of social issues on the global stage.
For example, a Japanese startup I recently spoke directly with is working on a project in Thailand in collaboration with a local company to update the shrimp farming industry by analyzing the appetite and growth of shrimp using their unique AI technology and automatically feeding them at the right time.
As another example, a Vietnamese agri-tech venture and a Japanese trading company are cooperating to improve material procurement and cultivation management in Vietnamese agriculture. Also, a Malaysian startup that improves agricultural productivity and remote facility inspections using drones and a Japanese firm are working together to roll out a project globally.
We are working on a program that aims to create more than 100 collaborations between Japanese and ASEAN companies every year by creating matching opportunities for startups by fully utilizing public and private networks, including embassies, JETRO, trading companies, and banks, and by supporting joint demonstrations and research and development with ASEAN companies.
The second pillar is supply chain resilience. Japan and ASEAN have long been building multilayered supply chains. It is important that the public and private sectors continue to invest in maintaining and strengthening these supply chains.
We will also digitally connect the entire supply chain so that the goods and services we provide are stably supplied and it can be shown that they are reliable. It is important to make the supply chain even more resilient through such new ideas.
Japan will support at least 100 supply chain resilience projects over the next five years, and will use the knowledge gained from these projects to develop the infrastructure for supply chain resilience based on new ideas, such as setting common rules to promote cross-border data sharing and collaboration.
Third is investment in infrastructure, which is expected to continue to be in strong demand.
In order to improve regional connectivity and achieve integrated regional growth, we will continue to strengthen investment in quality infrastructure through ODA and other means. In addition, we will make concrete contributions to the development of soft infrastructure, including investments in people, institutional harmonization, and intellectual property cooperation.
We will work in cooperation with the wider international community, including the G7, the G20, and the Quad, and work to build the capacity of borrowers to ensure there is no unfair interference in the policy decisions of borrowing countries or that borrowing countries do not become increasingly destabilized as a result of development finance that fails to adhere to international rules and standards, such as unfair or opaque lending practices.
Fourth is the realization of universal health coverage, or UHC. Japan has been leading the way in realizing UHC, even ahead of the COVID-19 situation.
With the spread of COVID-19 and the increased emphasis on equitable access to vaccines and medicines and quality care, the realization of UHC is an extremely important issue in Asia.
This month, it was decided to establish a secretariat for the ASEAN Center for Public Health Emergencies and Emerging Diseases in Thailand. Japan has pledged its full support for its establishment, contributing US$50 million.
We will continue to actively contribute to the realization of UHC in Asia under the "Global Health Strategy" that Japan newly announced two days ago.
Fifth is the realization of an "Asia Zero Emissions Community."
Like our country, many other Asian countries have set the goal of achieving carbon neutrality and are actively taking on this common challenge for humanity.
The important thing is to decarbonize in a way suitable for the realities of each country, while achieving sustainable economic growth. Of course, the stable supply of energy is a prerequisite.
Energy conditions vary from country to country. In comparison to Europe and Africa, Asia has low potential for renewable energy. In addition, it is estimated that the demand for electricity will increase by 2.5 times over the next 30 years due to growth in the population and the economy. Therefore, we have no choice but to continue to rely to a certain extent on power sources that can be flexibly utilized in response to demand.
The "Asia Zero Emissions Community Initiative" is a framework designed to help Asia decarbonize together while continuing to promote the introduction of renewable energy and energy conservation, while facing the reality of the situation in Asia. It will aim for the joint decarbonization of Asia through (1) promoting the joint demonstration of biomass, hydrogen, ammonia, CCUS, and other technologies for zero emissions in thermal power generation, (2) establish rules for an Asian version of transition finance, (3) establish standards for zero-emission technologies, and (4) utilize emission rights trading in Asia at large.
Japan will contribute to the decarbonization of Asia by fully mobilizing its technologies, experience, know-how, and finance skills.
In Asia, Japanese companies have already started initiatives such as a demonstration of the construction of a supply chain for hydrogen supply in Singapore, studies on the realization of ammonia co-firing and mono-firing in Indonesia, and the transfer of knowledge and know-how on decarbonization from Japanese cities to Asian cities. In the future, we will expand these efforts to Asia at large.
Regarding this community concept, Indonesia has told us that it would like to join forces with Japan to realize the Asia Zero Emissions Community and that Indonesia, together with Japan, would like to play a central role in achieving this goal. As announced at “The Future of Asia” conference today, Thailand has also responded positively. We would like to join forces with other Asian countries to realize this community.
About a month ago, when I visited Thailand, I visited a "kosen" in Bangkok. Do you know what a "kosen" is?
A "kosen" is a unique higher education institution created by Japan to train engineers who can apply their skills.
In Thailand, there is "kosen" which was established with the support of Japan. When I observed a class at a "kosen," I was extremely impressed by two Thai students who explained their experiments to me in Japanese, using technical terms such as "oscilloscope" and "natural frequency."
I could easily imagine a future in which those two students build the future of Thailand and even Asia while holding discussions with Japanese youth.
Japan does not wish for a one-way relationship in which only Japan benefits.
Support for human resource development is an initiative that symbolizes this hope of Japan. As is the case with "kosen," Japan has long provided support for human resource development in order to cultivate human resources in the countries we support.
As a good neighbor and a good partner, we will work together with you all to pave the way for the future of Asia. That is our aim.
Japan is determined to do its utmost towards this end and actively fulfill its roles and responsibilities.
In closing, I would like to wish all the participants here today good health and continued growth in the future.
More
Related Link
The Prime Minister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01" s="3" t="inlineStr">
        <is>
          <t>It is truly an honor to be able to speak at "The Future of Asia" conference today. I had expected—at least, right up until February 23, that is—that this "Future of Asia" conference would once again see lively discussions about the bright future and prosperity of Asia. The world is now witnessing unbelievable aggression by an authoritarian state that is trampling on international law and humanity. We are shocked at the sudden collapse of the peace and order upon which all activities are premised. As we stand eye to eye with this new reality, what kind of future for Asia should we envision in response to the shaking of the international order? Our highest priority is the first layer. We will respond firmly to risks that run contrary to the foundations of the international order and universal values such as freedom and human rights. It is based on these priorities that we are shifting our conventional policy toward Russia and strengthening our unity with the G7, bracing ourselves for the long-term costs of sanctions. This issue is not a question of, "Do we side with the United States or with China?" but rather, "Do we protect universal values and the peaceful world order, or lose them?" I will continue to seek understanding and cooperation from Asian leaders on this matter. For the second layer, we need to take an assortment of webs of rules, such as the rules of the Comprehensive and Progressive Agreement for Trans-Pacific Partnership (CPTPP), Regional Comprehensive Economic Partnership (RCEP), bilateral Free Trade Agreements (FTAs), and Asia-Pacific Economic Cooperation (APEC), and accumulate them, overlaying one right atop of the other, and then another and yet another. A respected predecessor of mine thought and acted seriously about the future of the region in these turbulent times. I am referring to former Prime Minister OHIRA Masayoshi, the founder of the Kouchikai, the policy group of the Liberal Democratic Party that I lead. Forty years ago, against the backdrop of an era in which tensions between the major powers were once again on the rise after the détente had ended, showing his intent to squarely address the tough international situation at hand, he stated, "In order to maintain the fundamental international order, which is undergoing serious challenges, we must actively fulfill our roles and responsibilities appropriate to our country's international status."
This is not a matter of posturing. Ohira took action, launching the Pacific Rim Solidarity Initiative. This vision was to "maximize the potential of the Pacific Ocean, not merely for the benefit of Pacific nations, but for the welfare and prosperity of human society as a whole." This would later come to fruition as APEC. The "future of Asia" is no longer just for Asia. I want to make this region a region that brings peace and sustainable prosperity to the world. To this end, my vision is that the Indo-Pacific in the post-Cold War and post-COVID-19 period should be a free and open region, a sustainable and vigorously growing region, and a region that contributes to solving global problems. Japan will fulfill its own role and responsibility by actively contributing to the creation of the region's future together with its Asian peers, and by acting as a bridge between Asia and the world. And, when I think about the future of Asia, what I focus on the most is the relationship between Japan and ASEAN. ASEAN has contributed to the development of the region based on the principles of "unity" and "centrality" while embracing diversity. First and foremost, it is a free and open region. "Ukraine might be the East Asia of tomorrow." Unilateral changes to the status quo by force in Ukraine could happen anywhere in the world. In order to safeguard the peaceful world order and to achieve sustainable prosperity in the region, "no violation of sovereignty or territorial integrity, nor unilateral change of the status quo by force, shall be tolerated in any region." This fundamental principle must be observed. That is why I believe that in this region we should build a free and open order based on the rule of law, not on might. The second part of my vision is that this is a sustainable and vigorously growing region. We will broaden our scope to include promoting economic security, addressing cyber security, economic coercion and disinformation, and other recent issues facing the region, giving breadth and depth to our cooperation with other countries. In addition, we will promote cooperation in areas where Japan has strengths, such as maritime security and disaster response. We will also take advantage of the new initiative on maritime domain awareness and the partnership in humanitarian assistance and disaster relief, which was confirmed at the Quad summit meeting. Third is the revitalization of cross-border movement of people. The free and active exchange among people is a foundation of our economy and society, as well as the foundation of Asian development. Specifically, effective June 1, the total number of daily arrivals will be increased to 20,000, and countries with a record of low positive rates at the time of entry will be allowed to enter Japan without border testing for COVID-19. Furthermore, following the ongoing demonstration project and the establishment of guidelines, we will resume accepting tourists on escorted package tours beginning June 10. At the same time, preparations will be made to resume international flights at New Chitose Airport and Naha Airport by the end of June. In addition, with regard to countries and regions where infections have settled down, we have today lowered the level of Travel Advice and Warning on Infectious Diseases for Japanese citizens. We will continue to monitor the state of infections and, in stages, aim for the same level of accepting inbound passengers as in normal times. Fourth, we are strengthening relationships to overcome social challenges together. As a good neighbor and a good partner, we will work together with you all to pave the way for the future of Asia. That is our aim. Japan is determined to do its utmost towards this end and actively fulfill its roles and responsibilities. In closing, I would like to wish all the participants here today good health and continued growth in the future. More
Related Link
The Prime Minister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101" s="18" t="inlineStr">
        <is>
          <t>aggression;fund;reparation;responsibility;war</t>
        </is>
      </c>
      <c r="L101" s="18" t="inlineStr">
        <is>
          <t>0</t>
        </is>
      </c>
      <c r="M101" s="18" t="inlineStr">
        <is>
          <t>0</t>
        </is>
      </c>
      <c r="N101" s="18" t="inlineStr">
        <is>
          <t>0</t>
        </is>
      </c>
      <c r="O101" s="18" t="inlineStr">
        <is>
          <t>1</t>
        </is>
      </c>
      <c r="P101" s="18" t="inlineStr">
        <is>
          <t>0</t>
        </is>
      </c>
      <c r="Q101" s="18" t="inlineStr">
        <is>
          <t>1</t>
        </is>
      </c>
      <c r="R101" s="18" t="inlineStr">
        <is>
          <t>870edf1e-6787-4bc4-8f66-3514c5d63ad6</t>
        </is>
      </c>
      <c r="S101" s="18" t="inlineStr"/>
      <c r="T101" s="18" t="inlineStr"/>
      <c r="U101" s="18" t="inlineStr"/>
      <c r="V101" s="18" t="inlineStr">
        <is>
          <t>AGGRESSION</t>
        </is>
      </c>
      <c r="W101" s="18" t="inlineStr"/>
      <c r="X101" s="18" t="inlineStr"/>
      <c r="Y101" s="18" t="inlineStr"/>
      <c r="Z101" s="18" t="inlineStr"/>
      <c r="AA101" s="18" t="inlineStr"/>
      <c r="AB101" s="18" t="inlineStr"/>
      <c r="AC101" s="18" t="inlineStr"/>
      <c r="AD101" s="18" t="inlineStr"/>
      <c r="AE101" s="18" t="inlineStr"/>
      <c r="AF101" s="18" t="inlineStr"/>
      <c r="AG101" s="18" t="inlineStr"/>
      <c r="AH101" s="18" t="inlineStr"/>
      <c r="AI101" s="18" t="inlineStr"/>
      <c r="AJ101" s="18" t="inlineStr"/>
      <c r="AK101" s="18" t="inlineStr"/>
      <c r="AL101" s="18" t="inlineStr"/>
      <c r="AM101" s="18" t="inlineStr">
        <is>
          <t>LOW</t>
        </is>
      </c>
      <c r="AN101" s="3" t="inlineStr">
        <is>
          <t>AUTO-DRAFT: keyword signals only; requires contextual coding per codebook.md before use.</t>
        </is>
      </c>
      <c r="AO101" s="18" t="inlineStr">
        <is>
          <t>4590dd87-43f7-52d1-869a-1fadf55a3450</t>
        </is>
      </c>
      <c r="AP101" s="18" t="inlineStr">
        <is>
          <t>1</t>
        </is>
      </c>
      <c r="AQ101" s="18" t="inlineStr">
        <is>
          <t>LOW_CONFIDENCE;MISSING_SPEAKER</t>
        </is>
      </c>
      <c r="AR101" s="18" t="inlineStr">
        <is>
          <t>EXCLUDED</t>
        </is>
      </c>
      <c r="AS101" s="3" t="inlineStr">
        <is>
          <t>2026-09-22 full backlog review: COVID_OR_PANDEMIC</t>
        </is>
      </c>
    </row>
    <row r="102">
      <c r="A102" s="3" t="inlineStr">
        <is>
          <t>https://japan.kantei.go.jp/101_kishida/statement/202205/_00015.html</t>
        </is>
      </c>
      <c r="B102" s="18" t="inlineStr">
        <is>
          <t>japan</t>
        </is>
      </c>
      <c r="C102" s="18" t="inlineStr">
        <is>
          <t>Prime Minister's Office of Japan (Kantei)</t>
        </is>
      </c>
      <c r="D102" s="3" t="inlineStr">
        <is>
          <t>Press Conference by the Prime Minister on the Approval of the FY2022 Supplementary Budget and Other Matters (Speeches and Statements &lt;br&gt;by the Prime Minister) | Prime Minister's Office of Japan</t>
        </is>
      </c>
      <c r="E102" s="18" t="inlineStr">
        <is>
          <t>PRESS_CONFERENCE</t>
        </is>
      </c>
      <c r="F102" s="18" t="inlineStr">
        <is>
          <t>May 31, 2022</t>
        </is>
      </c>
      <c r="G102" s="18" t="inlineStr">
        <is>
          <t>0</t>
        </is>
      </c>
      <c r="H102" s="3" t="inlineStr"/>
      <c r="I102" s="3" t="inlineStr">
        <is>
          <t>Press Conference by the Prime Minister on the Approval of the FY2022 Supplementary Budget and Other Matters (Speeches and Statements &lt;br&gt;by the Prime Minister) | Prime Minister's Office of Japan
Press Conference by the Prime Minister on the Approval of the FY2022 Supplementary Budget and Other Matters
May 31, 2022
Tweet
[Provisional translation]
(On his thoughts regarding the approval of a supplementary budget containing measures to address soaring commodity prices)
A short while ago, the FY2022 supplementary budget totaling 2.7 trillion yen was approved and enacted at a plenary session of the House of Councilors. I would like to express my appreciation for the prompt deliberations. I would also like to remind you that we had to put the supplemental budget to the agenda to address the impact of not just the COVID-19 pandemic, but also the outrageous act by Russia. Unilateral changes in the status quo by force can happen anywhere in the world. That is why we must take every possible measure to prevent another crisis. With this strong resolve, we have worked
in high gear
for the past ten days to ensure the success of the Japan-U.S. Summit Meeting and the Quad (Japan-Australia-India-U.S.) Leaders' Meeting, as well to deal with the parliamentary deliberations on the supplementary budget. Countries around the world are facing such problems as soaring oil, resource and grain prices, as well as instability in financial and capital markets, primarily due to Russia's aggression against Ukraine. To bring the atrocious aggression to an end as soon as possible and to restore peace, the G7 and the international community as a whole must respond in unity. In the meantime, the United States and European countries are confronted with inflation in the 7-8% range. Consumer prices in Japan rose 2.5% in April, but they are still relatively low compared to those in the United States and Europe. We have taken various measures so far, and among them is a set of programs to curb dramatic changes in prices, which has made it possible to maintain gasoline prices at around 168 yen per liter, instead of more than 200 yen per liter that would otherwise have been reached. We have set up a mechanism whereby electricity prices and some gas prices for households are capped to a certain extent. While the international prices of wheat have increased by about 20% since the aggression against Ukraine, government selling prices in Japan have been maintained at a level that is within the range of prices before the aggression. As part of efforts to support household finances, we provided a benefit of 100,000 yen to households exempt from residential tax, including those living on basic pension, from February through March. In addition, in a gradual manner from the end of May, we are providing a benefit of 50,000 yen to households raising children. On top of these initiatives, we will also set aside one trillion yen in Extraordinary Regional Revitalization Grants to support households and businesses suffering primarily from soaring electricity and gas prices and to alleviate the burden of school lunch expenses, in cooperation with local governments, according to the actual conditions of each region. We will also ensure a shift from imported wheat to rice flour, domestically produced wheat, etc. and a stable supply of strategic goods, as well as measures to enable small- and medium-sized enterprises (SMEs) to pass on costs to prices, among other things. We have also decided to extend the special measures for employment adjustment subsidies for three months until September. Under the just-approved supplementary budget, as part of the emergency economic measures formulated in April, we will continue to implement the program to curb dramatic changes in fuel oil prices aimed at containing the increase in gasoline prices until September, while also setting aside a total of 5.5 trillion yen in reserve funds to ensure a prompt response to unforeseen events during the summer, such as possible future natural disasters, resurgence of COVID-19 infections and further price increases.
Let me say a few words about inbound tourism. Ahead of resuming accepting foreign tourists from June 10, we will publish on June 7 guidelines on how to deal with the entry of foreign tourists, based on the results of our demonstration project. In addition to the reopening of Shin-Chitose and Naha airports to international flights carrying foreign tourists in June, we will continue to coordinate with local governments to reopen other airports, including Sendai airport, to such international flights in a gradual manner. I believe that the resumption of inbound tourism will be of great significance as it can bring about the benefits of a weaker yen to the local economy. As I have mentioned so far, the Kishida administration is committed to taking seamless measures to address primarily the recent sharp rises in oil and food prices, including the 79 trillion-yen economic package in November last year, the 13 trillion-yen comprehensive emergency measures in April of this year, and the just-approved supplementary budget. We are determined to continue to make utmost efforts to protect the lives of the citizens, while resolutely responding to the increasingly severe international situation.
(On whether he intends to carry out regulatory reform or deregulation going forward)
In order to fully activate what I have been referring to as the engine of growth, it is necessary for the Government to introduce fiscal stimulus that will serve as a catalyst, but I believe it is also important to create a favorable environment by promoting deregulation and tax reform, among other things. With regard to the grand design and action plan for a new form of capitalism, the Cabinet will make decisions based on careful coordination with the ruling parties. In doing so, the Government will steadily implement the measures I have just mentioned, such as fiscal stimulus, tax reform and regulatory reform to facilitate and encourage bold investment of private sector funds.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02" s="3" t="inlineStr">
        <is>
          <t>With this strong resolve, we have worked
in high gear
for the past ten days to ensure the success of the Japan-U.S. Summit Meeting and the Quad (Japan-Australia-India-U.S.) Leaders' Meeting, as well to deal with the parliamentary deliberations on the supplementary budget. Countries around the world are facing such problems as soaring oil, resource and grain prices, as well as instability in financial and capital markets, primarily due to Russia's aggression against Ukraine. To bring the atrocious aggression to an end as soon as possible and to restore peace, the G7 and the international community as a whole must respond in unity. In the meantime, the United States and European countries are confronted with inflation in the 7-8% range. Consumer prices in Japan rose 2.5% in April, but they are still relatively low compared to those in the United States and Europe. We have taken various measures so far, and among them is a set of programs to curb dramatic changes in prices, which has made it possible to maintain gasoline prices at around 168 yen per liter, instead of more than 200 yen per liter that would otherwise have been reached. We have set up a mechanism whereby electricity prices and some gas prices for households are capped to a certain extent. While the international prices of wheat have increased by about 20% since the aggression against Ukraine, government selling prices in Japan have been maintained at a level that is within the range of prices before the aggression. As part of efforts to support household finances, we provided a benefit of 100,000 yen to households exempt from residential tax, including those living on basic pension, from February through March. In addition, in a gradual manner from the end of May, we are providing a benefit of 50,000 yen to households raising children. On top of these initiatives, we will also set aside one trillion yen in Extraordinary Regional Revitalization Grants to support households and businesses suffering primarily from soaring electricity and gas prices and to alleviate the burden of school lunch expenses, in cooperation with local governments, according to the actual conditions of each region. We will also ensure a shift from imported wheat to rice flour, domestically produced wheat, etc. and a stable supply of strategic goods, as well as measures to enable small- and medium-sized enterprises (SMEs) to pass on costs to prices, among other things. We have also decided to extend the special measures for employment adjustment subsidies for three months until September. Under the just-approved supplementary budget, as part of the emergency economic measures formulated in April, we will continue to implement the program to curb dramatic changes in fuel oil prices aimed at containing the increase in gasoline prices until September, while also setting aside a total of 5.5 trillion yen in reserve funds to ensure a prompt response to unforeseen events during the summer, such as possible future natural disasters, resurgence of COVID-19 infections and further price increases. Let me say a few words about inbound tourism. Ahead of resuming accepting foreign tourists from June 10, we will publish on June 7 guidelines on how to deal with the entry of foreign tourists, based on the results of our demonstration project. As I have mentioned so far, the Kishida administration is committed to taking seamless measures to address primarily the recent sharp rises in oil and food prices, including the 79 trillion-yen economic package in November last year, the 13 trillion-yen comprehensive emergency measures in April of this year, and the just-approved supplementary budget. We are determined to continue to make utmost efforts to protect the lives of the citizens, while resolutely responding to the increasingly severe international situation. (On whether he intends to carry out regulatory reform or deregulation going forward)
In order to fully activate what I have been referring to as the engine of growth, it is necessary for the Government to introduce fiscal stimulus that will serve as a catalyst, but I believe it is also important to create a favorable environment by promoting deregulation and tax reform, among other things. With regard to the grand design and action plan for a new form of capitalism, the Cabinet will make decisions based on careful coordination with the ruling parties. In doing so, the Government will steadily implement the measures I have just mentioned, such as fiscal stimulus, tax reform and regulatory reform to facilitate and encourage bold investment of private sector funds.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102" s="18" t="inlineStr">
        <is>
          <t>aggression;fund;suffering;war</t>
        </is>
      </c>
      <c r="L102" s="18" t="inlineStr">
        <is>
          <t>0</t>
        </is>
      </c>
      <c r="M102" s="18" t="inlineStr">
        <is>
          <t>0</t>
        </is>
      </c>
      <c r="N102" s="18" t="inlineStr">
        <is>
          <t>0</t>
        </is>
      </c>
      <c r="O102" s="18" t="inlineStr">
        <is>
          <t>0</t>
        </is>
      </c>
      <c r="P102" s="18" t="inlineStr">
        <is>
          <t>0</t>
        </is>
      </c>
      <c r="Q102" s="18" t="inlineStr">
        <is>
          <t>0</t>
        </is>
      </c>
      <c r="R102" s="18" t="inlineStr">
        <is>
          <t>3e7bd2f4-3bf0-4687-b684-6878d5059430</t>
        </is>
      </c>
      <c r="S102" s="18" t="inlineStr"/>
      <c r="T102" s="18" t="inlineStr"/>
      <c r="U102" s="18" t="inlineStr"/>
      <c r="V102" s="18" t="inlineStr">
        <is>
          <t>AGGRESSION</t>
        </is>
      </c>
      <c r="W102" s="18" t="inlineStr"/>
      <c r="X102" s="18" t="inlineStr"/>
      <c r="Y102" s="18" t="inlineStr"/>
      <c r="Z102" s="18" t="inlineStr"/>
      <c r="AA102" s="18" t="inlineStr"/>
      <c r="AB102" s="18" t="inlineStr"/>
      <c r="AC102" s="18" t="inlineStr"/>
      <c r="AD102" s="18" t="inlineStr"/>
      <c r="AE102" s="18" t="inlineStr"/>
      <c r="AF102" s="18" t="inlineStr"/>
      <c r="AG102" s="18" t="inlineStr"/>
      <c r="AH102" s="18" t="inlineStr"/>
      <c r="AI102" s="18" t="inlineStr"/>
      <c r="AJ102" s="18" t="inlineStr"/>
      <c r="AK102" s="18" t="inlineStr"/>
      <c r="AL102" s="18" t="inlineStr"/>
      <c r="AM102" s="18" t="inlineStr">
        <is>
          <t>LOW</t>
        </is>
      </c>
      <c r="AN102" s="3" t="inlineStr">
        <is>
          <t>AUTO-DRAFT: keyword signals only; requires contextual coding per codebook.md before use.</t>
        </is>
      </c>
      <c r="AO102" s="18" t="inlineStr">
        <is>
          <t>a24f09c6-ffba-5080-b64d-9741dd559e13</t>
        </is>
      </c>
      <c r="AP102" s="18" t="inlineStr">
        <is>
          <t>1</t>
        </is>
      </c>
      <c r="AQ102" s="18" t="inlineStr">
        <is>
          <t>LOW_CONFIDENCE;MISSING_SPEAKER</t>
        </is>
      </c>
      <c r="AR102" s="18" t="inlineStr">
        <is>
          <t>EXCLUDED</t>
        </is>
      </c>
      <c r="AS102" s="3" t="inlineStr">
        <is>
          <t>2026-09-22 full backlog review: COVID_OR_PANDEMIC</t>
        </is>
      </c>
    </row>
    <row r="103">
      <c r="A103" s="3" t="inlineStr">
        <is>
          <t>https://japan.kantei.go.jp/101_kishida/statement/202206/_00002.html</t>
        </is>
      </c>
      <c r="B103" s="18" t="inlineStr">
        <is>
          <t>japan</t>
        </is>
      </c>
      <c r="C103" s="18" t="inlineStr">
        <is>
          <t>Prime Minister's Office of Japan (Kantei)</t>
        </is>
      </c>
      <c r="D103" s="3" t="inlineStr">
        <is>
          <t>Keynote Address by Prime Minister KISHIDA Fumio at the IISS Shangri-La Dialogue (Speeches and Statements &lt;br&gt;by the Prime Minister) | Prime Minister's Office of Japan</t>
        </is>
      </c>
      <c r="E103" s="18" t="inlineStr">
        <is>
          <t>SPEECH</t>
        </is>
      </c>
      <c r="F103" s="18" t="inlineStr">
        <is>
          <t>June 10, 2022</t>
        </is>
      </c>
      <c r="G103" s="18" t="inlineStr">
        <is>
          <t>0</t>
        </is>
      </c>
      <c r="H103" s="3" t="inlineStr"/>
      <c r="I103" s="3" t="inlineStr">
        <is>
          <t>Keynote Address by Prime Minister KISHIDA Fumio at the IISS Shangri-La Dialogue (Speeches and Statements &lt;br&gt;by the Prime Minister) | Prime Minister's Office of Japan
Keynote Address by Prime Minister KISHIDA Fumio at the IISS Shangri-La Dialogue
June 10, 2022
Tweet
[Provisional translation]
1. Introduction: Current State of International Affairs
Prime Minister Lee Hsien Loong,
Dr. John Chipman,
Distinguished guests,
It is my great honor to deliver this keynote address at the Shangri-La Dialogue, a conference of long history held in high esteem.
I would like to share with all the participants gathered here today how I perceive the current severe situation facing the international community, and look ahead to the future we should all aspire to.
There is no better place than this Shangri-La Dialogue to deepen such discussions. This is because Asia is indeed the center of gravity of the ever-expanding global economy, accounting for nearly 35% of it, and because the region continues to enjoy growth characterized by diversity and inclusiveness, with ASEAN, upholding unity and centrality, at its core.
With the very foundations of the international order being shaken by Russia's aggression against Ukraine, the international community now stands at a historic crossroads.
The last time the world faced such a major turning point was some 30 years ago.
That was around the time that the Cold War—a period when the world was divided into two camps and people were afraid that the two sides' cold antagonism might heat up again—came to an end, and the "post-Cold War" era began.
In an address to the Japanese Diet, Prime Minister Kiichi Miyazawa, who went before me as both a fellow legislator from Hiroshima and the leader of the Kouchikai, the policy group I belong to, characterized the “post-Cold War era” as "the start of an era of building a new order for global peace.” Squarely addressing the reality that Japan was called upon to play a greater international role in the security arena, Miyazawa, after an extensive debate in Japan, managed to get the Peacekeeping Operations Cooperation Act passed, and he deployed Japan's Self-Defense Forces to Cambodia based on this Act.
With some 30 years having passed since Miyazawa's time, in what kind of era are we now living?
Since the pandemic broke out, the world has become even more uncertain. Amidst continuing economic disruption, we have come to recognize the importance of reliable and secure supply chains.
Then, as the world was still recovering from the pandemic, Russia’s aggression against Ukraine occurred. No country or region in the world can shrug this off as “someone else’s problem." It is a situation that shakes the very foundations of the international order, which every country and individual gathered here today should regard as their own affair.
In the South China Sea, are the rules really being honored? Neither international law, in particular the United Nations Convention on the Law of the Sea (UNCLOS), to which all relevant countries agreed after years of dialogue and efforts, nor the award rendered by the Arbitral Tribunal under this convention, is being complied with.
In the East China Sea, where Japan is located, unilateral attempts to change the status quo by force in violation of international law are continuing. Japan is taking a firm stand against such attempts.
Peace and stability across the Taiwan Strait, which is located between these two seas, is also of extreme importance.
Unfortunately, much of activities not respecting people's diversity, free will, and human rights is also taking place in this region.
Furthermore, since the beginning of this year, North Korea has repeatedly launched ballistic missiles, including a new type of ICBM, with unprecedented frequency and in new ways. As such, North Korea is strengthening its nuclear and missile activities in violation of UN Security Council resolutions, posing a clear and serious challenge to the international community. It is deeply regrettable that the recently proposed Security Council resolution was not adopted as a result of the exercise of the veto. The abductions issue, which is a top priority for my administration, is also a serious violation of human rights.
At the root of all these problems is a situation in which confidence in the universal rules that govern international relations is being shaken. This is the essential and most serious underlying problem.
Can the rules-based international order we have built through hard work, dialogue, and consensus be upheld and the march of peace and prosperity continue? Or will we return to a lawless world where rules are ignored and broken, where unilateral changes to the status quo by force are unchallenged and accepted, and where the strong coerce the weak militarily or economically?
That is the choice we have to make today.
2. Japan's Responsibility and Efforts
Japan is the world's third largest economy and has consistently sought to bring about peace and prosperity in the region since the end of the Second World War, making contributions mainly in the economic field. Accordingly, the responsibility Japan must fulfill is heavy.
With that understanding, what role should Japan play in realizing peace and prosperity, as we face this crossroads in history?
While focusing on universal values that everyone should respect and defend, we must firmly hold aloft the banner of our ideals for the future, such as a world without nuclear weapons, while also responding astutely and decisively as the situation demands. I am committed to "realism diplomacy for a new era” that adheres to this kind of thorough pragmatism.
In the midst of all this, Japan will not lose its humility, flexibility in valuing diversity, or tolerance that respects the individuality of others. However, we will be more proactive than ever in tackling the challenges and crises that face Japan, Asia, and the world.
Taking that perspective, in order to maintain and strengthen the peaceful order in this region, I will advance the “Kishida Vision for Peace” and boost Japan's diplomatic and security role in the region by promoting the following five pillars of initiatives.
The first is maintaining and strengthening the rules-based free and open international order; in particular, we will press forward in bringing new developments towards a Free and Open Indo-Pacific.
The second is enhancing security. We will advance the fundamental reinforcement of Japan's defense capabilities in tandem with reinforcing the Japan-U.S. Alliance and strengthening our security cooperation with other like-minded countries.
The third is promoting realistic efforts to bring about a world without nuclear weapons.
The fourth is strengthening the functions of the United Nations, including UN Security Council reform.
The fifth is strengthening international cooperation in new policy areas such as economic security.
2-1. Maintaining and Strengthening the Rules-based Free and Open International Order; Bringing New Developments towards a Free and Open Indo-Pacific
(1) Maintaining and Strengthening the Rules-based Free and Open International Order
In order to bring peace to the international community, it is imperative that we first press forward in maintaining and strengthening the rules-based free and open international order.
The rule of law serves as the foundation supporting this kind of international order. Alongside it are the peaceful resolution of disputes, the non-use of force, and respect for sovereignty.
On the sea, it is freedom of navigation, and in the economy, free trade.
Needless to say, respect for human rights is also critical, as is a democratic political system that reflects people's free will and diversity.
These are common and universal principles developed by all people worldwide, who, longing for world peace, have amassed collective wisdom. It goes without saying that the rules and principles I have just mentioned are also consistent with the purposes and principles of the UN Charter.
Rules must be respected.  Even if they become inconvenient, one cannot be allowed to act as if they did not exist, nor can one be allowed to unilaterally change them. If one wants to change them, a new consensus must be made.
(2) Bringing New Developments towards a Free and Open Indo-Pacific
Japan has been promoting a Free and Open Indo-Pacific with a view to maintaining and strengthening the rules-based free and open international order in this region, and the vision we have advocated has come to gain broad support in the international community.
Japan has consistently and vigorously supported the "ASEAN Outlook on the Indo-Pacific" (AOIP), which ASEAN has developed as its own basic policy.
Looking around the world, a variety of actors, including the United States, Australia, India, the United Kingdom, France, Germany, Italy, the Netherlands, and the European Union, have all laid out visions for the Indo-Pacific.
Sharing a common grand vision, like-minded partners are each taking action on their own initiative, not at the behest of others. This is the very concept of a Free and Open Indo-Pacific, which is based on inclusiveness.
In particular, here in the Indo-Pacific region, collaboration with ASEAN is absolutely essential.
After assuming the post of prime minister, I first visited Cambodia, which holds this year's ASEAN Chairmanship. Later, I visited Indonesia, Vietnam, and Thailand, and today, I am here in Singapore. I have also held meetings with the leaders of ASEAN countries.
The history of Japan and Southeast Asia is underpinned by a long history of goodwill and friendship. After the war, Japan supported the development of Southeast Asia, and Southeast Asian countries extended a helping hand to Japan in its recovery from the unprecedented earthquake and tsunami disaster.
I would like to continue to work hand-in-hand with the leaders of ASEAN countries to deepen discussions on ways to ensure peace and prosperity in the region.
Along with ASEAN countries, Pacific Island Countries are also important partners for the realization of a Free and Open Indo-Pacific. We will contribute to strengthening the foundation for their sustainable and resilient economic development, including addressing the existential challenge of climate change. We have provided timely assistance in response to recent changes in the security environment, such as laying an undersea cable in east Micronesia in partnership with Australia and the U.S., and we will work together with our Pacific Island partners to ensure a rules-based sustainable maritime order.
Cooperation based on a Free and Open Indo-Pacific is cooperation built upon long-standing trust. It is not limited to hardware, such as infrastructure construction, but instead also focuses on supporting the development of local human resources, promoting autonomous and inclusive development, and fostering industry through public and private initiatives as potential investment partners. We have also supported efforts to strengthen ASEAN's connectivity.
It is also necessary for like-minded countries to work together to increase the investment of resources in this region.
In addition to the ASEAN and Pacific Island Countries that I mentioned earlier, Japan, Australia, India, and the U.S., also known as the Quad, is playing an important role in promoting a Free and Open Indo-Pacific. At the recent Quad Leaders’ Meeting in Tokyo, we confirmed that the Quad will seek to extend more than US$50 billion of further infrastructure assistance and investment in the Indo-Pacific over the next five years, which will be essential in promoting productivity and prosperity in this region.
I will further accelerate these efforts. We intend to enhance existing Free and Open Indo-Pacific cooperation by beefing up our diplomatic efforts including by expanding our Official Development Assistance (ODA), while engaging in an optimized, efficient, and strategic use of international cooperation through ODA. I will lay out a "Free and Open Indo-Pacific Plan for Peace" by next spring, which will strengthen Japan's efforts to further promote the vision of a Free and Open Indo-Pacific, with an emphasis on providing patrol vessels and enhancing maritime law enforcement capabilities, as well as cyber security, digital and green initiatives, and economic security.
In recent years, Japan has particularly been strengthening its maritime security efforts while utilizing advanced technologies such as satellites, artificial intelligence, and unmanned aerial vehicles, and will continue to share its knowledge and experience with other countries. From this perspective, over the next three years, we will make use of technical cooperation, training, and other means conducive to strengthening the maritime law enforcement capabilities of at least 20 countries to promote efforts to train at least 800 maritime security personnel and strengthen their human resources networks. In addition, we will provide at least approximately US$2 billion in assistance, such as the provision of maritime security equipment including patrol vessels and development of maritime transportation infrastructure, to Indo-Pacific countries over the next three years. We will strengthen our support to Indo-Pacific countries, utilizing cooperation of Quad and frameworks of international organizations.
In addition, in order to maintain and strengthen the international order based on rules and universal values such as the rule of law, we will strengthen connections and networks among countries and peoples. To this end, we will train more than 1,500 personnel in the fields of the rule of law and governance over the next three years.
2-2. Expanding Japan's Security Role
(1) Fundamentally Reinforcing Japan's Own Defense Capabilities
Second, I would like to talk about the role Japan should play in the realm of security.
In light of Russia’s aggression against Ukraine, countries’ perceptions on security have drastically changed around the world. Germany has announced that it will shift its security policy and raise its defense budget to 2% of its GDP. Finland and Sweden, Russia's neighbors, have changed their historical policy of neutrality and announced they have applied for NATO membership.
I myself have a strong sense of urgency that “Ukraine today may be East Asia tomorrow.” Japan has also made the decision to shift its policy towards Russia and is united with the international community in efforts to impose strong sanctions against Russia and support Ukraine. As prime minister of the peace-loving nation Japan, I have a responsibility to protect the lives and assets of the Japanese people and to contribute to a peaceful order in the region.
I will seek to build a stable international order through dialogue, not confrontation.
At the same time, however, we must be prepared for the emergence of an entity that tramples on the peace and security of other countries by force or threat without honoring the rules.
As a means of preventing such situations and protecting ourselves, we need to enhance our deterrence and response capabilities. This will be absolutely essential if Japan is to learn to survive in the new era and keep speaking out as  a standard-bearer of peace.
As the security environment surrounding Japan becomes increasingly severe, we will set out a new National Security Strategy by the end of this year. I am determined to fundamentally reinforce Japan's defense capabilities within the next five years and secure substantial increase of Japan’s defense budget needed to effect it.
In doing so, we will not rule out any options, including so-called "counterstrike capabilities," and will realistically consider what is necessary to protect the lives and livelihoods of our people.
To all of you, I stress that Japan's posture as a peace-loving nation will remain unchanged. Our efforts will proceed within the scope of our Constitution and in compliance with international law, in a manner that does not alter the basic roles and missions shared between Japan and the U.S. under our alliance. We will continue to explain our approach to other countries in a transparent and thorough manner.
(2) The Japan-U.S. Alliance and Security Cooperation with Like-minded Countries
No country can ensure its security entirely on its own. That is why I will promote multilayered security cooperation with like-minded countries that share universal values, positioning the Japan-U.S. Alliance as the linchpin.
In my meeting with U.S. President Biden during his recent visit to Japan, he strongly supported my determination regarding Japan's defense capabilities. We were also in full agreement on expanding and deepening Japan-U.S. security and defense cooperation.
We will further reinforce the deterrence and response capabilities of the Japan-U.S. Alliance, which has become the cornerstone of peace and stability in not only the Indo-Pacific, but also the entire world.
At the same time, we will actively promote security cooperation with Australia and other like-minded countries.
Prime Minister Lee Hsien Loong, I am very pleased to begin negotiations with Singapore to conclude a defense equipment and technology transfer agreement. We will continue to promote our efforts to conclude defense equipment and technology transfer agreements with ASEAN countries and materialize specific cooperation projects according to their needs.
Regarding Reciprocal Access Agreements, following the signing of an agreement with Australia in January, we have recently reached an agreement in principle with the United Kingdom. Japan will work closely with like-minded partners in Europe and Asia towards the conclusion of these agreements.
In addition, in order to contribute to the realization of a free and open maritime order, Japan will dispatch a Maritime Self-Defense Force unit led by the destroyer Izumo to the Indo-Pacific region from June 13 and conduct joint exercises with countries in the region including Southeast Asia and the Pacific.
2-3. Promoting Realistic Efforts towards a World without Nuclear Weapons
Third, we will do our utmost towards achieving a world without nuclear weapons.
Amid the crisis in Ukraine, the use of nuclear weapons by Russia is being discussed as a real possibility. We must not repeat the scourge of nuclear weapons. The threat of nuclear weapons, let alone the use of them, should never be tolerated. As the prime minister of the only country that has suffered the devastation of atomic bombings, I strongly appeal for this.
The ramifications of Russia’s threat to use nuclear weapons are not limited to the threat itself. The threat may have already caused serious damage to the nuclear nonproliferation regime. It may have already made it even more difficult for countries seeking to develop nuclear weapons to abandon their plans. Moves to develop and possess nuclear weapons might even spread further to other countries. These are among the various concerns that have been voiced.
Even before the Ukraine crisis, North Korea frequently and repeatedly launched ballistic missiles, including ICBM-class ones, and we have grave concerns that yet another nuclear test is imminent.
The non-transparent buildup of military capacity, including nuclear arsenals, that can be seen in the vicinity of Japan has become a serious regional security concern.
The return to compliance with the Iran nuclear agreement has not yet been realized.
I must admit that the path to a world without nuclear weapons has become even more challenging.  It is, however, precisely because of this extremely difficult situation that I, prime minister with roots in Hiroshima, where an atomic bomb was dropped, have decided to speak out, work tirelessly to reverse the current situation, and contribute to any scale of improvement towards achieving a world without nuclear weapons.
There is no contradiction between ensuring Japan’s national security while squarely facing the reality of the harsh security environment surrounding Japan and at the same time advancing towards the ideal of a world without nuclear weapons.
Based on the relationship of trust we enjoy with the United States, our sole ally, Japan will present a roadmap that will take us from the "reality" to our "ideal" and press forward with realistic nuclear disarmament efforts.
Greater transparency of nuclear forces is what underpins such efforts. It serves as the first step in supporting the irreversibility and verifiability of nuclear disarmament and in building trust among nuclear-weapon States, as well as between nuclear-weapon States and non-nuclear-weapon States.  Mindful of the non-transparent manner in which some countries have been increasing their nuclear capabilities, we call for all nuclear-weapon States to disclose information regarding their nuclear forces.
Together with countries concerned, we will encourage the US and China to engage in a bilateral dialogue on nuclear disarmament and arms control.
In addition, it is also key to bring back discussions on the Comprehensive Test Ban Treaty (CTBT) and the Fissile Material Cut-off Treaty (FMCT), which have recently become nearly forgotten.
More than ever before, we need to maintain and strengthen the NPT, the very cornerstone of the international nuclear disarmament and non-proliferation regime. We will do everything to ensure that the NPT Review Conference in August, in which both nuclear-weapon States and non-nuclear-weapon States will participate, achieves a meaningful outcome.
With the use of nuclear weapons now becoming a real possibility, reminding the world once again about the scourge and inhumanity of the use of nuclear weapons is vital. As the only country to have suffered the devastation of atomic bombings, Japan will seize every opportunity, including the upcoming "Conference on the Humanitarian Impact of Nuclear Weapons," to convey the stark realities of the atomic bombings to the world.
Furthermore, with a view to further bolstering discussions taken by the "Group of Eminent Persons for Substantive Advancement of Nuclear Disarmament" which I established when I served as foreign minister, and to rekindle the momentum for international nuclear disarmament, we will establish the "International Group of Eminent Persons for a world without nuclear weapons." This group will enjoy the involvement of incumbent and former political leaders of various countries, and our plan is to hold its first meeting in Hiroshima this year.
With regard to North Korea, working towards the complete denuclearization of North Korea in accordance with UN Security Council resolutions, Japan, the United States, and the Republic of Korea will work closely together in the areas of regional security, deliberations at the United Nations, and diplomatic efforts, and Japan will furthermore act in cooperation with the international community as a whole.
Through each and every concrete effort, we will strive to move step by step towards a world without nuclear weapons.
2-4. Strengthening the Functions of the UN, including UN Security Council Reform
Fourth, no time can be lost in reforming the United Nations, which should serve as the guardian of peace.
Russia, a permanent member of the UN Security Council, a body having primary responsibility for maintaining international peace and security, has engaged in an outrageous act that has shaken the very foundations of the international order, causing the United Nations to face a time of trial.
Japan's stance of attaching importance to the United Nations remains unchanged. Since my time as foreign minister, I have been actively working towards the reform of the United Nations. Now, having assumed office as prime minister, I have taken advantage of summit-level diplomatic opportunities to hold discussions with leaders of various countries on ways to strengthen the functions of the United Nations.
UN reform is not an easy task, given the complexity of the intertwined interests of various countries, but Japan, as a peace-loving nation, will lead discussions to strengthen the functions of the United Nations, including the reform of the UN Security Council. Japan will join the UN Security Council starting next year, and in the Security Council too we will work tirelessly. At the same time, we will also seek a way forward for global governance that responds to the new challenges of the international community.
2-5. International Cooperation in New Policy Areas such as Economic Security
Finally, I would like to discuss international cooperation in new policy areas such as economic security.
In the midst of an unprecedented pandemic, the vulnerabilities of the global supply chain have come to the fore. Exerting unjustifiable economic pressure on other countries to impose unilateral claims or intentionally disseminating disinformation can also never be accepted.
The aggression against Ukraine has made us even more aware of the clear and urgent need to make our own economy more resilient, as it directly affects our everyday lives.
Taking into account that the economy is directly linked to national security and that areas such as cyber security and digitalization are becoming increasingly important for national security, we will promote economic security initiatives to ensure the security of the nation and its people from an economic perspective.
In Japan, to address this challenge, the Economic Security Promotion Legislation was enacted under my leadership.
However, Japan cannot go at this alone; international cooperation is essential, including within frameworks of like-minded countries such as the G7.
Japan and ASEAN have long been building multilayered supply chains. It is crucial that our public and private sectors continue to invest in maintaining and strengthening these supply chains.
To this end, Japan will support more than 100 supply chain resilience projects over the next five years.
In addition, once a country's status in the international community, including its economic development, has been elevated, that country should not only enjoy the benefits, but more importantly, it should also fulfill the responsibilities and obligations commensurate with that status. Economic cooperation and financing must be characterized by transparency and they should lead to the long-term welfare of the people of the recipient country.
We will continue to promote economic cooperation based on the idea of human security, respecting the ownership of each country and the interests of its nationals.
To achieve prosperity in these difficult times, ASEAN, and the Indo-Pacific region, must remain the growth engine of the world. Japan will contribute to building resilient nations that can overcome any great or difficult challenges they may face.
3. Conclusion
Ladies and gentlemen，
I ask you to contemplate our future.
The vision I have shared with you today, the vision of a rules-based free and open international order, is one in which we all work together. We will elevate a Free and Open Indo-Pacific to the next stage.
I firmly believe that if we do so, a future of peace and prosperity will surely await us— a bright and glorious world full of hope, where there is trust and empathy shared amongst us.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03" s="3" t="inlineStr">
        <is>
          <t>Keynote Address by Prime Minister KISHIDA Fumio at the IISS Shangri-La Dialogue (Speeches and Statements &lt;br&gt;by the Prime Minister) | Prime Minister's Office of Japan
Keynote Address by Prime Minister KISHIDA Fumio at the IISS Shangri-La Dialogue
June 10, 2022
Tweet
[Provisional translation]
1. Introduction: Current State of International Affairs
Prime Minister Lee Hsien Loong,
Dr. John Chipman,
Distinguished guests,
It is my great honor to deliver this keynote address at the Shangri-La Dialogue, a conference of long history held in high esteem. I would like to share with all the participants gathered here today how I perceive the current severe situation facing the international community, and look ahead to the future we should all aspire to. There is no better place than this Shangri-La Dialogue to deepen such discussions. This is because Asia is indeed the center of gravity of the ever-expanding global economy, accounting for nearly 35% of it, and because the region continues to enjoy growth characterized by diversity and inclusiveness, with ASEAN, upholding unity and centrality, at its core. With the very foundations of the international order being shaken by Russia's aggression against Ukraine, the international community now stands at a historic crossroads. The last time the world faced such a major turning point was some 30 years ago. That was around the time that the Cold War—a period when the world was divided into two camps and people were afraid that the two sides' cold antagonism might heat up again—came to an end, and the "post-Cold War" era began. In an address to the Japanese Diet, Prime Minister Kiichi Miyazawa, who went before me as both a fellow legislator from Hiroshima and the leader of the Kouchikai, the policy group I belong to, characterized the “post-Cold War era” as "the start of an era of building a new order for global peace.” Squarely addressing the reality that Japan was called upon to play a greater international role in the security arena, Miyazawa, after an extensive debate in Japan, managed to get the Peacekeeping Operations Cooperation Act passed, and he deployed Japan's Self-Defense Forces to Cambodia based on this Act. With some 30 years having passed since Miyazawa's time, in what kind of era are we now living? Since the pandemic broke out, the world has become even more uncertain. Amidst continuing economic disruption, we have come to recognize the importance of reliable and secure supply chains. Then, as the world was still recovering from the pandemic, Russia’s aggression against Ukraine occurred. No country or region in the world can shrug this off as “someone else’s problem." It is a situation that shakes the very foundations of the international order, which every country and individual gathered here today should regard as their own affair. In the South China Sea, are the rules really being honored? Neither international law, in particular the United Nations Convention on the Law of the Sea (UNCLOS), to which all relevant countries agreed after years of dialogue and efforts, nor the award rendered by the Arbitral Tribunal under this convention, is being complied with. In the East China Sea, where Japan is located, unilateral attempts to change the status quo by force in violation of international law are continuing. Japan is taking a firm stand against such attempts. Furthermore, since the beginning of this year, North Korea has repeatedly launched ballistic missiles, including a new type of ICBM, with unprecedented frequency and in new ways. As such, North Korea is strengthening its nuclear and missile activities in violation of UN Security Council resolutions, posing a clear and serious challenge to the international community. It is deeply regrettable that the recently proposed Security Council resolution was not adopted as a result of the exercise of the veto. The abductions issue, which is a top priority for my administration, is also a serious violation of human rights. At the root of all these problems is a situation in which confidence in the universal rules that govern international relations is being shaken. That is the choice we have to make today. 2. Japan's Responsibility and Efforts
Japan is the world's third largest economy and has consistently sought to bring about peace and prosperity in the region since the end of the Second World War, making contributions mainly in the economic field. Accordingly, the responsibility Japan must fulfill is heavy. With that understanding, what role should Japan play in realizing peace and prosperity, as we face this crossroads in history? While focusing on universal values that everyone should respect and defend, we must firmly hold aloft the banner of our ideals for the future, such as a world without nuclear weapons, while also responding astutely and decisively as the situation demands. I am committed to "realism diplomacy for a new era” that adheres to this kind of thorough pragmatism. However, we will be more proactive than ever in tackling the challenges and crises that face Japan, Asia, and the world. Taking that perspective, in order to maintain and strengthen the peaceful order in this region, I will advance the “Kishida Vision for Peace” and boost Japan's diplomatic and security role in the region by promoting the following five pillars of initiatives. The first is maintaining and strengthening the rules-based free and open international order; in particular, we will press forward in bringing new developments towards a Free and Open Indo-Pacific. The second is enhancing security. We will advance the fundamental reinforcement of Japan's defense capabilities in tandem with reinforcing the Japan-U.S. Alliance and strengthening our security cooperation with other like-minded countries. The third is promoting realistic efforts to bring about a world without nuclear weapons. The fifth is strengthening international cooperation in new policy areas such as economic security. 2-1. Maintaining and Strengthening the Rules-based Free and Open International Order; Bringing New Developments towards a Free and Open Indo-Pacific
(1) Maintaining and Strengthening the Rules-based Free and Open International Order
In order to bring peace to the international community, it is imperative that we first press forward in maintaining and strengthening the rules-based free and open international order. The rule of law serves as the foundation supporting this kind of international order. Alongside it are the peaceful resolution of disputes, the non-use of force, and respect for sovereignty. Even if they become inconvenient, one cannot be allowed to act as if they did not exist, nor can one be allowed to unilaterally change them. If one wants to change them, a new consensus must be made. (2) Bringing New Developments towards a Free and Open Indo-Pacific
Japan has been promoting a Free and Open Indo-Pacific with a view to maintaining and strengthening the rules-based free and open international order in this region, and the vision we have advocated has come to gain broad support in the international community. Japan has consistently and vigorously supported the "ASEAN Outlook on the Indo-Pacific" (AOIP), which ASEAN has developed as its own basic policy. Looking around the world, a variety of actors, including the United States, Australia, India, the United Kingdom, France, Germany, Italy, the Netherlands, and the European Union, have all laid out visions for the Indo-Pacific. Later, I visited Indonesia, Vietnam, and Thailand, and today, I am here in Singapore. I have also held meetings with the leaders of ASEAN countries. The history of Japan and Southeast Asia is underpinned by a long history of goodwill and friendship. After the war, Japan supported the development of Southeast Asia, and Southeast Asian countries extended a helping hand to Japan in its recovery from the unprecedented earthquake and tsunami disaster. I would like to continue to work hand-in-hand with the leaders of ASEAN countries to deepen discussions on ways to ensure peace and prosperity in the region. Along with ASEAN countries, Pacific Island Countries are also important partners for the realization of a Free and Open Indo-Pacific. We have provided timely assistance in response to recent changes in the security environment, such as laying an undersea cable in east Micronesia in partnership with Australia and the U.S., and we will work together with our Pacific Island partners to ensure a rules-based sustainable maritime order. Cooperation based on a Free and Open Indo-Pacific is cooperation built upon long-standing trust. It is not limited to hardware, such as infrastructure construction, but instead also focuses on supporting the development of local human resources, promoting autonomous and inclusive development, and fostering industry through public and private initiatives as potential investment partners. We have also supported efforts to strengthen ASEAN's connectivity. It is also necessary for like-minded countries to work together to increase the investment of resources in this region. To this end, we will train more than 1,500 personnel in the fields of the rule of law and governance over the next three years. 2-2. Expanding Japan's Security Role
(1) Fundamentally Reinforcing Japan's Own Defense Capabilities
Second, I would like to talk about the role Japan should play in the realm of security. In light of Russia’s aggression against Ukraine, countries’ perceptions on security have drastically changed around the world. Germany has announced that it will shift its security policy and raise its defense budget to 2% of its GDP. Finland and Sweden, Russia's neighbors, have changed their historical policy of neutrality and announced they have applied for NATO membership. I myself have a strong sense of urgency that “Ukraine today may be East Asia tomorrow.” Japan has also made the decision to shift its policy towards Russia and is united with the international community in efforts to impose strong sanctions against Russia and support Ukraine. As prime minister of the peace-loving nation Japan, I have a responsibility to protect the lives and assets of the Japanese people and to contribute to a peaceful order in the region. I will seek to build a stable international order through dialogue, not confrontation. At the same time, however, we must be prepared for the emergence of an entity that tramples on the peace and security of other countries by force or threat without honoring the rules. This will be absolutely essential if Japan is to learn to survive in the new era and keep speaking out as  a standard-bearer of peace. As the security environment surrounding Japan becomes increasingly severe, we will set out a new National Security Strategy by the end of this year. I am determined to fundamentally reinforce Japan's defense capabilities within the next five years and secure substantial increase of Japan’s defense budget needed to effect it. In doing so, we will not rule out any options, including so-called "counterstrike capabilities," and will realistically consider what is necessary to protect the lives and livelihoods of our people. To all of you, I stress that Japan's posture as a peace-loving nation will remain unchanged. We will continue to promote our efforts to conclude defense equipment and technology transfer agreements with ASEAN countries and materialize specific cooperation projects according to their needs. Regarding Reciprocal Access Agreements, following the signing of an agreement with Australia in January, we have recently reached an agreement in principle with the United Kingdom. Japan will work closely with like-minded partners in Europe and Asia towards the conclusion of these agreements. In addition, in order to contribute to the realization of a free and open maritime order, Japan will dispatch a Maritime Self-Defense Force unit led by the destroyer Izumo to the Indo-Pacific region from June 13 and conduct joint exercises with countries in the region including Southeast Asia and the Pacific. 2-3. Promoting Realistic Efforts towards a World without Nuclear Weapons
Third, we will do our utmost towards achieving a world without nuclear weapons. Amid the crisis in Ukraine, the use of nuclear weapons by Russia is being discussed as a real possibility. We must not repeat the scourge of nuclear weapons. The return to compliance with the Iran nuclear agreement has not yet been realized. I must admit that the path to a world without nuclear weapons has become even more challenging. It is, however, precisely because of this extremely difficult situation that I, prime minister with roots in Hiroshima, where an atomic bomb was dropped, have decided to speak out, work tirelessly to reverse the current situation, and contribute to any scale of improvement towards achieving a world without nuclear weapons. There is no contradiction between ensuring Japan’s national security while squarely facing the reality of the harsh security environment surrounding Japan and at the same time advancing towards the ideal of a world without nuclear weapons. Based on the relationship of trust we enjoy with the United States, our sole ally, Japan will present a roadmap that will take us from the "reality" to our "ideal" and press forward with realistic nuclear disarmament efforts. Greater transparency of nuclear forces is what underpins such efforts. It serves as the first step in supporting the irreversibility and verifiability of nuclear disarmament and in building trust among nuclear-weapon States, as well as between nuclear-weapon States and non-nuclear-weapon States. As the only country to have suffered the devastation of atomic bombings, Japan will seize every opportunity, including the upcoming "Conference on the Humanitarian Impact of Nuclear Weapons," to convey the stark realities of the atomic bombings to the world. Furthermore, with a view to further bolstering discussions taken by the "Group of Eminent Persons for Substantive Advancement of Nuclear Disarmament" which I established when I served as foreign minister, and to rekindle the momentum for international nuclear disarmament, we will establish the "International Group of Eminent Persons for a world without nuclear weapons." This group will enjoy the involvement of incumbent and former political leaders of various countries, and our plan is to hold its first meeting in Hiroshima this year. With regard to North Korea, working towards the complete denuclearization of North Korea in accordance with UN Security Council resolutions, Japan, the United States, and the Republic of Korea will work closely together in the areas of regional security, deliberations at the United Nations, and diplomatic efforts, and Japan will furthermore act in cooperation with the international community as a whole. Through each and every concrete effort, we will strive to move step by step towards a world without nuclear weapons. 2-4. Strengthening the Functions of the UN, including UN Security Council Reform
Fourth, no time can be lost in reforming the United Nations, which should serve as the guardian of peace. Russia, a permanent member of the UN Security Council, a body having primary responsibility for maintaining international peace and security, has engaged in an outrageous act that has shaken the very foundations of the international order, causing the United Nations to face a time of trial. Japan's stance of attaching importance to the United Nations remains unchanged. Since my time as foreign minister, I have been actively working towards the reform of the United Nations. Now, having assumed office as prime minister, I have taken advantage of summit-level diplomatic opportunities to hold discussions with leaders of various countries on ways to strengthen the functions of the United Nations. UN reform is not an easy task, given the complexity of the intertwined interests of various countries, but Japan, as a peace-loving nation, will lead discussions to strengthen the functions of the United Nations, including the reform of the UN Security Council. Japan will join the UN Security Council starting next year, and in the Security Council too we will work tirelessly. At the same time, we will also seek a way forward for global governance that responds to the new challenges of the international community. 2-5. International Cooperation in New Policy Areas such as Economic Security
Finally, I would like to discuss international cooperation in new policy areas such as economic security. In the midst of an unprecedented pandemic, the vulnerabilities of the global supply chain have come to the fore. Exerting unjustifiable economic pressure on other countries to impose unilateral claims or intentionally disseminating disinformation can also never be accepted. The aggression against Ukraine has made us even more aware of the clear and urgent need to make our own economy more resilient, as it directly affects our everyday lives. Taking into account that the economy is directly linked to national security and that areas such as cyber security and digitalization are becoming increasingly important for national security, we will promote economic security initiatives to ensure the security of the nation and its people from an economic perspective. In Japan, to address this challenge, the Economic Security Promotion Legislation was enacted under my leadership.</t>
        </is>
      </c>
      <c r="K103" s="18" t="inlineStr">
        <is>
          <t>aggression;fund;history;regret;responsibility;war</t>
        </is>
      </c>
      <c r="L103" s="18" t="inlineStr">
        <is>
          <t>0</t>
        </is>
      </c>
      <c r="M103" s="18" t="inlineStr">
        <is>
          <t>0</t>
        </is>
      </c>
      <c r="N103" s="18" t="inlineStr">
        <is>
          <t>1</t>
        </is>
      </c>
      <c r="O103" s="18" t="inlineStr">
        <is>
          <t>1</t>
        </is>
      </c>
      <c r="P103" s="18" t="inlineStr">
        <is>
          <t>0</t>
        </is>
      </c>
      <c r="Q103" s="18" t="inlineStr">
        <is>
          <t>1</t>
        </is>
      </c>
      <c r="R103" s="18" t="inlineStr">
        <is>
          <t>64ff7127-5133-464b-addc-cb2c79c96812</t>
        </is>
      </c>
      <c r="S103" s="18" t="inlineStr"/>
      <c r="T103" s="18" t="inlineStr"/>
      <c r="U103" s="18" t="inlineStr"/>
      <c r="V103" s="18" t="inlineStr">
        <is>
          <t>AGGRESSION</t>
        </is>
      </c>
      <c r="W103" s="18" t="inlineStr"/>
      <c r="X103" s="18" t="inlineStr"/>
      <c r="Y103" s="18" t="inlineStr"/>
      <c r="Z103" s="18" t="inlineStr"/>
      <c r="AA103" s="18" t="inlineStr"/>
      <c r="AB103" s="18" t="inlineStr"/>
      <c r="AC103" s="18" t="inlineStr"/>
      <c r="AD103" s="18" t="inlineStr"/>
      <c r="AE103" s="18" t="inlineStr"/>
      <c r="AF103" s="18" t="inlineStr"/>
      <c r="AG103" s="18" t="inlineStr"/>
      <c r="AH103" s="18" t="inlineStr"/>
      <c r="AI103" s="18" t="inlineStr"/>
      <c r="AJ103" s="18" t="inlineStr"/>
      <c r="AK103" s="18" t="inlineStr"/>
      <c r="AL103" s="18" t="inlineStr"/>
      <c r="AM103" s="18" t="inlineStr">
        <is>
          <t>LOW</t>
        </is>
      </c>
      <c r="AN103" s="3" t="inlineStr">
        <is>
          <t>AUTO-DRAFT: keyword signals only; requires contextual coding per codebook.md before use.</t>
        </is>
      </c>
      <c r="AO103" s="18" t="inlineStr">
        <is>
          <t>0c73a0ad-75d4-5782-bf8c-be27dfc96335</t>
        </is>
      </c>
      <c r="AP103" s="18" t="inlineStr">
        <is>
          <t>1</t>
        </is>
      </c>
      <c r="AQ103" s="18" t="inlineStr">
        <is>
          <t>LOW_CONFIDENCE;MISSING_SPEAKER</t>
        </is>
      </c>
      <c r="AR103" s="18" t="inlineStr">
        <is>
          <t>EXCLUDED</t>
        </is>
      </c>
      <c r="AS103" s="3" t="inlineStr">
        <is>
          <t>2026-09-22 full backlog review: COVID_OR_PANDEMIC</t>
        </is>
      </c>
    </row>
    <row r="104">
      <c r="A104" s="3" t="inlineStr">
        <is>
          <t>https://japan.kantei.go.jp/101_kishida/statement/202206/_00006.html</t>
        </is>
      </c>
      <c r="B104" s="18" t="inlineStr">
        <is>
          <t>japan</t>
        </is>
      </c>
      <c r="C104" s="18" t="inlineStr">
        <is>
          <t>Prime Minister's Office of Japan (Kantei)</t>
        </is>
      </c>
      <c r="D104" s="3" t="inlineStr">
        <is>
          <t>Press Conference by Prime Minister Kishida (Speeches and Statements &lt;br&gt;by the Prime Minister) | Prime Minister's Office of Japan</t>
        </is>
      </c>
      <c r="E104" s="18" t="inlineStr">
        <is>
          <t>PRESS_CONFERENCE</t>
        </is>
      </c>
      <c r="F104" s="18" t="inlineStr">
        <is>
          <t>June 15, 2022</t>
        </is>
      </c>
      <c r="G104" s="18" t="inlineStr">
        <is>
          <t>0</t>
        </is>
      </c>
      <c r="H104" s="3" t="inlineStr"/>
      <c r="I104" s="3" t="inlineStr">
        <is>
          <t>Press Conference by Prime Minister Kishida (Speeches and Statements &lt;br&gt;by the Prime Minister) | Prime Minister's Office of Japan
Press Conference by Prime Minister Kishida
June 15, 2022
Tweet
[Provisional translation]
[Opening statement]
1. Opening remarks
The ordinary session of the Diet ended today. This session the Diet took up the main budget, a supplementary budget, 61 bills submitted by the Cabinet, and seven treaties, and we succeeded in passing all of them within the session's original schedule, something we accomplished for the first time in 26 years. I wish to thank everyone in both the ruling and opposition parties for their cooperation in the smooth operation of Diet affairs.
2. Decisions and execution
Responses to COVID-19, Russian aggression against Ukraine, soaring prices in international energy and food markets -- historic crisis situations that occur once every few decades are taking place one after the other and also simultaneously. Against that backdrop, as prime minister, this has been an ongoing series of making decisions and executing them, day after day. I appreciate the understanding and cooperation shown to us by the public.
As I begin my remarks, I will set out the key points of the approaches we are taking in our responses to the COVID-19 situation and the aggression against Ukraine.
(1) Responses to COVID-19
First, with regard to our responses to COVID-19, Japan is holding infections down at an extremely low level compared to Western countries. The efforts Japan has made and the results we have achieved have been commended highly in the various meetings I have had with other national leaders. I express my sincere appreciation for the cooperation given to us by the citizens in working to prevent the spread of infections and for the devoted efforts that have been made by local government workers and by those working on the front lines in medical, welfare, childcare, and other settings.
The Government laid out an overview of its efforts to battle COVID-19 last November, under which we secured hospital beds and promoted the administration of vaccines, among other efforts. The percentage of the public receiving a third vaccination dose already surpasses 60 percent. Among the elderly, some 90 percent have received the third dose. This degree of coverage puts us in the very highest tier, even among the G7 countries.
As a result, we have mitigated the spread of infections while simultaneously maintaining our economic activities, even as we avoided the declaration of a state of emergency. Yet, with reports of new variants appearing around the world, among other issues, we are still not able to let our guard down. Upholding the basic principle of proceeding carefully down the path of transitioning to normal times, we will continue to work hard so that you, the public, can restore your regular everyday lives at the earliest possible time.
(2) Aggression against Ukraine
Next, I will address our responses to the aggression against Ukraine.
Russian aggression that tramples the peaceful world order is absolutely unacceptable, and we will show that actions violating the rules of international law come with a heavy price. Under that thinking, we dramatically changed our policies towards Russia that were in place until now and, in cooperation with the G7 and the international community as a whole, we have imposed stringent sanctions against Russia and are making every possible effort to provide support to Ukraine and others.
As the sole G7 member country in Asia, Japan's diplomatic capacity is now truly being evaluated. My diplomatic engagements include my visits to India and Cambodia in March, the three-day, zero-overnight G7 summit in Brussels, my trip to Asia and Europe during Golden Week, the Japan-U.S. summit meeting and the Japan-Australia-India-U.S. (Quad) Leaders' Meeting held in Tokyo last month, and the Shangri-La Dialogue at the end of last week, as well as the G7 Elmau Summit scheduled for the end of next week. Moreover, I will attend a summit meeting of the North Atlantic Treaty Organization (NATO) as the first Japanese prime minister to do so. There I will make an appeal that the security of Europe and the Indo-Pacific are inseparable from each other, and that unilateral changes to the status quo by force are unacceptable, no matter where in the world they occur.
I will urge the harmonization of the stance of Asian countries and the stance of the G7. Also, we will create a Free and Open Indo-Pacific with like-minded countries while raising the Japan-U.S. Alliance to new heights, including the fundamental reinforcement of our defense capabilities. Furthermore, we will make contributions that only Japan can make towards nuclear disarmament and non-proliferation, climate change, and other global issues.
To defend the peace and stability of the region, I will say to China the things that need to be said and strongly urge China to act responsibly, while at the same time building up our dialogues with China on various outstanding issues and cooperating on matters of common interest. This is the "realism diplomacy for a new era" I have been advocating. Leveraging the relationships of trust I have cultivated over many years with various national leaders, I will continue to do my utmost to safeguard the peace enjoyed by both Japan and the international community.
3. Major bills
During this Diet session, several major bills were enacted. One was a new law to promote economic security, a matter that must be dealt with urgently in light of the increasingly severe international situation. Within the discussions on the new National Security Strategy to be drawn up within the calendar year and other matters, we will work to enable more of our efforts take concrete form.
Through the bill to revise the Pharmaceutical and Medical Device Act, we established procedures for swiftly granting approval to pharmaceutical affairs during times of crisis. This bill has made it possible to swiftly approve vaccines and pharmaceuticals in cases in which new variants arise or other infectious diseases spread.
Also, the Act to Establish the Children and Families Agency, which will serve as the control tower for child-related policies, was passed today. The number of births in 2021 hit an all-time low last year of 810,000, making responses to the declining birth rate an urgent matter. If we fail to vigorously promote policies taken from the standpoint of children and families with small children and bring about a society in which the interests of children take center stage, we will be unable to sketch out a vision for Japan's future. Fertility treatments became covered by insurance beginning in April. Furthermore, I have taken the decision to increase the Childbirth Lump-Sum Allowance substantially. We will push forward in creating an environment in which everyone can go through pregnancy and childbirth with a sense of security. Rather than wait for the inauguration of the Children and Families Agency next April, we will set up an office right away to prepare for its establishment and, with a staff of 300, work to enhance child-related policies.
4. Future efforts
Next, I will address efforts we will be undertaking from now, explaining the three points of support to help counter price rises and increasing burdens on household finances as a result of soaring energy and food prices; putting a New Form of Capitalism into execution; and efforts to overcome COVID-19 and restore an economy and society that are close to those of normal times.
(1) Sharply rising energy and food prices
The first of these is the problem of sharply rising energy and food prices.
Most of Japan's consumer price increases are upsurges in energy and food prices. But it is not only Japan facing this situation. Higher charges for gasoline and electricity, price increases for various kinds of food, and Russian aggression against Ukraine are hitting citizens all around the world in the pocketbook. Truly, these are Russia-driven price surges -- price spikes set in motion by an emergency.
We have put measures in place to curb the dramatic rise in gasoline and diesel fuel prices. Through these measures we have held down the price of gasoline, for example, to a level of roughly 170 yen per liter, which would be 210 yen per liter were the system not in place. The result is that if we look at the extent to which gasoline prices have risen since aggression against Ukraine began, Japan has remained at a level roughly half that seen in Western countries.
As for electricity prices, consumers in Europe, which is highly dependent on supplies from Russia via pipelines, are facing price increases of 30 to 50 percent. For Japan, more than two-thirds of our liquefied natural gas (LNG) imports are under long-term, stable contracts at relatively low prices. Furthermore, for electricity charges for households, we are implementing a system for electricity fees that has the effect of curbing dramatic changes, which includes setting ceilings on charges and ensuring that rates do not increase immediately upon increases in the price of fuel. As a result, we have succeeded in holding down the extent of the rise in charges for household electricity use to roughly two-thirds the increase seen in Europe.
The impacts of the Ukraine crisis are not limited to prices. The crisis also imparts significant impacts on electricity supply and demand during times of peak usage. What is necessary is measures that hold down increases in electricity charges while at the same time ensuring stability in electricity supply and demand. On the supply side, we will move forward with a comprehensive expansion of renewable energy alongside restarting nuclear power plants whose safety has been confirmed and which have the understanding of the local areas. On the other hand, in order to rapidly bring about substantial impacts, we need measures on the demand side, specifically, thoroughly implementing energy conservation and using less electricity. We will press ahead in our preparations so we are able to announce measures towards that end at an early time.
And, with regard to food items, the international price of imported wheat has risen by 20 to 30 percent because of the Ukraine situation, but until September we are leaving the government resale price to domestic milling companies as it is. From October as well, if import prices have risen exceptionally sharply, we will take measures necessary to curb the upswing and rein in sharp price rises in bread, noodles, and the like.
Also, in order to take the edge off rising production costs for livestock products caused by soaring feed prices, we will provide compensation to producers from a fund created from both public and private sources, thereby restraining price increases on meat, sausage, and other items. Moreover, as we head into the autumn, there is a danger of rapidly rising prices for the raw materials for fertilizer exacerbating further increases in the prices of many agricultural products. Here too we will take action to keep rising prices in check through lowering production costs by up to 10 percent for various agricultural products that the public buys daily.
At the same time, we have implemented the package of economic measures we compiled in November at a scale of 79 trillion yen, expeditiously executed the original budget, which was at the largest scale ever, taken comprehensive emergency measures we compiled in April at a scale of 13 trillion yen, enacted a supplementary budget, and taken seamless measures. We will put these measures to effective use as we undertake all possible responses.
From the end of May, we have been providing benefits of 50,000 yen to low-income households raising children. This spring, we also provided 100,000 yen in benefits in advance to basic pension recipients and to households in need. We are also strengthening support for business operators likely to be affected by recent high prices. The impacts of high prices vary according to the local region. Through these measures, we secured 1 trillion yen in Extraordinary Regional Revitalization Grant funding. For example in Yamanashi Prefecture which I visited, I heard that one locality will make use of these grants to provide benefits to persons in need without requiring them to apply. Another locality has lowered water rates for water managed by the local authorities and is working to lighten the burden of utility expenses overall. The national government will support these kinds of efforts. We will also ask for cooperation from a diverse range of entities, such as Kodomo Shokudo and non-profit organizations that address loneliness, isolation, and other such issues, to provide well-tailored support to those suffering from the extremely trying COVID-19 situation, high prices, and so on.
In addition to various measures to reduce the burden of electricity charges and measures to combat soaring food prices, as I just mentioned, the Kishida administration will respond to both prices and economic conditions with the greatest possible degree of vigilance. Accordingly, we will establish within the Government a Task Force on Prices, Wages, and Daily Living. As seamless responses that will follow upon our comprehensive emergency measures at a total project scale of 13 trillion yen, we will undertake, with myself standing at the fore, swift and comprehensive measures tailored to the circumstances in terms of both prices and economic conditions, including the flexible use of reserve funds of 5.5 trillion yen already set aside under the supplementary budget. I am determined to fully and resolutely defend the daily lives of our citizens.
Sustained wage increases are also imperative. Through this spring's annual wage bargaining negotiations, the rate of increase in wages is at the level of 2.09 percent at present, with the declines in the rate of increase seen over the past few years reversing course all at once to a greater rate of increase. We also have a plan to raise the minimum wage to 1,000 yen without delay and we will work to prepare the environment for that. We will bring about a New Form of Capitalism in order to realize sustained and inclusive economic growth that will enable ongoing wage hikes.
(2) Putting a New Form of Capitalism into execution
Second, I will address putting New Form of Capitalism into execution. By changing various social issues into engines of growth, we will realize growth that is both sustainable and vigorous. That is a New Form of Capitalism. To materialize this, we will need to shift a significant amount of some 320 trillion yen of cash on hand and on deposit lying dormant in private companies, as well as close to 1,100 trillion yen of cash and deposits held by individuals, into distributions and investments.
We will use new kinds of public-private cooperation to advance the four pillars of investments in people, investments in science, technology, and innovation, investments in start-ups, and investments in green transformation and digital transformation. At the same time, we will create an economy and society in which the private sector actively plays a role in resolving social issues, through support for social entrepreneurship and other initiatives.
As for investments in people, we will continue to mobilize our policies to raise wages and intensify distribution. We will also advance our efforts to enhance investment in education and training, including a policy package of 400 billion yen over three years. In addition, regarding the doubling of income from asset investments through reforms to NISA, a tax exemption program for small investments, and to iDeCo, individual defined contribution pensions, we will draw up a comprehensive "Doubling Asset-based Incomes Plan" at the end of the calendar year.
Regarding the quantum, artificial intelligence (AI), bio, and medical treatment fields, we will set forth a national strategy and national goals and, with the public and private sectors working in cooperation, undertake a fundamental expansion of investments in science and technology. Positioning this year as the first year for founding startups, we will compile a five-year plan by the end of 2022 and increase the number of startups, the key to innovation, to ten times the current number over five years. In order to bring about 150 trillion yen of investments into green transformation over the next decade, from this summer we will establish the GX (Green Transformation) Implementation Council and give concrete shape to measures that promote investment by regulating in a way that is integrated with providing support. We will advance the steady execution of Japan's digitalization through digital infrastructure development and through 40,000 reforms to digitalization-related regulations. Beginning this autumn, we will supervise and direct the progress of the Action Plan for a New Form of Capitalism under the auspices of the Council of New Form of Capitalism Realization.
(3) Measures to restore an economy and society that are close to those of normal times
Finally, I will speak about two points from the perspective of overcoming COVID-19 and restoring an economy and society that are close to those of normal times.
The first point is creating domestic demand for tourism. As the impacts of COVID-19 become prolonged, since April we have been implementing measures to boost tourism demand, targeting regional blocks in turn. While there is a trend towards a decreasing number of new cases of infection in Japan as a whole, there are differences in the state of infections among local areas, with some areas still maintaining a high degree of vigilance. In terms of border measures, we expanded the number of entrants to Japan beginning June 1, and we restarted entry to Japan for tourism purposes from the 10th, and we need to assess the state of infections during the month of June, including the effects of these changes. If, based on that assessment, improvements in the state of infections can be confirmed, then from early July in order to support local tourism even more vigorously, with regard to support for local tourism businesses, we will implement measures to precipitate tourism demand, with the entire country covered by these measures.
The second point is strengthening our preparations against an infectious disease crisis. Taking to heart the report submitted at today's experts' meeting, and as I pledged during last year's election campaign to become head of the LDP, we will amend legislation so that the national and local governments have stronger authority to line up medical resources and conduct other operations.
We will further strengthen our medical systems by providing legal grounds regarding the structure for concluding agreements in advance with medical institutions that was introduced in the "Overview of Efforts" compiled in November. We will ensure that the necessary medical systems are fully in place when no crisis exists, such as by obligating key hospitals within local areas to conclude agreements, thereby ensuring that in times of emergency the system will assuredly operate as planned. We will also strengthen our public health centers, our screening structures, our securing of vaccines and medical supplies, and other key areas.
Moreover, in order to swiftly and vigorously implement this framework, we will strengthen the control tower functions.
First, we will newly establish the Cabinet Infectious Diseases Crisis Management Agency within the Cabinet Secretariat and strengthen and unify our planning and overall coordination functions. We will also reinforce the ability of the Ministry of Health, Labour and Welfare (MHLW) to respond to infectious diseases from normal, non-crisis times. We will consolidate the offices in charge of infectious disease responses and crisis management that span across various bureaus and newly establish an infectious diseases response department. Alongside this, we will review the organization of environmental health-related bureaucratic functions and place increased emphasis on medical administration.
Furthermore, we will centralize the organization of experts that forms the foundation for scientific knowledge. We will integrate the National Institute of Infectious Diseases and the National Center for Global Health and Medicine to found under the MHLW what can be called a Japanese version of the United States' Centers for Disease Control and Prevention (CDC). The infectious diseases response department, the Japanese version of the CDC, and relevant local authorities will cultivate a relationship that is integrated and cooperative from normal, non-crisis times.
In this way, having strengthened these functions during normal times, in an emergency, we will place the staff of various ministries and agencies engaged in the procurement of supplies, public relations, and so on, including the infectious diseases response department of the MHLW, under the direction of the Cabinet Infectious Diseases Crisis Management Agency, and undertake measures to counter infectious diseases in a unified manner, under the leadership of the prime minister. Based on this direction, we will move forward in our final coordination and I intend to take a formal decision at the meeting of the Novel Coronavirus Response Headquarters the day after tomorrow.
6. Conclusion
As we face this crisis, I will work to protect the lives and livelihoods of the people as well as employment and the economy while also working to carve out the future of this country. That is the thinking I have held consistently since taking office as prime minister and I regard it as a pledge I have made to the public. I will continue to carry out my mission as prime minister in order to fulfill this pledge.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04" s="3" t="inlineStr">
        <is>
          <t>I wish to thank everyone in both the ruling and opposition parties for their cooperation in the smooth operation of Diet affairs. 2. Decisions and execution
Responses to COVID-19, Russian aggression against Ukraine, soaring prices in international energy and food markets -- historic crisis situations that occur once every few decades are taking place one after the other and also simultaneously. Against that backdrop, as prime minister, this has been an ongoing series of making decisions and executing them, day after day. I appreciate the understanding and cooperation shown to us by the public. As I begin my remarks, I will set out the key points of the approaches we are taking in our responses to the COVID-19 situation and the aggression against Ukraine. (1) Responses to COVID-19
First, with regard to our responses to COVID-19, Japan is holding infections down at an extremely low level compared to Western countries. The efforts Japan has made and the results we have achieved have been commended highly in the various meetings I have had with other national leaders. Yet, with reports of new variants appearing around the world, among other issues, we are still not able to let our guard down. Upholding the basic principle of proceeding carefully down the path of transitioning to normal times, we will continue to work hard so that you, the public, can restore your regular everyday lives at the earliest possible time. (2) Aggression against Ukraine
Next, I will address our responses to the aggression against Ukraine. Russian aggression that tramples the peaceful world order is absolutely unacceptable, and we will show that actions violating the rules of international law come with a heavy price. Under that thinking, we dramatically changed our policies towards Russia that were in place until now and, in cooperation with the G7 and the international community as a whole, we have imposed stringent sanctions against Russia and are making every possible effort to provide support to Ukraine and others. As the sole G7 member country in Asia, Japan's diplomatic capacity is now truly being evaluated. My diplomatic engagements include my visits to India and Cambodia in March, the three-day, zero-overnight G7 summit in Brussels, my trip to Asia and Europe during Golden Week, the Japan-U.S. I will urge the harmonization of the stance of Asian countries and the stance of the G7. Also, we will create a Free and Open Indo-Pacific with like-minded countries while raising the Japan-U.S. Alliance to new heights, including the fundamental reinforcement of our defense capabilities. Furthermore, we will make contributions that only Japan can make towards nuclear disarmament and non-proliferation, climate change, and other global issues. To defend the peace and stability of the region, I will say to China the things that need to be said and strongly urge China to act responsibly, while at the same time building up our dialogues with China on various outstanding issues and cooperating on matters of common interest. This is the "realism diplomacy for a new era" I have been advocating. Fertility treatments became covered by insurance beginning in April. Furthermore, I have taken the decision to increase the Childbirth Lump-Sum Allowance substantially. We will push forward in creating an environment in which everyone can go through pregnancy and childbirth with a sense of security. Rather than wait for the inauguration of the Children and Families Agency next April, we will set up an office right away to prepare for its establishment and, with a staff of 300, work to enhance child-related policies. 4. Most of Japan's consumer price increases are upsurges in energy and food prices. But it is not only Japan facing this situation. Higher charges for gasoline and electricity, price increases for various kinds of food, and Russian aggression against Ukraine are hitting citizens all around the world in the pocketbook. Truly, these are Russia-driven price surges -- price spikes set in motion by an emergency. We have put measures in place to curb the dramatic rise in gasoline and diesel fuel prices. Through these measures we have held down the price of gasoline, for example, to a level of roughly 170 yen per liter, which would be 210 yen per liter were the system not in place. The result is that if we look at the extent to which gasoline prices have risen since aggression against Ukraine began, Japan has remained at a level roughly half that seen in Western countries. As for electricity prices, consumers in Europe, which is highly dependent on supplies from Russia via pipelines, are facing price increases of 30 to 50 percent. For Japan, more than two-thirds of our liquefied natural gas (LNG) imports are under long-term, stable contracts at relatively low prices. The crisis also imparts significant impacts on electricity supply and demand during times of peak usage. What is necessary is measures that hold down increases in electricity charges while at the same time ensuring stability in electricity supply and demand. On the supply side, we will move forward with a comprehensive expansion of renewable energy alongside restarting nuclear power plants whose safety has been confirmed and which have the understanding of the local areas. On the other hand, in order to rapidly bring about substantial impacts, we need measures on the demand side, specifically, thoroughly implementing energy conservation and using less electricity. We will press ahead in our preparations so we are able to announce measures towards that end at an early time. And, with regard to food items, the international price of imported wheat has risen by 20 to 30 percent because of the Ukraine situation, but until September we are leaving the government resale price to domestic milling companies as it is. From October as well, if import prices have risen exceptionally sharply, we will take measures necessary to curb the upswing and rein in sharp price rises in bread, noodles, and the like. Also, in order to take the edge off rising production costs for livestock products caused by soaring feed prices, we will provide compensation to producers from a fund created from both public and private sources, thereby restraining price increases on meat, sausage, and other items. Moreover, as we head into the autumn, there is a danger of rapidly rising prices for the raw materials for fertilizer exacerbating further increases in the prices of many agricultural products. Here too we will take action to keep rising prices in check through lowering production costs by up to 10 percent for various agricultural products that the public buys daily. We are also strengthening support for business operators likely to be affected by recent high prices. The impacts of high prices vary according to the local region. Through these measures, we secured 1 trillion yen in Extraordinary Regional Revitalization Grant funding. For example in Yamanashi Prefecture which I visited, I heard that one locality will make use of these grants to provide benefits to persons in need without requiring them to apply. Another locality has lowered water rates for water managed by the local authorities and is working to lighten the burden of utility expenses overall. The national government will support these kinds of efforts. We will also ask for cooperation from a diverse range of entities, such as Kodomo Shokudo and non-profit organizations that address loneliness, isolation, and other such issues, to provide well-tailored support to those suffering from the extremely trying COVID-19 situation, high prices, and so on. In addition to various measures to reduce the burden of electricity charges and measures to combat soaring food prices, as I just mentioned, the Kishida administration will respond to both prices and economic conditions with the greatest possible degree of vigilance. Accordingly, we will establish within the Government a Task Force on Prices, Wages, and Daily Living. As seamless responses that will follow upon our comprehensive emergency measures at a total project scale of 13 trillion yen, we will undertake, with myself standing at the fore, swift and comprehensive measures tailored to the circumstances in terms of both prices and economic conditions, including the flexible use of reserve funds of 5.5 trillion yen already set aside under the supplementary budget. I am determined to fully and resolutely defend the daily lives of our citizens. Sustained wage increases are also imperative. We will also advance our efforts to enhance investment in education and training, including a policy package of 400 billion yen over three years. In addition, regarding the doubling of income from asset investments through reforms to NISA, a tax exemption program for small investments, and to iDeCo, individual defined contribution pensions, we will draw up a comprehensive "Doubling Asset-based Incomes Plan" at the end of the calendar year. Regarding the quantum, artificial intelligence (AI), bio, and medical treatment fields, we will set forth a national strategy and national goals and, with the public and private sectors working in cooperation, undertake a fundamental expansion of investments in science and technology. Positioning this year as the first year for founding startups, we will compile a five-year plan by the end of 2022 and increase the number of startups, the key to innovation, to ten times the current number over five years. In order to bring about 150 trillion yen of investments into green transformation over the next decade, from this summer we will establish the GX (Green Transformation) Implementation Council and give concrete shape to measures that promote investment by regulating in a way that is integrated with providing support. The first point is creating domestic demand for tourism. As the impacts of COVID-19 become prolonged, since April we have been implementing measures to boost tourism demand, targeting regional blocks in turn. While there is a trend towards a decreasing number of new cases of infection in Japan as a whole, there are differences in the state of infections among local areas, with some areas still maintaining a high degree of vigilance. In terms of border measures, we expanded the number of entrants to Japan beginning June 1, and we restarted entry to Japan for tourism purposes from the 10th, and we need to assess the state of infections during the month of June, including the effects of these changes. If, based on that assessment, improvements in the state of infections can be confirmed, then from early July in order to support local tourism even more vigorously, with regard to support for local tourism businesses, we will implement measures to precipitate tourism demand, with the entire country covered by these measures. The second point is strengthening our preparations against an infectious disease crisis. Taking to heart the report submitted at today's experts' meeting, and as I pledged during last year's election campaign to become head of the LDP, we will amend legislation so that the national and local governments have stronger authority to line up medical resources and conduct other operations. We will further strengthen our medical systems by providing legal grounds regarding the structure for concluding agreements in advance with medical institutions that was introduced in the "Overview of Efforts" compiled in November. The infectious diseases response department, the Japanese version of the CDC, and relevant local authorities will cultivate a relationship that is integrated and cooperative from normal, non-crisis times. In this way, having strengthened these functions during normal times, in an emergency, we will place the staff of various ministries and agencies engaged in the procurement of supplies, public relations, and so on, including the infectious diseases response department of the MHLW, under the direction of the Cabinet Infectious Diseases Crisis Management Agency, and undertake measures to counter infectious diseases in a unified manner, under the leadership of the prime minister. Based on this direction, we will move forward in our final coordination and I intend to take a formal decision at the meeting of the Novel Coronavirus Response Headquarters the day after tomorrow. 6. Conclusion
As we face this crisis, I will work to protect the lives and livelihoods of the people as well as employment and the economy while also working to carve out the future of this country.</t>
        </is>
      </c>
      <c r="K104" s="18" t="inlineStr">
        <is>
          <t>aggression;compensation;fund;reparation;suffering;war</t>
        </is>
      </c>
      <c r="L104" s="18" t="inlineStr">
        <is>
          <t>0</t>
        </is>
      </c>
      <c r="M104" s="18" t="inlineStr">
        <is>
          <t>0</t>
        </is>
      </c>
      <c r="N104" s="18" t="inlineStr">
        <is>
          <t>0</t>
        </is>
      </c>
      <c r="O104" s="18" t="inlineStr">
        <is>
          <t>1</t>
        </is>
      </c>
      <c r="P104" s="18" t="inlineStr">
        <is>
          <t>0</t>
        </is>
      </c>
      <c r="Q104" s="18" t="inlineStr">
        <is>
          <t>1</t>
        </is>
      </c>
      <c r="R104" s="18" t="inlineStr">
        <is>
          <t>d873574f-f40f-4906-b43f-1ecad0864f24</t>
        </is>
      </c>
      <c r="S104" s="18" t="inlineStr"/>
      <c r="T104" s="18" t="inlineStr"/>
      <c r="U104" s="18" t="inlineStr"/>
      <c r="V104" s="18" t="inlineStr">
        <is>
          <t>AGGRESSION</t>
        </is>
      </c>
      <c r="W104" s="18" t="inlineStr"/>
      <c r="X104" s="18" t="inlineStr"/>
      <c r="Y104" s="18" t="inlineStr"/>
      <c r="Z104" s="18" t="inlineStr"/>
      <c r="AA104" s="18" t="inlineStr"/>
      <c r="AB104" s="18" t="inlineStr"/>
      <c r="AC104" s="18" t="inlineStr"/>
      <c r="AD104" s="18" t="inlineStr"/>
      <c r="AE104" s="18" t="inlineStr"/>
      <c r="AF104" s="18" t="inlineStr"/>
      <c r="AG104" s="18" t="inlineStr"/>
      <c r="AH104" s="18" t="inlineStr"/>
      <c r="AI104" s="18" t="inlineStr"/>
      <c r="AJ104" s="18" t="inlineStr"/>
      <c r="AK104" s="18" t="inlineStr"/>
      <c r="AL104" s="18" t="inlineStr"/>
      <c r="AM104" s="18" t="inlineStr">
        <is>
          <t>LOW</t>
        </is>
      </c>
      <c r="AN104" s="3" t="inlineStr">
        <is>
          <t>AUTO-DRAFT: keyword signals only; requires contextual coding per codebook.md before use.</t>
        </is>
      </c>
      <c r="AO104" s="18" t="inlineStr">
        <is>
          <t>9865df76-0828-5b8d-a7e1-6820300d997c</t>
        </is>
      </c>
      <c r="AP104" s="18" t="inlineStr">
        <is>
          <t>1</t>
        </is>
      </c>
      <c r="AQ104" s="18" t="inlineStr">
        <is>
          <t>LOW_CONFIDENCE;MISSING_SPEAKER</t>
        </is>
      </c>
      <c r="AR104" s="18" t="inlineStr">
        <is>
          <t>EXCLUDED</t>
        </is>
      </c>
      <c r="AS104" s="3" t="inlineStr">
        <is>
          <t>2026-09-22 full backlog review: COVID_OR_PANDEMIC</t>
        </is>
      </c>
    </row>
    <row r="105">
      <c r="A105" s="3" t="inlineStr">
        <is>
          <t>https://japan.kantei.go.jp/101_kishida/statement/202206/_00007.html</t>
        </is>
      </c>
      <c r="B105" s="18" t="inlineStr">
        <is>
          <t>japan</t>
        </is>
      </c>
      <c r="C105" s="18" t="inlineStr">
        <is>
          <t>Prime Minister's Office of Japan (Kantei)</t>
        </is>
      </c>
      <c r="D105" s="3" t="inlineStr">
        <is>
          <t>Video Message by Prime Minister KISHIDA Fumio at the Major Economies Forum on Energy and Climate Leaders Meeting (Speeches and Statements &lt;br&gt;by the Prime Minister) | Prime Minister's Office of Japan</t>
        </is>
      </c>
      <c r="E105" s="18" t="inlineStr">
        <is>
          <t>SPEECH</t>
        </is>
      </c>
      <c r="F105" s="18" t="inlineStr">
        <is>
          <t>June 17, 2022</t>
        </is>
      </c>
      <c r="G105" s="18" t="inlineStr">
        <is>
          <t>0</t>
        </is>
      </c>
      <c r="H105" s="3" t="inlineStr"/>
      <c r="I105" s="3" t="inlineStr">
        <is>
          <t>Video Message by Prime Minister KISHIDA Fumio at the Major Economies Forum on Energy and Climate Leaders Meeting (Speeches and Statements &lt;br&gt;by the Prime Minister) | Prime Minister's Office of Japan
Video Message by Prime Minister KISHIDA Fumio at the Major Economies Forum on Energy and Climate Leaders Meeting
June 17, 2022
Tweet
[Provisional translation]
President Biden, Distinguished guests,
Russia’s aggression against Ukraine is undermining the foundation of the order of the entire international community. It has also caused price hikes on energy and grains, which has once again made us recognize the importance of ensuring a stable energy supply and food security. Even in the face of the challenge of the energy price hike, the international community needs to continuously work on realizing economic, social, and industrial structural transitions toward a net-zero society.
Under the policy of the “new form of capitalism” I am advancing, Japan will work not only on transformation of energy supply structure but also on great transformation of the entire socio-economic system, encompassing industrial structure, people’s lives, and the state of our regions, as well as intensively consider the “Pro-Growth Carbon Pricing” to boldly introduce clean energy, to achieve our commitments to reach net-zero by 2050 and to reduce greenhouse gas emissions by 46% in fiscal year 2030 with the strenuous efforts in our challenge to meet the lofty goal of cutting its emission by 50%. For that purpose, 150 trillion yen in new relevant investments will be raised over the next decade through public-private collaboration.
Furthermore, Japan is ready to play a leading role in promoting decarbonization and enhancing the resilience of the international community, and of the Indo-Pacific region, in particular. Japan will continue its efforts to promptly help achieve the collective commitment of 100 billion USD by developed countries. Japan will fully mobilize its technologies, experience, know-how, and finance skills. Under the concept of “Asia Zero Emissions Community” I have advocated, Japan will work on advancing decarbonization and enhancing resilience, seeing clearly the varying realities of Asian countries, while realizing their sustainable economic growth.
Our work spans diverse fields. Japan joined First Movers Coalition initiated and launched by the United States. We will continue our cooperation in creating initial demand for the important technologies. Moreover, we reiterate the importance of the Global Methane Pledge and rapid global action to address methane. We will continue to work with the international community to decarbonize the road transport sector through various options, as well as the international shipping sector and sub-national entities, including cities. As for food security, Japan will also continue to make a variety of efforts in the agricultural field, including reduction of chemical fertilizer use.
Japan is determined to show our leadership for the success of COP27 and beyond in cooperation with other countries and international organizations.
Thank you.
More
Related Link
Japanese
Summary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05" s="3" t="inlineStr">
        <is>
          <t>Video Message by Prime Minister KISHIDA Fumio at the Major Economies Forum on Energy and Climate Leaders Meeting (Speeches and Statements &lt;br&gt;by the Prime Minister) | Prime Minister's Office of Japan
Video Message by Prime Minister KISHIDA Fumio at the Major Economies Forum on Energy and Climate Leaders Meeting
June 17, 2022
Tweet
[Provisional translation]
President Biden, Distinguished guests,
Russia’s aggression against Ukraine is undermining the foundation of the order of the entire international community. It has also caused price hikes on energy and grains, which has once again made us recognize the importance of ensuring a stable energy supply and food security. Even in the face of the challenge of the energy price hike, the international community needs to continuously work on realizing economic, social, and industrial structural transitions toward a net-zero society. Under the policy of the “new form of capitalism” I am advancing, Japan will work not only on transformation of energy supply structure but also on great transformation of the entire socio-economic system, encompassing industrial structure, people’s lives, and the state of our regions, as well as intensively consider the “Pro-Growth Carbon Pricing” to boldly introduce clean energy, to achieve our commitments to reach net-zero by 2050 and to reduce greenhouse gas emissions by 46% in fiscal year 2030 with the strenuous efforts in our challenge to meet the lofty goal of cutting its emission by 50%. For that purpose, 150 trillion yen in new relevant investments will be raised over the next decade through public-private collaboration.</t>
        </is>
      </c>
      <c r="K105" s="18" t="inlineStr">
        <is>
          <t>aggression;war</t>
        </is>
      </c>
      <c r="L105" s="18" t="inlineStr">
        <is>
          <t>0</t>
        </is>
      </c>
      <c r="M105" s="18" t="inlineStr">
        <is>
          <t>0</t>
        </is>
      </c>
      <c r="N105" s="18" t="inlineStr">
        <is>
          <t>0</t>
        </is>
      </c>
      <c r="O105" s="18" t="inlineStr">
        <is>
          <t>0</t>
        </is>
      </c>
      <c r="P105" s="18" t="inlineStr">
        <is>
          <t>0</t>
        </is>
      </c>
      <c r="Q105" s="18" t="inlineStr">
        <is>
          <t>0</t>
        </is>
      </c>
      <c r="R105" s="18" t="inlineStr">
        <is>
          <t>bc0b6b67-404e-47f9-9199-6e4beb14e394</t>
        </is>
      </c>
      <c r="S105" s="18" t="inlineStr"/>
      <c r="T105" s="18" t="inlineStr"/>
      <c r="U105" s="18" t="inlineStr"/>
      <c r="V105" s="18" t="inlineStr">
        <is>
          <t>AGGRESSION</t>
        </is>
      </c>
      <c r="W105" s="18" t="inlineStr"/>
      <c r="X105" s="18" t="inlineStr"/>
      <c r="Y105" s="18" t="inlineStr"/>
      <c r="Z105" s="18" t="inlineStr"/>
      <c r="AA105" s="18" t="inlineStr"/>
      <c r="AB105" s="18" t="inlineStr"/>
      <c r="AC105" s="18" t="inlineStr"/>
      <c r="AD105" s="18" t="inlineStr"/>
      <c r="AE105" s="18" t="inlineStr"/>
      <c r="AF105" s="18" t="inlineStr"/>
      <c r="AG105" s="18" t="inlineStr"/>
      <c r="AH105" s="18" t="inlineStr"/>
      <c r="AI105" s="18" t="inlineStr"/>
      <c r="AJ105" s="18" t="inlineStr"/>
      <c r="AK105" s="18" t="inlineStr"/>
      <c r="AL105" s="18" t="inlineStr"/>
      <c r="AM105" s="18" t="inlineStr">
        <is>
          <t>LOW</t>
        </is>
      </c>
      <c r="AN105" s="3" t="inlineStr">
        <is>
          <t>AUTO-DRAFT: keyword signals only; requires contextual coding per codebook.md before use.</t>
        </is>
      </c>
      <c r="AO105" s="18" t="inlineStr">
        <is>
          <t>0c090dd7-3dd5-5cfb-90c2-df8c34068e43</t>
        </is>
      </c>
      <c r="AP105" s="18" t="inlineStr">
        <is>
          <t>1</t>
        </is>
      </c>
      <c r="AQ105" s="18" t="inlineStr">
        <is>
          <t>LOW_CONFIDENCE;MISSING_SPEAKER</t>
        </is>
      </c>
      <c r="AR105" s="18" t="inlineStr">
        <is>
          <t>EXCLUDED</t>
        </is>
      </c>
      <c r="AS105" s="3" t="inlineStr">
        <is>
          <t>2026-09-22 full backlog review: UKRAINE_RUSSIA_OR_UNRELATED_GEOPOLITICS</t>
        </is>
      </c>
    </row>
    <row r="106">
      <c r="A106" s="3" t="inlineStr">
        <is>
          <t>https://japan.kantei.go.jp/101_kishida/statement/202206/_00009.html</t>
        </is>
      </c>
      <c r="B106" s="18" t="inlineStr">
        <is>
          <t>japan</t>
        </is>
      </c>
      <c r="C106" s="18" t="inlineStr">
        <is>
          <t>Prime Minister's Office of Japan (Kantei)</t>
        </is>
      </c>
      <c r="D106" s="3" t="inlineStr">
        <is>
          <t>Contribution to Frankfurter Allgemeine Zeitung by Prime Minister KISHIDA Fumio on the Occasion of His Visit to Germany for the G7 Elmau Summit (in German) (Speeches and Statements &lt;br&gt;by the Prime Minister) | Prime Minister's Office of Japan</t>
        </is>
      </c>
      <c r="E106" s="18" t="inlineStr">
        <is>
          <t>SPEECH</t>
        </is>
      </c>
      <c r="F106" s="18" t="inlineStr">
        <is>
          <t>June 26, 2022</t>
        </is>
      </c>
      <c r="G106" s="18" t="inlineStr">
        <is>
          <t>0</t>
        </is>
      </c>
      <c r="H106" s="3" t="inlineStr"/>
      <c r="I106" s="3" t="inlineStr">
        <is>
          <t>Contribution to Frankfurter Allgemeine Zeitung by Prime Minister KISHIDA Fumio on the Occasion of His Visit to Germany for the G7 Elmau Summit (in German) (Speeches and Statements &lt;br&gt;by the Prime Minister) | Prime Minister's Office of Japan
Contribution to
Frankfurter Allgemeine Zeitung
by Prime Minister KISHIDA Fumio on the Occasion of His Visit to Germany for the G7 Elmau Summit (in German)
June 26, 2022
Tweet
Gastbeitrag von Premierminister KISHIDA Fumio in der Frankfurter Allgemeine Zeitung
Seit dem Beginn des russischen Angriffskriegs auf die Ukraine sind vier Monate vergangen. Dieser Gewaltakt hat die Grundlagen der internationalen Ordnung mit Füßen getreten und zu hohen Preisen für Energie sowie Nahrungsmittel geführt, und er zeitigt große Auswirkungen auf die Weltwirtschaft sowie das Leben der Menschen.
Angesichts dessen bilden der G7-Gipfel in Elmau sowie der NATO-Gipfel in Madrid wichtige Stationen, um die kommende Post-Kalter Krieg-Ära zu bestimmen. Niemals zuvor wurde von Japan und Deutschland, die den universellen Werten eine große Bedeutung beimessen, sowie von den Mitgliedstaaten von G7 und NATO Geschlossenheit so sehr gefordert wie heute.
Ich bin entschlossen, in Bezug auf die Sanktionen gegen Russland und die Hilfe für die Ukraine aktiv und im Zusammenwirken mit G7 und NATO einen Japan gemäßen Beitrag zu leisten wie etwa den Outreach an die asiatischen Staaten.
Auch die Ernährungs- und Energiekrise bildet eine dringende Aufgabe. Die Behauptung Russlands, dass die Sanktionen der G7 zu einer Ernährungskrise führen, ist absolut unwahr. Vielmehr zerstört Russland die Produktionskapazitäten der Ukraine und verhindert eine stabile Versorgung der Welt.
Japan unterstützt die Ukraine bei der Wiederherstellung seiner Agrarproduktion und leistet den von den Auswirkungen betroffenen ärmsten Staaten Hilfe, um so auf die steigenden Nahrungsmittelpreise zu reagieren.
Der Angriffskrieg auf die Ukraine hat das Umfeld in Bezug auf die Energiesicherheit völlig verändert und zu einem starken Anstieg der Preise bei fossilen Brennstoffen geführt. Allerdings dürfen wir bei unserem Engagement gegen den Klimawandel nicht nachlassen. Ich werde auf eine Balance mit Blick auf die Energiesicherheit achten und auch die Innovationen im Bereich Wasserstofftechnologie, dem Japan und Deutschland eine große Bedeutung beimessen, beschleunigen.
Zudem möchte ich beim Gipfel über den von mir vorangetriebenen „Neuen Kapitalismus“ diskutieren. Die Globalisierung schreitet weiter voran und hat Wirtschaftswachstum generiert, jedoch sehen wir uns vielen Problemen gegenüber, etwa der wachsenden Kluft zwischen Arm und Reich oder dem Klimawandel. Wir müssen nun beim Kapitalismus ein Update vornehmen, um hier einen Wandel herbeizuführen.
Unter dem „Neuen Kapitalismus“ fassen wir die Aufgaben, vor denen Wirtschaft und Gesellschaft stehen, nicht als Hindernisse auf, sondern wandeln sie in einen Motor für wirtschaftliches Wachstum um. Mit dem Konzept „sowohl Markt als auch Staat“ und „sowohl öffentlicher als auch privater Sektor“ werden wir das Zusammenwirken von öffentlichem und privatem Sektor stärken und Investitionen in Menschen, Technologien, Start-ups sowie die grüne und die digitale Wirtschaft fördern.
Um sich gegen autoritäre Bestrebungen zu wenden und um ein nachhaltiges Wachstum zu ermöglichen, wird von uns die Verwirklichung eines solchen „Neuen Kapitalismus“ gefordert. Ich möchte den Gipfel in Elmau nutzen und gemeinsam mit den anderen Teilnehmern eine neue Richtung der Wirtschaftspolitik hervorbringen.
Japan wird zudem für den Schutz der Friedensordnung auf regionaler und internationaler Ebene seine Rolle in der Außen- und Sicherheitspolitik ausweiten. Den Gewaltakt, bei dem unter Missachtung des Völkerrechts das Territorium anderer Staaten überfallen wird, fest im Blick, hat sich weltweit die Sichtweise in Bezug auf die Sicherheit umfassend gewandelt. Deutschland hat angekündigt, seine Verteidigungsausgaben auf zwei Prozent des BIP anzuheben, und Russlands Nachbar Finnland sowie Schweden haben sich von ihrer traditionellen Neutralitätspolitik abgewandt und angekündigt, die NATO-Mitgliedschaft zu beantragen.
Mit dem Gefühl der Krise, dass „die Ukraine womöglich das Ostasien von morgen sein wird“ habe ich einen Kurswechsel bei Japans Russlandpolitik vollzogen. Auch mit Blick auf das schwierige sicherheitspolitische Umfeld in Ostasien bin ich entschlossen, bis Ende dieses Jahres eine neue nationale Sicherheitsstrategie zu erstellen und innerhalb der nächsten fünf Jahre Japans Verteidigungspotenzial umfassend auszubauen.
Kein Staat ist in der Lage, seine Sicherheit allein zu bewahren. Ich werde die Diplomatie auf der Ebene der Regierungschefs vorantreiben, eine „realistische Außenpolitik für eine neue Ära“ entfalten und dabei mittels Diplomatie und Sicherheitspolitik zweigleisig fahren.
In der Region Indo-Pazifik kommt der Kooperation mit europäischen Staaten und mit der NATO eine entscheidende Rolle zu. Das in den letzten Jahren stärker werdende Interesse Deutschlands in Bezug auf den Indo-Pazifik ist sehr zu begrüßen. Unter anderem mithilfe der nächsten „2+2“-Konsultationen der Außen- und Verteidigungsminister möchte ich die Zusammenarbeit für die Verwirklichung eines „Offenen und freien Indo-Pazifiks“ voranbringen.
Ich sehe mit großer Sorge, dass der Einsatz von Kernwaffen als eine realistische Option diskutiert wird. Als Premierminister aus Hiroshima, dem Ort eines der beiden Atombombenabwürfe, möchte ich betonen, dass die Drohung mit Kernwaffen, wie etwa Russland sie vorträgt, und ihr Einsatz unter keinen Umständen akzeptiert werden können. Auch wenn der Weg dahin schwierig ist, möchte ich politische Führungsstärke entfalten, um der Bewegung für eine „Welt ohne Kernwaffen“ neuen Schwung zu verleihen. In Elmau und beim G7-Gipfel im kommenden Jahr in Hiroshima möchte ich mit den anderen Staats- und Regierungschefs darüber diskutieren, wie der Weg zu einer realistischen nuklearen Abrüstung beschritten werden kann.
Als dem Frieden verpflichteter Staat nimmt Japan zudem eine führende Rolle bei der Stärkung der Funktionen der Vereinten Nationen einschließlich der Reform des Sicherheitsrats ein. Japan möchte mit Deutschland und den anderen G7-Staaten zusammenwirken und nach einer Form der Global Governance suchen, die die neuen Aufgaben der Staatengemeinschaft angeht.
Von Bundeskanzler Scholz werde ich demnächst den Staffelstab übernehmen und im kommenden Jahr den G7-Gipfel in Hiroshima veranstalten. Dabei möchte ich als historisches Ereignis die Absicht der G7 aufzeigen, sich Versuchen zum Umsturz der internationalen Ordnung sowohl mittels gewaltsamer Aggression als auch mittels der Drohung mit Kernwaffen entschieden zu widersetzen.
More
Related Link
Englisch
Japanisch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06" s="3" t="inlineStr">
        <is>
          <t>Japan möchte mit Deutschland und den anderen G7-Staaten zusammenwirken und nach einer Form der Global Governance suchen, die die neuen Aufgaben der Staatengemeinschaft angeht. Von Bundeskanzler Scholz werde ich demnächst den Staffelstab übernehmen und im kommenden Jahr den G7-Gipfel in Hiroshima veranstalten. Dabei möchte ich als historisches Ereignis die Absicht der G7 aufzeigen, sich Versuchen zum Umsturz der internationalen Ordnung sowohl mittels gewaltsamer Aggression als auch mittels der Drohung mit Kernwaffen entschieden zu widersetzen. More
Related Link
Englisch
Japanisch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106" s="18" t="inlineStr">
        <is>
          <t>aggression</t>
        </is>
      </c>
      <c r="L106" s="18" t="inlineStr">
        <is>
          <t>0</t>
        </is>
      </c>
      <c r="M106" s="18" t="inlineStr">
        <is>
          <t>0</t>
        </is>
      </c>
      <c r="N106" s="18" t="inlineStr">
        <is>
          <t>0</t>
        </is>
      </c>
      <c r="O106" s="18" t="inlineStr">
        <is>
          <t>0</t>
        </is>
      </c>
      <c r="P106" s="18" t="inlineStr">
        <is>
          <t>0</t>
        </is>
      </c>
      <c r="Q106" s="18" t="inlineStr">
        <is>
          <t>0</t>
        </is>
      </c>
      <c r="R106" s="18" t="inlineStr">
        <is>
          <t>727b2fa2-8581-4587-b121-609e90b5bd80</t>
        </is>
      </c>
      <c r="S106" s="18" t="inlineStr"/>
      <c r="T106" s="18" t="inlineStr"/>
      <c r="U106" s="18" t="inlineStr"/>
      <c r="V106" s="18" t="inlineStr">
        <is>
          <t>AGGRESSION</t>
        </is>
      </c>
      <c r="W106" s="18" t="inlineStr"/>
      <c r="X106" s="18" t="inlineStr"/>
      <c r="Y106" s="18" t="inlineStr"/>
      <c r="Z106" s="18" t="inlineStr"/>
      <c r="AA106" s="18" t="inlineStr"/>
      <c r="AB106" s="18" t="inlineStr"/>
      <c r="AC106" s="18" t="inlineStr"/>
      <c r="AD106" s="18" t="inlineStr"/>
      <c r="AE106" s="18" t="inlineStr"/>
      <c r="AF106" s="18" t="inlineStr"/>
      <c r="AG106" s="18" t="inlineStr"/>
      <c r="AH106" s="18" t="inlineStr"/>
      <c r="AI106" s="18" t="inlineStr"/>
      <c r="AJ106" s="18" t="inlineStr"/>
      <c r="AK106" s="18" t="inlineStr"/>
      <c r="AL106" s="18" t="inlineStr"/>
      <c r="AM106" s="18" t="inlineStr">
        <is>
          <t>LOW</t>
        </is>
      </c>
      <c r="AN106" s="3" t="inlineStr">
        <is>
          <t>AUTO-DRAFT: keyword signals only; requires contextual coding per codebook.md before use.</t>
        </is>
      </c>
      <c r="AO106" s="18" t="inlineStr">
        <is>
          <t>3067d174-f2d5-5732-b13f-1cadde2a16f7</t>
        </is>
      </c>
      <c r="AP106" s="18" t="inlineStr">
        <is>
          <t>1</t>
        </is>
      </c>
      <c r="AQ106" s="18" t="inlineStr">
        <is>
          <t>LOW_CONFIDENCE;MISSING_SPEAKER</t>
        </is>
      </c>
      <c r="AR106" s="18" t="inlineStr">
        <is>
          <t>EXCLUDED</t>
        </is>
      </c>
      <c r="AS106" s="3" t="inlineStr">
        <is>
          <t>2026-09-22 full backlog review: UKRAINE_RUSSIA_OR_UNRELATED_GEOPOLITICS</t>
        </is>
      </c>
    </row>
    <row r="107">
      <c r="A107" s="3" t="inlineStr">
        <is>
          <t>https://japan.kantei.go.jp/101_kishida/statement/202206/_00010.html</t>
        </is>
      </c>
      <c r="B107" s="18" t="inlineStr">
        <is>
          <t>japan</t>
        </is>
      </c>
      <c r="C107" s="18" t="inlineStr">
        <is>
          <t>Prime Minister's Office of Japan (Kantei)</t>
        </is>
      </c>
      <c r="D107" s="3" t="inlineStr">
        <is>
          <t>Contribution to Frankfurter Allgemeine Zeitung by Prime Minister KISHIDA Fumio on the Occasion of His Visit to Germany for the G7 Elmau Summit (Speeches and Statements &lt;br&gt;by the Prime Minister) | Prime Minister's Office of Japan</t>
        </is>
      </c>
      <c r="E107" s="18" t="inlineStr">
        <is>
          <t>SPEECH</t>
        </is>
      </c>
      <c r="F107" s="18" t="inlineStr">
        <is>
          <t>June 26, 2022</t>
        </is>
      </c>
      <c r="G107" s="18" t="inlineStr">
        <is>
          <t>0</t>
        </is>
      </c>
      <c r="H107" s="3" t="inlineStr"/>
      <c r="I107" s="3" t="inlineStr">
        <is>
          <t>Contribution to Frankfurter Allgemeine Zeitung by Prime Minister KISHIDA Fumio on the Occasion of His Visit to Germany for the G7 Elmau Summit (Speeches and Statements &lt;br&gt;by the Prime Minister) | Prime Minister's Office of Japan
Contribution to
Frankfurter Allgemeine Zeitung
by Prime Minister KISHIDA Fumio on the Occasion of His Visit to Germany for the G7 Elmau Summit
June 26, 2022
Tweet
[Provisional translation]
Four months have now passed since Russia began its recent aggression against Ukraine. This outrageous act by Russia not only degraded the very foundation of the international order but also precipitated spiraling energy and food prices, significantly impacting the global economy and people's daily lives.
Against this backdrop, the G7 Elmau Summit and the NATO Madrid Summit, both taking place next week, will be critical moments in predicting the next stage within the post-Cold War era. Unity between Japan and Germany, which place great importance on universal values, and among the G7 and NATO members, has never been called for as strongly as it is today.
I hope that through the upcoming summits we are able to deepen our discussions on further measures to strengthen both our sanctions against Russia and our assistance towards Ukraine. Japan is determined to work in cooperation with the G7 and NATO to actively make contributions only Japan can make, including outreach to other Asian nations.
Responses to the food and energy crises are another urgent matter, as these crises link directly to the daily lives of people the world over. Russia's claim that G7 sanctions sparked the food crisis is pure fiction. The actual cause was Russia wreaking havoc on Ukraine's productive capacity, substantially impeding Ukraine's ability to export, and obstructing stable supplies globally.
To respond to the global sharp increases in food prices, Japan has been providing assistance towards the restoration of agricultural production in Ukraine as well as assistance to countries highly vulnerable to the impacts of this crisis. In cooperation with the rest of the G7, Japan will implement assistance in concrete form, working towards the resumption of grain exports from Ukraine.
Russian aggression against Ukraine turned the environment surrounding the energy security of each country entirely on its head and triggered soaring fuel prices. And yet, it would not do for us to relax our efforts to tackle climate change. Keeping in mind a careful balance between climate change mitigation measures and energy security, I intend to accelerate, among other things, innovations in the field of hydrogen, to which both Japan and Germany attach importance.
Moreover, at the upcoming G7 Summit, I also intend to engage in discussions that delve more deeply into the "new form of capitalism" I advocate. Globalization has progressed and economies have grown dramatically, and yet we are facing a number of issues that include greater disparity and the challenge of climate change. We are now heading into a time for us to upgrade our version of capitalism in order to change this situation.
Under my "new form of capitalism," the issues that each country faces in its economy and society are not regarded as obstacles, but are instead transformed into engines for economic growth. Grounded in an approach of partnerships between markets and between countries, and between the public and private sectors, public-private cooperation is fundamentally strengthened and leveraged as a platform, while we place importance on advancing investments in human resources, technology, startups, and green and digital pursuits.
If we are to confront authoritarianism and realize sustainable growth, what is necessary is the materialization of this kind of "new form of capitalism." I hope to take advantage of this occasion of the Elmau Summit to, together with the other G7 leaders, give rise to a tide of new economic policies.
In addition, Japan will further expand the diplomatic and security role it plays in order to fully defend the peaceful order of both the region and the world. Authoritarian states ignore international law and make aggressive moves against the territory of other nations. The security environment of individual nations around the globe underwent a massive transformation in light of such outrageous acts. Germany has announced it is raising its defense budget to 2 percent of its GDP, and Finland and Sweden, neighbors to Russia, recast their historical policy of neutrality and announced their applications to join NATO.
Feeling a strong sense of crisis that "Ukraine today may be East Asia tomorrow," I myself took the decision to change our policy towards Russia. And, given the increasingly severe security environment in East Asia, I am determined for us to draw up a new National Security Strategy by the end of 2022 and fundamentally reinforce our defense capabilities within five years.
There is no country on earth that can, only by itself, ensure its own security. I will actively engage in diplomacy at the summit level and vigorously pursue "realism diplomacy for a new era," operating diplomacy and security as two sides of the same coin.
In the Indo-Pacific region, cooperation with Germany and the other countries of Europe and also of NATO plays a decisive role. I welcome Germany's strengthened interest and engagement in the Indo-Pacific region in recent years. I intend for us to advance our cooperation further towards the realization of a Free and Open Indo-Pacific through such diplomatic occasions as the next “2+2” meeting between our foreign and defense ministers and other intergovernmental consultations.
I am gravely concerned that the use of nuclear weapons is being discussed as a real possibility in the context of aggression against Ukraine. As a prime minister with his roots in Hiroshima, where an atomic bomb was dropped, I wish to emphasize once more that the threat of nuclear weapons now being made by Russia, let alone the use of them, should never be tolerated under any circumstances. The path towards such an approach is a hard one to follow, and I intend to demonstrate strong political leadership in order to again raise momentum towards achieving a world free of nuclear weapons. At both the Elmau Summit and next year's Hiroshima G7 Summit, I will advance discussions in concrete terms with Chancellor Scholz and the other G7 leaders regarding the route towards realistic nuclear disarmament.
Also, as a peace-loving nation, Japan will lead discussions to strengthen the functions of the United Nations, including the reform of the UN Security Council. In cooperation with Germany and the other members of the G7, we will also seek a way forward for global governance that responds to the new challenges of the international community.
Receiving the baton from Chancellor Scholz, next year I will convene the G7 summit in Hiroshima under the presidency of Japan. I intend to display the will of the G7 to resolutely reject armed aggression, the threat of nuclear weapons, and attempts to overturn the international order in a way appropriate for the weight this carries historically. I am determined to continue the close cooperation I enjoy with my counterparts and make every effort to enable us to engage in highly fruitful discussions.
More
Related Link
German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07" s="3" t="inlineStr">
        <is>
          <t>Contribution to Frankfurter Allgemeine Zeitung by Prime Minister KISHIDA Fumio on the Occasion of His Visit to Germany for the G7 Elmau Summit (Speeches and Statements &lt;br&gt;by the Prime Minister) | Prime Minister's Office of Japan
Contribution to
Frankfurter Allgemeine Zeitung
by Prime Minister KISHIDA Fumio on the Occasion of His Visit to Germany for the G7 Elmau Summit
June 26, 2022
Tweet
[Provisional translation]
Four months have now passed since Russia began its recent aggression against Ukraine. This outrageous act by Russia not only degraded the very foundation of the international order but also precipitated spiraling energy and food prices, significantly impacting the global economy and people's daily lives. Against this backdrop, the G7 Elmau Summit and the NATO Madrid Summit, both taking place next week, will be critical moments in predicting the next stage within the post-Cold War era. Unity between Japan and Germany, which place great importance on universal values, and among the G7 and NATO members, has never been called for as strongly as it is today. I hope that through the upcoming summits we are able to deepen our discussions on further measures to strengthen both our sanctions against Russia and our assistance towards Ukraine. Japan is determined to work in cooperation with the G7 and NATO to actively make contributions only Japan can make, including outreach to other Asian nations. Responses to the food and energy crises are another urgent matter, as these crises link directly to the daily lives of people the world over. Russia's claim that G7 sanctions sparked the food crisis is pure fiction. The actual cause was Russia wreaking havoc on Ukraine's productive capacity, substantially impeding Ukraine's ability to export, and obstructing stable supplies globally. To respond to the global sharp increases in food prices, Japan has been providing assistance towards the restoration of agricultural production in Ukraine as well as assistance to countries highly vulnerable to the impacts of this crisis. In cooperation with the rest of the G7, Japan will implement assistance in concrete form, working towards the resumption of grain exports from Ukraine. Russian aggression against Ukraine turned the environment surrounding the energy security of each country entirely on its head and triggered soaring fuel prices. And yet, it would not do for us to relax our efforts to tackle climate change. Keeping in mind a careful balance between climate change mitigation measures and energy security, I intend to accelerate, among other things, innovations in the field of hydrogen, to which both Japan and Germany attach importance. We are now heading into a time for us to upgrade our version of capitalism in order to change this situation. Under my "new form of capitalism," the issues that each country faces in its economy and society are not regarded as obstacles, but are instead transformed into engines for economic growth. Grounded in an approach of partnerships between markets and between countries, and between the public and private sectors, public-private cooperation is fundamentally strengthened and leveraged as a platform, while we place importance on advancing investments in human resources, technology, startups, and green and digital pursuits. If we are to confront authoritarianism and realize sustainable growth, what is necessary is the materialization of this kind of "new form of capitalism." I hope to take advantage of this occasion of the Elmau Summit to, together with the other G7 leaders, give rise to a tide of new economic policies. In addition, Japan will further expand the diplomatic and security role it plays in order to fully defend the peaceful order of both the region and the world. The security environment of individual nations around the globe underwent a massive transformation in light of such outrageous acts. Germany has announced it is raising its defense budget to 2 percent of its GDP, and Finland and Sweden, neighbors to Russia, recast their historical policy of neutrality and announced their applications to join NATO. Feeling a strong sense of crisis that "Ukraine today may be East Asia tomorrow," I myself took the decision to change our policy towards Russia. And, given the increasingly severe security environment in East Asia, I am determined for us to draw up a new National Security Strategy by the end of 2022 and fundamentally reinforce our defense capabilities within five years. There is no country on earth that can, only by itself, ensure its own security. I will actively engage in diplomacy at the summit level and vigorously pursue "realism diplomacy for a new era," operating diplomacy and security as two sides of the same coin. In the Indo-Pacific region, cooperation with Germany and the other countries of Europe and also of NATO plays a decisive role. I welcome Germany's strengthened interest and engagement in the Indo-Pacific region in recent years. I intend for us to advance our cooperation further towards the realization of a Free and Open Indo-Pacific through such diplomatic occasions as the next “2+2” meeting between our foreign and defense ministers and other intergovernmental consultations. I am gravely concerned that the use of nuclear weapons is being discussed as a real possibility in the context of aggression against Ukraine. As a prime minister with his roots in Hiroshima, where an atomic bomb was dropped, I wish to emphasize once more that the threat of nuclear weapons now being made by Russia, let alone the use of them, should never be tolerated under any circumstances. The path towards such an approach is a hard one to follow, and I intend to demonstrate strong political leadership in order to again raise momentum towards achieving a world free of nuclear weapons. At both the Elmau Summit and next year's Hiroshima G7 Summit, I will advance discussions in concrete terms with Chancellor Scholz and the other G7 leaders regarding the route towards realistic nuclear disarmament. Also, as a peace-loving nation, Japan will lead discussions to strengthen the functions of the United Nations, including the reform of the UN Security Council. In cooperation with Germany and the other members of the G7, we will also seek a way forward for global governance that responds to the new challenges of the international community. Receiving the baton from Chancellor Scholz, next year I will convene the G7 summit in Hiroshima under the presidency of Japan. I intend to display the will of the G7 to resolutely reject armed aggression, the threat of nuclear weapons, and attempts to overturn the international order in a way appropriate for the weight this carries historically. I am determined to continue the close cooperation I enjoy with my counterparts and make every effort to enable us to engage in highly fruitful discussions. More
Related Link
German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107" s="18" t="inlineStr">
        <is>
          <t>aggression;fund;war</t>
        </is>
      </c>
      <c r="L107" s="18" t="inlineStr">
        <is>
          <t>0</t>
        </is>
      </c>
      <c r="M107" s="18" t="inlineStr">
        <is>
          <t>0</t>
        </is>
      </c>
      <c r="N107" s="18" t="inlineStr">
        <is>
          <t>0</t>
        </is>
      </c>
      <c r="O107" s="18" t="inlineStr">
        <is>
          <t>1</t>
        </is>
      </c>
      <c r="P107" s="18" t="inlineStr">
        <is>
          <t>0</t>
        </is>
      </c>
      <c r="Q107" s="18" t="inlineStr">
        <is>
          <t>0</t>
        </is>
      </c>
      <c r="R107" s="18" t="inlineStr">
        <is>
          <t>5f8fff17-9d2b-4c65-ae98-97b193e1fec4</t>
        </is>
      </c>
      <c r="S107" s="18" t="inlineStr"/>
      <c r="T107" s="18" t="inlineStr"/>
      <c r="U107" s="18" t="inlineStr"/>
      <c r="V107" s="18" t="inlineStr">
        <is>
          <t>AGGRESSION</t>
        </is>
      </c>
      <c r="W107" s="18" t="inlineStr"/>
      <c r="X107" s="18" t="inlineStr"/>
      <c r="Y107" s="18" t="inlineStr"/>
      <c r="Z107" s="18" t="inlineStr"/>
      <c r="AA107" s="18" t="inlineStr"/>
      <c r="AB107" s="18" t="inlineStr"/>
      <c r="AC107" s="18" t="inlineStr"/>
      <c r="AD107" s="18" t="inlineStr"/>
      <c r="AE107" s="18" t="inlineStr"/>
      <c r="AF107" s="18" t="inlineStr"/>
      <c r="AG107" s="18" t="inlineStr"/>
      <c r="AH107" s="18" t="inlineStr"/>
      <c r="AI107" s="18" t="inlineStr"/>
      <c r="AJ107" s="18" t="inlineStr"/>
      <c r="AK107" s="18" t="inlineStr"/>
      <c r="AL107" s="18" t="inlineStr"/>
      <c r="AM107" s="18" t="inlineStr">
        <is>
          <t>LOW</t>
        </is>
      </c>
      <c r="AN107" s="3" t="inlineStr">
        <is>
          <t>AUTO-DRAFT: keyword signals only; requires contextual coding per codebook.md before use.</t>
        </is>
      </c>
      <c r="AO107" s="18" t="inlineStr">
        <is>
          <t>f57bcf5f-a79c-5719-b361-5587d289082e</t>
        </is>
      </c>
      <c r="AP107" s="18" t="inlineStr">
        <is>
          <t>1</t>
        </is>
      </c>
      <c r="AQ107" s="18" t="inlineStr">
        <is>
          <t>LOW_CONFIDENCE;MISSING_SPEAKER</t>
        </is>
      </c>
      <c r="AR107" s="18" t="inlineStr">
        <is>
          <t>EXCLUDED</t>
        </is>
      </c>
      <c r="AS107" s="3" t="inlineStr">
        <is>
          <t>2026-09-22 full backlog review: UKRAINE_RUSSIA_OR_UNRELATED_GEOPOLITICS</t>
        </is>
      </c>
    </row>
    <row r="108">
      <c r="A108" s="3" t="inlineStr">
        <is>
          <t>https://japan.kantei.go.jp/101_kishida/statement/202206/_00011.html</t>
        </is>
      </c>
      <c r="B108" s="18" t="inlineStr">
        <is>
          <t>japan</t>
        </is>
      </c>
      <c r="C108" s="18" t="inlineStr">
        <is>
          <t>Prime Minister's Office of Japan (Kantei)</t>
        </is>
      </c>
      <c r="D108" s="3" t="inlineStr">
        <is>
          <t>Press Conference by Prime Minister Kishida on His Attendance at the G7 Summit and NATO Summit (Speeches and Statements &lt;br&gt;by the Prime Minister) | Prime Minister's Office of Japan</t>
        </is>
      </c>
      <c r="E108" s="18" t="inlineStr">
        <is>
          <t>PRESS_CONFERENCE</t>
        </is>
      </c>
      <c r="F108" s="18" t="inlineStr">
        <is>
          <t>June 25, 2022</t>
        </is>
      </c>
      <c r="G108" s="18" t="inlineStr">
        <is>
          <t>0</t>
        </is>
      </c>
      <c r="H108" s="3" t="inlineStr"/>
      <c r="I108" s="3" t="inlineStr">
        <is>
          <t>Press Conference by Prime Minister Kishida on His Attendance at the G7 Summit and NATO Summit (Speeches and Statements &lt;br&gt;by the Prime Minister) | Prime Minister's Office of Japan
Press Conference by Prime Minister Kishida on His Attendance at the G7 Summit and NATO Summit
June 25, 2022
Tweet
[Provisional translation]
(On Prime Minister Kishida attending the G7 Summit and North Atlantic Treaty Organization (NATO) Summit)
First, at the upcoming G7 Summit, as the world stands at a historic crossroads, we will engage in frank discussions on responses to Russian aggression against Ukraine, as well as such issues as the global economy including measures to address rising commodity prices, climate change, and regional issues including the Indo-Pacific so as to demonstrate G7 unity to the world. That is the kind of summit I want us to achieve.
I will also attend the NATO Summit as the first Japanese prime minister ever to do so. I intend to take advantage of this opportunity to raise Japan's cooperation with NATO to a new stage. In tandem with this opportunity, we are also now coordinating a number of bilateral meetings, including one with Prime Minister Johnson of the United Kingdom and one with President Sall of Senegal, who is also serving as Chairperson of the African Union.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08" s="3" t="inlineStr">
        <is>
          <t>Press Conference by Prime Minister Kishida on His Attendance at the G7 Summit and NATO Summit (Speeches and Statements &lt;br&gt;by the Prime Minister) | Prime Minister's Office of Japan
Press Conference by Prime Minister Kishida on His Attendance at the G7 Summit and NATO Summit
June 25, 2022
Tweet
[Provisional translation]
(On Prime Minister Kishida attending the G7 Summit and North Atlantic Treaty Organization (NATO) Summit)
First, at the upcoming G7 Summit, as the world stands at a historic crossroads, we will engage in frank discussions on responses to Russian aggression against Ukraine, as well as such issues as the global economy including measures to address rising commodity prices, climate change, and regional issues including the Indo-Pacific so as to demonstrate G7 unity to the world. That is the kind of summit I want us to achieve. I will also attend the NATO Summit as the first Japanese prime minister ever to do so.</t>
        </is>
      </c>
      <c r="K108" s="18" t="inlineStr">
        <is>
          <t>aggression</t>
        </is>
      </c>
      <c r="L108" s="18" t="inlineStr">
        <is>
          <t>0</t>
        </is>
      </c>
      <c r="M108" s="18" t="inlineStr">
        <is>
          <t>0</t>
        </is>
      </c>
      <c r="N108" s="18" t="inlineStr">
        <is>
          <t>0</t>
        </is>
      </c>
      <c r="O108" s="18" t="inlineStr">
        <is>
          <t>0</t>
        </is>
      </c>
      <c r="P108" s="18" t="inlineStr">
        <is>
          <t>0</t>
        </is>
      </c>
      <c r="Q108" s="18" t="inlineStr">
        <is>
          <t>0</t>
        </is>
      </c>
      <c r="R108" s="18" t="inlineStr">
        <is>
          <t>8045e33b-17db-4a2a-8049-67935c736879</t>
        </is>
      </c>
      <c r="S108" s="18" t="inlineStr"/>
      <c r="T108" s="18" t="inlineStr"/>
      <c r="U108" s="18" t="inlineStr"/>
      <c r="V108" s="18" t="inlineStr">
        <is>
          <t>AGGRESSION</t>
        </is>
      </c>
      <c r="W108" s="18" t="inlineStr"/>
      <c r="X108" s="18" t="inlineStr"/>
      <c r="Y108" s="18" t="inlineStr"/>
      <c r="Z108" s="18" t="inlineStr"/>
      <c r="AA108" s="18" t="inlineStr"/>
      <c r="AB108" s="18" t="inlineStr"/>
      <c r="AC108" s="18" t="inlineStr"/>
      <c r="AD108" s="18" t="inlineStr"/>
      <c r="AE108" s="18" t="inlineStr"/>
      <c r="AF108" s="18" t="inlineStr"/>
      <c r="AG108" s="18" t="inlineStr"/>
      <c r="AH108" s="18" t="inlineStr"/>
      <c r="AI108" s="18" t="inlineStr"/>
      <c r="AJ108" s="18" t="inlineStr"/>
      <c r="AK108" s="18" t="inlineStr"/>
      <c r="AL108" s="18" t="inlineStr"/>
      <c r="AM108" s="18" t="inlineStr">
        <is>
          <t>LOW</t>
        </is>
      </c>
      <c r="AN108" s="3" t="inlineStr">
        <is>
          <t>AUTO-DRAFT: keyword signals only; requires contextual coding per codebook.md before use.</t>
        </is>
      </c>
      <c r="AO108" s="18" t="inlineStr">
        <is>
          <t>8d83a7ed-8991-52f1-8e0c-91f921b69dc8</t>
        </is>
      </c>
      <c r="AP108" s="18" t="inlineStr">
        <is>
          <t>1</t>
        </is>
      </c>
      <c r="AQ108" s="18" t="inlineStr">
        <is>
          <t>LOW_CONFIDENCE;MISSING_SPEAKER</t>
        </is>
      </c>
      <c r="AR108" s="18" t="inlineStr">
        <is>
          <t>EXCLUDED</t>
        </is>
      </c>
      <c r="AS108" s="3" t="inlineStr">
        <is>
          <t>2026-09-22 full backlog review: UKRAINE_RUSSIA_OR_UNRELATED_GEOPOLITICS</t>
        </is>
      </c>
    </row>
    <row r="109">
      <c r="A109" s="3" t="inlineStr">
        <is>
          <t>https://japan.kantei.go.jp/101_kishida/statement/202206/_00013.html</t>
        </is>
      </c>
      <c r="B109" s="18" t="inlineStr">
        <is>
          <t>japan</t>
        </is>
      </c>
      <c r="C109" s="18" t="inlineStr">
        <is>
          <t>Prime Minister's Office of Japan (Kantei)</t>
        </is>
      </c>
      <c r="D109" s="3" t="inlineStr">
        <is>
          <t>Contribution to EL PAÍS by Prime Minister KISHIDA Fumio on the Occasion of His Visit to Spain for the NATO Summit (Speeches and Statements &lt;br&gt;by the Prime Minister) | Prime Minister's Office of Japan</t>
        </is>
      </c>
      <c r="E109" s="18" t="inlineStr">
        <is>
          <t>SPEECH</t>
        </is>
      </c>
      <c r="F109" s="18" t="inlineStr">
        <is>
          <t>June 28, 2022</t>
        </is>
      </c>
      <c r="G109" s="18" t="inlineStr">
        <is>
          <t>0</t>
        </is>
      </c>
      <c r="H109" s="3" t="inlineStr"/>
      <c r="I109" s="3" t="inlineStr">
        <is>
          <t>Contribution to EL PAÍS by Prime Minister KISHIDA Fumio on the Occasion of His Visit to Spain for the NATO Summit (Speeches and Statements &lt;br&gt;by the Prime Minister) | Prime Minister's Office of Japan
Contribution to EL PAÍS by Prime Minister KISHIDA Fumio on the Occasion of His Visit to Spain for the NATO Summit
June 28, 2022
Tweet
[Provisional translation]
“Japan's Vision on Attending the NATO Summit”
Russian aggression against Ukraine has not only degraded the very foundation of the international order but also precipitated spiraling energy and food prices, significantly impacting the global economy and people's daily lives. The upcoming NATO Summit in Madrid will be a critical moment in predicting the next stage within the post-Cold War era.
The Ukraine crisis caused us to recognize once again that the security of Europe and the Indo-Pacific is inseparable. Giving due regard to a strong sense of crisis that "Ukraine today may be East Asia tomorrow," Japan decided to fundamentally change its diplomacy towards Russia, and, in cooperation with like-minded countries, has levied powerful sanctions against Russia while providing strong assistance to Ukraine. At the upcoming summit as well, I intend to engage in frank discussions regarding responses to the Ukraine crisis and further strengthen Japan's cooperation with its partners, including NATO.
This summit holds major significance for the peaceful order of the Indo-Pacific region. Partners in the Indo-Pacific region have also been invited to this meeting, and I myself will be attending the NATO Summit as the first Japanese prime minister ever to do so. This is proof of NATO's stronger involvement with the Indo-Pacific region, which I welcome. I look forward to a powerful commitment to the Indo-Pacific region also being included within the NATO Strategic Concept being revised at this summit for the first time in 12 years.
Even as the Ukraine crisis continues to unfold, the security environment surrounding Japan is becoming increasingly severe. There have been repeated attempts in the East China Sea and South China Sea to make unilateral changes to the status quo with force in the background, in disregard for international law. Furthermore, North Korea has repeatedly launched ballistic missiles, including a new type of ICBM, with unprecedented frequency and in new ways. As such, North Korea is making its nuclear and missile programs more active, in violation of UN Security Council resolutions, posing a clear and serious challenge to the international community.
Given the Ukraine crisis and the increasingly severe security environment in East Asia, Japan is determined to draw up a new National Security Strategy by the end of 2022 and fundamentally reinforce our defense capabilities within five years. There is no country on earth that can, only by itself, ensure its own security. I will vigorously pursue "realism diplomacy for a new era," operating diplomacy and security as two sides of the same coin.
Cooperation with the countries of NATO will play a decisive role in fully defending the peaceful order of the Indo-Pacific region. From that perspective, I welcome the Spanish government's heightened interest in the Indo-Pacific region, including the appointment of an ambassador for the Indo-Pacific. I am glad that practical cooperation has been advancing, with joint exercises held recently between the Japan Maritime Self Defense Force and the Spanish Navy off the Strait of Gibraltar, following upon last year's exercises off Guam. Japan is determined to draft a "Free and Open Indo-Pacific Plan for Peace" by next spring and further strengthen its cooperation with like-minded countries.
As the only country to have experienced the horror of nuclear devastation in war, Japan holds high the banner of the ideal of realizing a world free of nuclear weapons. The threat of nuclear weapons now being made by Russia, let alone the use of them, should never be tolerated under any circumstances. In order to foster high momentum towards nuclear disarmament once more, I myself will demonstrate leadership and lead discussions on a realistic route to get there. Japan will also lead discussions to strengthen the functions of the United Nations, including the reform of the UN Security Council.
I intend to make this NATO Summit one in which we demonstrate to the world the unity between Japan and NATO as well as our solidarity with Ukraine. I also plan to make this summit into an opportunity to raise to a new dimension our cooperative relations with NATO towards realizing a Free and Open Indo-Pacific.
More
Related Link
Spanish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09" s="3" t="inlineStr">
        <is>
          <t>Contribution to EL PAÍS by Prime Minister KISHIDA Fumio on the Occasion of His Visit to Spain for the NATO Summit (Speeches and Statements &lt;br&gt;by the Prime Minister) | Prime Minister's Office of Japan
Contribution to EL PAÍS by Prime Minister KISHIDA Fumio on the Occasion of His Visit to Spain for the NATO Summit
June 28, 2022
Tweet
[Provisional translation]
“Japan's Vision on Attending the NATO Summit”
Russian aggression against Ukraine has not only degraded the very foundation of the international order but also precipitated spiraling energy and food prices, significantly impacting the global economy and people's daily lives. The upcoming NATO Summit in Madrid will be a critical moment in predicting the next stage within the post-Cold War era. The Ukraine crisis caused us to recognize once again that the security of Europe and the Indo-Pacific is inseparable. Giving due regard to a strong sense of crisis that "Ukraine today may be East Asia tomorrow," Japan decided to fundamentally change its diplomacy towards Russia, and, in cooperation with like-minded countries, has levied powerful sanctions against Russia while providing strong assistance to Ukraine. At the upcoming summit as well, I intend to engage in frank discussions regarding responses to the Ukraine crisis and further strengthen Japan's cooperation with its partners, including NATO. This summit holds major significance for the peaceful order of the Indo-Pacific region. Partners in the Indo-Pacific region have also been invited to this meeting, and I myself will be attending the NATO Summit as the first Japanese prime minister ever to do so. This is proof of NATO's stronger involvement with the Indo-Pacific region, which I welcome. I look forward to a powerful commitment to the Indo-Pacific region also being included within the NATO Strategic Concept being revised at this summit for the first time in 12 years. Even as the Ukraine crisis continues to unfold, the security environment surrounding Japan is becoming increasingly severe. There have been repeated attempts in the East China Sea and South China Sea to make unilateral changes to the status quo with force in the background, in disregard for international law. Furthermore, North Korea has repeatedly launched ballistic missiles, including a new type of ICBM, with unprecedented frequency and in new ways. As such, North Korea is making its nuclear and missile programs more active, in violation of UN Security Council resolutions, posing a clear and serious challenge to the international community. Given the Ukraine crisis and the increasingly severe security environment in East Asia, Japan is determined to draw up a new National Security Strategy by the end of 2022 and fundamentally reinforce our defense capabilities within five years. There is no country on earth that can, only by itself, ensure its own security. I will vigorously pursue "realism diplomacy for a new era," operating diplomacy and security as two sides of the same coin. I am glad that practical cooperation has been advancing, with joint exercises held recently between the Japan Maritime Self Defense Force and the Spanish Navy off the Strait of Gibraltar, following upon last year's exercises off Guam. Japan is determined to draft a "Free and Open Indo-Pacific Plan for Peace" by next spring and further strengthen its cooperation with like-minded countries. As the only country to have experienced the horror of nuclear devastation in war, Japan holds high the banner of the ideal of realizing a world free of nuclear weapons. The threat of nuclear weapons now being made by Russia, let alone the use of them, should never be tolerated under any circumstances. In order to foster high momentum towards nuclear disarmament once more, I myself will demonstrate leadership and lead discussions on a realistic route to get there. Japan will also lead discussions to strengthen the functions of the United Nations, including the reform of the UN Security Council. I intend to make this NATO Summit one in which we demonstrate to the world the unity between Japan and NATO as well as our solidarity with Ukraine. I also plan to make this summit into an opportunity to raise to a new dimension our cooperative relations with NATO towards realizing a Free and Open Indo-Pacific. More
Related Link
Spanish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109" s="18" t="inlineStr">
        <is>
          <t>aggression;fund;war</t>
        </is>
      </c>
      <c r="L109" s="18" t="inlineStr">
        <is>
          <t>0</t>
        </is>
      </c>
      <c r="M109" s="18" t="inlineStr">
        <is>
          <t>0</t>
        </is>
      </c>
      <c r="N109" s="18" t="inlineStr">
        <is>
          <t>0</t>
        </is>
      </c>
      <c r="O109" s="18" t="inlineStr">
        <is>
          <t>1</t>
        </is>
      </c>
      <c r="P109" s="18" t="inlineStr">
        <is>
          <t>0</t>
        </is>
      </c>
      <c r="Q109" s="18" t="inlineStr">
        <is>
          <t>0</t>
        </is>
      </c>
      <c r="R109" s="18" t="inlineStr">
        <is>
          <t>fb5276ac-2f1a-46ec-9b32-e32db0f1f568</t>
        </is>
      </c>
      <c r="S109" s="18" t="inlineStr"/>
      <c r="T109" s="18" t="inlineStr"/>
      <c r="U109" s="18" t="inlineStr"/>
      <c r="V109" s="18" t="inlineStr">
        <is>
          <t>AGGRESSION</t>
        </is>
      </c>
      <c r="W109" s="18" t="inlineStr"/>
      <c r="X109" s="18" t="inlineStr"/>
      <c r="Y109" s="18" t="inlineStr"/>
      <c r="Z109" s="18" t="inlineStr"/>
      <c r="AA109" s="18" t="inlineStr"/>
      <c r="AB109" s="18" t="inlineStr"/>
      <c r="AC109" s="18" t="inlineStr"/>
      <c r="AD109" s="18" t="inlineStr"/>
      <c r="AE109" s="18" t="inlineStr"/>
      <c r="AF109" s="18" t="inlineStr"/>
      <c r="AG109" s="18" t="inlineStr"/>
      <c r="AH109" s="18" t="inlineStr"/>
      <c r="AI109" s="18" t="inlineStr"/>
      <c r="AJ109" s="18" t="inlineStr"/>
      <c r="AK109" s="18" t="inlineStr"/>
      <c r="AL109" s="18" t="inlineStr"/>
      <c r="AM109" s="18" t="inlineStr">
        <is>
          <t>LOW</t>
        </is>
      </c>
      <c r="AN109" s="3" t="inlineStr">
        <is>
          <t>AUTO-DRAFT: keyword signals only; requires contextual coding per codebook.md before use.</t>
        </is>
      </c>
      <c r="AO109" s="18" t="inlineStr">
        <is>
          <t>5865861c-2f8f-5abc-a9d4-09a93c44c77b</t>
        </is>
      </c>
      <c r="AP109" s="18" t="inlineStr">
        <is>
          <t>1</t>
        </is>
      </c>
      <c r="AQ109" s="18" t="inlineStr">
        <is>
          <t>LOW_CONFIDENCE;MISSING_SPEAKER</t>
        </is>
      </c>
      <c r="AR109" s="18" t="inlineStr">
        <is>
          <t>EXCLUDED</t>
        </is>
      </c>
      <c r="AS109" s="3" t="inlineStr">
        <is>
          <t>2026-09-22 full backlog review: UKRAINE_RUSSIA_OR_UNRELATED_GEOPOLITICS</t>
        </is>
      </c>
    </row>
    <row r="110">
      <c r="A110" s="3" t="inlineStr">
        <is>
          <t>https://japan.kantei.go.jp/101_kishida/statement/202206/_00015.html</t>
        </is>
      </c>
      <c r="B110" s="18" t="inlineStr">
        <is>
          <t>japan</t>
        </is>
      </c>
      <c r="C110" s="18" t="inlineStr">
        <is>
          <t>Prime Minister's Office of Japan (Kantei)</t>
        </is>
      </c>
      <c r="D110" s="3" t="inlineStr">
        <is>
          <t>Press Conference by the Prime Minister regarding the NATO Summit Meeting and Other Matters (Speeches and Statements &lt;br&gt;by the Prime Minister) | Prime Minister's Office of Japan</t>
        </is>
      </c>
      <c r="E110" s="18" t="inlineStr">
        <is>
          <t>PRESS_CONFERENCE</t>
        </is>
      </c>
      <c r="F110" s="18" t="inlineStr">
        <is>
          <t>June 29, 2022</t>
        </is>
      </c>
      <c r="G110" s="18" t="inlineStr">
        <is>
          <t>0</t>
        </is>
      </c>
      <c r="H110" s="3" t="inlineStr"/>
      <c r="I110" s="3" t="inlineStr">
        <is>
          <t>Press Conference by the Prime Minister regarding the NATO Summit Meeting and Other Matters (Speeches and Statements &lt;br&gt;by the Prime Minister) | Prime Minister's Office of Japan
Press Conference by the Prime Minister regarding the NATO Summit Meeting and Other Matters
June 29, 2022
Tweet
[Provisional translation]
(On the outcome of his latest visit overseas and agendas)
Today, I attended the North Atlantic Treaty Organization (NATO) Summit as the first prime minister of Japan ever to do so. At this meeting, I affirmed the recognition that the security of Europe and that of the Indo-Pacific are inseparable and that unilateral changes to the status quo by force will not be tolerated in any region, and we agreed that we will strengthen our cooperation with NATO, working towards the realization of a Free and Open Indo-Pacific. We also agreed to bring NATO-Japan relations to a new level and to accelerate efforts toward agreeing on a new joint document. Also today, on the sidelines of the NATO Summit Meeting, we held a Japan-U.S.-Republic of Korea (ROK) Summit Meeting. In this meeting, we agreed to continue to work closely together in the framework of the three countries toward the complete denuclearization of North Korea from the perspectives of strengthening regional deterrence, including security cooperation among the three countries, response in the United Nations Security Council and diplomatic efforts. In addition, regarding the abductions issue, I received strong support from the U.S. and ROK. Furthermore, we today held the first quadripartite summit meeting among Japan, Australia, New Zealand and ROK, where we coordinated how we should cooperate with NATO. On top of those meetings, I held bilateral meetings with the Secretary General of NATO and leaders of Spain and Sweden. And my attendance at the NATO Summit Meeting, which was realized in the midst of Russia’s aggression against Ukraine and coincided with today's finalization of the new "Strategic Concept" of NATO, is of historic significance. We will strengthen cooperation with like-minded countries and build a solidarity partnership for freedom and democracy that links Europe and the Indo-Pacific.
(On the details of the conversation with President Yoon Suk-yeol of the Republic of Korea (ROK) and plans for a future summit meeting with him)
When I attended a banquet hosted by His Majesty the King Felipe VI of Spain while visiting the country to attend the NATO Summit Meeting, there was a very brief exchange of simple greetings between the leaders of Japan and ROK, and I expressed my expectation that President Yoon will make efforts to put the extremely difficult Japan-ROK relations back on track. In any case, the Government of Japan will seek to restore healthy relations with ROK based on Japan’s consistent position through close communication with President Yoon and other ROK officials.
More
Related Link
The Prime Minister in Action
Summary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10" s="3" t="inlineStr">
        <is>
          <t>Press Conference by the Prime Minister regarding the NATO Summit Meeting and Other Matters (Speeches and Statements &lt;br&gt;by the Prime Minister) | Prime Minister's Office of Japan
Press Conference by the Prime Minister regarding the NATO Summit Meeting and Other Matters
June 29, 2022
Tweet
[Provisional translation]
(On the outcome of his latest visit overseas and agendas)
Today, I attended the North Atlantic Treaty Organization (NATO) Summit as the first prime minister of Japan ever to do so. At this meeting, I affirmed the recognition that the security of Europe and that of the Indo-Pacific are inseparable and that unilateral changes to the status quo by force will not be tolerated in any region, and we agreed that we will strengthen our cooperation with NATO, working towards the realization of a Free and Open Indo-Pacific. We also agreed to bring NATO-Japan relations to a new level and to accelerate efforts toward agreeing on a new joint document. Also today, on the sidelines of the NATO Summit Meeting, we held a Japan-U.S.-Republic of Korea (ROK) Summit Meeting. In this meeting, we agreed to continue to work closely together in the framework of the three countries toward the complete denuclearization of North Korea from the perspectives of strengthening regional deterrence, including security cooperation among the three countries, response in the United Nations Security Council and diplomatic efforts. In addition, regarding the abductions issue, I received strong support from the U.S. and ROK. Furthermore, we today held the first quadripartite summit meeting among Japan, Australia, New Zealand and ROK, where we coordinated how we should cooperate with NATO. On top of those meetings, I held bilateral meetings with the Secretary General of NATO and leaders of Spain and Sweden. And my attendance at the NATO Summit Meeting, which was realized in the midst of Russia’s aggression against Ukraine and coincided with today's finalization of the new "Strategic Concept" of NATO, is of historic significance. We will strengthen cooperation with like-minded countries and build a solidarity partnership for freedom and democracy that links Europe and the Indo-Pacific. (On the details of the conversation with President Yoon Suk-yeol of the Republic of Korea (ROK) and plans for a future summit meeting with him)
When I attended a banquet hosted by His Majesty the King Felipe VI of Spain while visiting the country to attend the NATO Summit Meeting, there was a very brief exchange of simple greetings between the leaders of Japan and ROK, and I expressed my expectation that President Yoon will make efforts to put the extremely difficult Japan-ROK relations back on track.</t>
        </is>
      </c>
      <c r="K110" s="18" t="inlineStr">
        <is>
          <t>aggression;war</t>
        </is>
      </c>
      <c r="L110" s="18" t="inlineStr">
        <is>
          <t>0</t>
        </is>
      </c>
      <c r="M110" s="18" t="inlineStr">
        <is>
          <t>0</t>
        </is>
      </c>
      <c r="N110" s="18" t="inlineStr">
        <is>
          <t>0</t>
        </is>
      </c>
      <c r="O110" s="18" t="inlineStr">
        <is>
          <t>0</t>
        </is>
      </c>
      <c r="P110" s="18" t="inlineStr">
        <is>
          <t>0</t>
        </is>
      </c>
      <c r="Q110" s="18" t="inlineStr">
        <is>
          <t>0</t>
        </is>
      </c>
      <c r="R110" s="18" t="inlineStr">
        <is>
          <t>eb93edfb-7387-46e4-a330-b16ffe9ffb14</t>
        </is>
      </c>
      <c r="S110" s="18" t="inlineStr"/>
      <c r="T110" s="18" t="inlineStr"/>
      <c r="U110" s="18" t="inlineStr"/>
      <c r="V110" s="18" t="inlineStr">
        <is>
          <t>AGGRESSION</t>
        </is>
      </c>
      <c r="W110" s="18" t="inlineStr"/>
      <c r="X110" s="18" t="inlineStr"/>
      <c r="Y110" s="18" t="inlineStr"/>
      <c r="Z110" s="18" t="inlineStr"/>
      <c r="AA110" s="18" t="inlineStr"/>
      <c r="AB110" s="18" t="inlineStr"/>
      <c r="AC110" s="18" t="inlineStr"/>
      <c r="AD110" s="18" t="inlineStr"/>
      <c r="AE110" s="18" t="inlineStr"/>
      <c r="AF110" s="18" t="inlineStr"/>
      <c r="AG110" s="18" t="inlineStr"/>
      <c r="AH110" s="18" t="inlineStr"/>
      <c r="AI110" s="18" t="inlineStr"/>
      <c r="AJ110" s="18" t="inlineStr"/>
      <c r="AK110" s="18" t="inlineStr"/>
      <c r="AL110" s="18" t="inlineStr"/>
      <c r="AM110" s="18" t="inlineStr">
        <is>
          <t>LOW</t>
        </is>
      </c>
      <c r="AN110" s="3" t="inlineStr">
        <is>
          <t>AUTO-DRAFT: keyword signals only; requires contextual coding per codebook.md before use.</t>
        </is>
      </c>
      <c r="AO110" s="18" t="inlineStr">
        <is>
          <t>e0b16841-42bc-5850-844c-c6760111af6a</t>
        </is>
      </c>
      <c r="AP110" s="18" t="inlineStr">
        <is>
          <t>1</t>
        </is>
      </c>
      <c r="AQ110" s="18" t="inlineStr">
        <is>
          <t>LOW_CONFIDENCE;MISSING_SPEAKER</t>
        </is>
      </c>
      <c r="AR110" s="18" t="inlineStr">
        <is>
          <t>EXCLUDED</t>
        </is>
      </c>
      <c r="AS110" s="3" t="inlineStr">
        <is>
          <t>2026-09-22 full backlog review: UKRAINE_RUSSIA_OR_UNRELATED_GEOPOLITICS</t>
        </is>
      </c>
    </row>
    <row r="111">
      <c r="A111" s="3" t="inlineStr">
        <is>
          <t>https://japan.kantei.go.jp/101_kishida/statement/202206/_00016.html</t>
        </is>
      </c>
      <c r="B111" s="18" t="inlineStr">
        <is>
          <t>japan</t>
        </is>
      </c>
      <c r="C111" s="18" t="inlineStr">
        <is>
          <t>Prime Minister's Office of Japan (Kantei)</t>
        </is>
      </c>
      <c r="D111" s="3" t="inlineStr">
        <is>
          <t>Press Conference by Prime Minster Kishida on Attending the G7 Elmau Summit (Speeches and Statements &lt;br&gt;by the Prime Minister) | Prime Minister's Office of Japan</t>
        </is>
      </c>
      <c r="E111" s="18" t="inlineStr">
        <is>
          <t>PRESS_CONFERENCE</t>
        </is>
      </c>
      <c r="F111" s="18" t="inlineStr">
        <is>
          <t>June 28, 2022</t>
        </is>
      </c>
      <c r="G111" s="18" t="inlineStr">
        <is>
          <t>0</t>
        </is>
      </c>
      <c r="H111" s="3" t="inlineStr"/>
      <c r="I111" s="3" t="inlineStr">
        <is>
          <t>Press Conference by Prime Minster Kishida on Attending the G7 Elmau Summit (Speeches and Statements &lt;br&gt;by the Prime Minister) | Prime Minister's Office of Japan
Press Conference by Prime Minster Kishida on Attending the G7 Elmau Summit
June 28, 2022
Tweet
[Provisional translation]
[Opening statement]
First, I wish to express my sincere appreciation to the German people for the heartwarming welcome they have given me. I also wish to convey my respect to Chancellor Scholz, who chaired the Elmau Summit, for his leadership.
This summit was held amidst crisis conditions, four months since Russia launched its aggression against Ukraine, with missiles even now striking inside Kyiv, and prices for energy and food spiraling internationally as a result of Russia's outrageous acts.
In order to fully defend freedom, democracy, human rights, the rule of law, and other universal values treasured by humankind, and to respond to the sharp spikes in international energy and food prices brought on by Russia's reckless acts of violence, I participated in the G7 discussions, contributing to them as the prime minister of Japan, the sole G7 country in Asia. Through this, we sent out a powerful message of unity as the G7.
To put the earliest possible end to Russia's aggression against Ukraine trampling the peaceful world order, the G7 agreed to take further additional sanctions against Russia and continue to vigorously support Ukraine, which is fighting on the front lines.
I announced that, as part of our coordination with the G7 as a whole, Japan will implement measures comprising the following four pillars as new additional sanctions against Russia. These are, first, prohibiting the provision of certain services to Russian entities, including trust services and accounting services; second, prohibiting the importation of gold; third, further expanding our measures to freeze the assets of Russian individuals and entities; and fourth, further expanding our measures to prohibit exports to Russian military-related entities.
Japan also announced US$100 million in newly-pledged assistance as humanitarian and restoration assistance to Ukraine and its neighboring countries.
Furthermore, as the aggression against Ukraine becomes protracted, in order for the international community to respond in a united way, it is imperative that we work to persuade each country in a well-tailored way. As the leader of the sole Asian G7 member country, I have built up dialogues with the leaders of India and Southeast Asian nations, through which we have come to see eye to eye on the importance of upholding the principles of the international community. Japan will continue to do everything in its power to advance efforts that only Japan can do, such as leveraging the opportunity of the Tokyo International Conference on African Development (TICAD) in August to appeal to African nations about our perspective.
Leaders from countries around the world, including President Zelensky, have stated their sincere thanks for Japan's responses, such as our additional sanctions, our assistance to Ukraine, and our efforts to urge Asian countries to support our perspective on the matter of aggression against Ukraine.
Another major topic at this week's Elmau Summit was the global surge in prices, notably in energy and food. The G7 shared the recognition that Russian aggression against Ukraine was the cause of these spiraling prices.
As the prime minister of Japan, I will act with strong determination to defend people's daily lives from emergency-derived dramatic price increases. Under that kind of thinking, I stated the G7 must strengthen not only its unity in terms of assistance and sanctions to protect Ukraine from Russian aggression, but also its unity to protect the daily lives of people in countries around the world from drastic price hikes, and the G7 did indeed confirm this.
The recent price spikes are not merely an economic issue; they are challenges confronting the peaceful order of the world. We held in common our determination to continue our responses for upholding peace and to overcome these difficulties in cooperation with the wider international community, while taking flexible measures well-suited to the economic situation of each of our countries.
At the G7 we engaged in active discussions that carefully considered both the soaring international oil and food markets and the assistance to Ukraine and food assistance.
Regarding the oil market, we will from now examine so-called "price caps," which entails not buying, and not allowing others to buy, petroleum from Russia whose price exceeds a certain price ceiling, while securing the stability of the market. This is a measure that has the effect of putting downward pressure on the soaring international oil market while also reducing Russia's earnings from the sale of petroleum. We will act in close cooperation with the other G7 nations regarding a price cap while defending our national interests in ensuring a stable supply of energy.
Various statements were also made saying that the G7 countries are working to undertake various measures leading to the resumption of exports of grain and so on from Ukraine. The G7 was in agreement that we will respond in unity with the wider international community to cope with the dramatic international food price increases that have accompanied Russian aggression against Ukraine. Japan too will provide assistance to expand the grain storage capacity in Ukraine, whose autumn harvest season will soon arrive. The G7 was in agreement in providing substantive support to countries suffering from the sharp rise in food prices, and Japan will newly implement food assistance aimed at countries in Africa and the Middle East.
These kinds of moves by the international community are yielding positive effects on the international commodities markets, including for example a drop of over 20 percent in the wheat futures price compared to its peak since the aggression against Ukraine occurred.
Within the context of the G7 uniting to respond to rising prices, I explained that Japan is undertaking well-tailored measures to address rapidly rising prices, targeting gasoline, electricity rates, and the like in the area of energy and also wheat, dairy products, and so on with regard to food items.
Namely, we will utilize 1 trillion yen of Extraordinary Regional Revitalization Grants to implement support that is well-suited to the actual conditions in local communities, including benefits to people in need, assistance to small- and medium-sized enterprises for raw materials costs, and subsidies for transportation and tourism businesses. Effective responses in local areas will spread laterally to other communities and if necessary we will further infuse additional funding into our Extraordinary Regional Revitalization Grant program.
In the area of energy, as for gasoline, we will continue to take measures to curb dramatic price increases that have the effect of lowering the price by roughly 40 yen per liter.
With regard to electricity, first, ensuring adequate supply capacity is essential. Over the last few days, in the Tokyo electricity area, power shortage advisories have been issued, and the Government will make every possible effort to ensure supply capacity this summer, including making certain that two thermal power plants restart operations. This summer heatstroke is also a concern, and I hope to overcome the situation not through unreasonably pushing for conserving electricity, but rather through the skillful use of cooling.
As we continue these efforts to ensure supply capacity, we will establish new frameworks that have an impact on both power shortages and also sharp rises in electricity charges, thereby lowering the burden of electricity fees.
Regarding food prices, in addition to measures to rein in wheat and feed prices, and with an aim of reducing the production costs of agricultural items in general by ten percent, we will establish and implement a new framework for support funding that provides compensation at 70 percent of the increase in the cost of fertilizer.
Together with such finely-tuned efforts as these targeting individual items, particular industries, or specific communities, what is important is wage increases. The annual wage bargaining negotiations this spring resulted in a 2.09 percentage point wage increase, the second-highest rate of increase in the last 20 years, and the summer bonus is also expected to rise by an average of 60,000 yen. Under our investments in people, the top priority for a New Form of Capitalism, we will work even further to bring about continuous wage increases.
We will continue to mount our responses maintaining a sense of vigilance, with the Task Force on Prices, Wages, and Daily Living positioned at the core, and we will undertake swift and comprehensive measures appropriate for the price and economic conditions, including the flexible use of 5.5 trillion yen of reserve funds.
I am determined to win the battle in the international community of defending universal values such as democracy and the rule of law and to resolutely defend the people's daily lives from the burdens that battle may bring. I ask my fellow citizens for their cooperation in this.
I also provided an explanation of a New Form of Capitalism. I made an appeal that in order to confront the challenges from authoritarian regimes and realize sustainable economic growth, it is necessary to upgrade our version of capitalism by transforming challenges such as expanding disparities and climate change issues into engines of economic growth.
I also pointed out the importance of holding aloft easily-understood banners such as "capitalism centered on people" or "capitalism that faces up to issues," in addition to, of course, a New Form of Capitalism, creating a tide within the international community, in order to counter the expansion of authoritarian regimes and state capitalism. My G7 counterparts expressed support and sympathy for this approach of mine. I will deepen our discussions as we head towards the Hiroshima Summit, with a view to the G7, which leads the global economy, cooperating to together create an international tide in terms of economic policies.
As we work to realize a New Form of Capitalism, the key will be climate change and energy, as the areas that become the litmus test. I conveyed to my counterparts that, under the "Asia Zero Emissions Community" vision I am advocating, we will work to decarbonize Asia and make it increasingly resilient while achieving sustained economic growth as we face the energy situation in each of our countries.
With the world's concern concentrated on the situation in Ukraine, under my strong sense of crisis that Ukraine today could be Asia in the future, I emphasized that we should also thoroughly discuss the situation in the Indo-Pacific region, and the G7 was in full agreement regarding the importance of maintaining and strengthening a Free and Open Indo-Pacific based in the rule of law.
I explained the serious situation in the East China Sea and South China Sea, including that intrusions by China into Japan's territorial waters surrounding the Senkaku Islands are continually occurring and that, in the East China Sea, gas fields are being developed unilaterally, and we confirmed once again the principle that these kinds of unilateral attempts to change the status quo by force are absolutely unacceptable. In addition, the G7 underscored the importance of the peace and stability of the Taiwan Strait and saw fully eye to eye on encouraging the peaceful resolution of cross-Strait issues.
Japan will continue to respond resolutely to foster the peace of Japan, the peace of Asia, and the peace of the international community.
As for North Korea's nuclear and missile activities, the G7 confirmed the importance of pursuing the realization of the complete, verifiable and irreversible dismantlement of all weapons of mass destruction and ballistic missiles of all ranges by North Korea.
Regarding the abductions issue as well, I won the approval of the G7 leaders by calling for their understanding and cooperation towards the immediate resolution of the issue.
As we now face the threat of Russia using nuclear weapons, the importance of maintaining and strengthening the Nuclear Non-proliferation Treaty (NPT) as the cornerstone of the international nuclear disarmament and non-proliferation regime has grown even stronger. We confirmed that the G7 would work in unity towards achieving significant outcomes at the Review Conference of the Parties to the NPT in August, which I am also planning to attend.
Beyond that, this was the first time we succeeded in confirming our commitment at the G7 summit level to work towards the ultimate goal of realizing a world free of nuclear weapons. As we work towards next year's Hiroshima Summit, we will deepen our discussions on practical efforts aimed at realizing a world free of nuclear weapons.
Besides this, I explained Japan's efforts towards reforming, and strengthening the functions of, the United Nations as a whole, including the Security Council, our contributions in the area of international health, and furthermore the holding of the sixth World Assembly for Women (WAW!) in Japan this year on December 3, and I received the understanding of my counterparts.
Also, making use of various opportunities during the G7 Summit, I held bilateral meetings with the leaders of the U.S., Germany, France, Canada, the UK, Indonesia, Senegal, South Africa, and Argentina, as well as with, from the European Union, Mr. Michel, President of the European Council, and Dr. von der Leyen, President of the European Commission, and in these meetings we confirmed that we would act in close cooperation.
In my bilateral meeting with Prime Minister Johnson, regarding the lifting of import restrictions on Fukushima-sourced food items and so on, for which I have appealed repeatedly to various national leaders, Mr. Johnson informed me of the wonderful piece of news that the following day, the UK would abolish import restrictions on Japan-sourced food items. I will continue to work tenaciously to persuade other countries as well on this matter, supporting the reconstruction of Tohoku.
Based on these outcomes of the Elmau Summit, we will convene the G7 Hiroshima Summit on May 19 through 21 next year.
European Council President Michel, who recently visited Hiroshima, told me that, in the midst of the Ukraine crisis, visiting Hiroshima left a strong impression on him. As we come to the end of thirty years of the post-Cold War period and the curtain is about to be raised on a new era, I want to demonstrate to the world from there in Hiroshima the powerful commitment of the G7 leaders that the horror of nuclear weapons will never be repeated and that we resolutely reject armed aggression. I also intend to display, in a way appropriate for the weight this carries historically, the will of the G7 to lead the way in creating the order of the new era, based on universal values and international rules. That is the kind of summit I want to deliver.
After this, I will head to Madrid, where I will attend the NATO summit meeting as the first Japanese prime minister ever to do so. I intend to make this an opportunity to strengthen our cooperation with NATO by confirming our recognition that the security of Europe and of the Indo-Pacific is inseparable and that unilateral changes to the status quo by force cannot be tolerated no matter where they occur. We will also build a solidarity partnership for freedom and democracy that links Europe and the Indo-Pacific.
I myself will stand at the fore in pursuing realism diplomacy for a new era that maintains thoroughgoing realism even as it holds high the banner of our ideals and places importance on universal values. And, as the country holding the presidency of the G7 next year, Japan will do its utmost to create a new order for world peace and stability.
More
Related Link
The Prime Minister in Action (Day 1)
The Prime Minister in Action (Day 2)
The Prime Minister in Action (Day 3)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11" s="3" t="inlineStr">
        <is>
          <t>Press Conference by Prime Minster Kishida on Attending the G7 Elmau Summit (Speeches and Statements &lt;br&gt;by the Prime Minister) | Prime Minister's Office of Japan
Press Conference by Prime Minster Kishida on Attending the G7 Elmau Summit
June 28, 2022
Tweet
[Provisional translation]
[Opening statement]
First, I wish to express my sincere appreciation to the German people for the heartwarming welcome they have given me. I also wish to convey my respect to Chancellor Scholz, who chaired the Elmau Summit, for his leadership. This summit was held amidst crisis conditions, four months since Russia launched its aggression against Ukraine, with missiles even now striking inside Kyiv, and prices for energy and food spiraling internationally as a result of Russia's outrageous acts. In order to fully defend freedom, democracy, human rights, the rule of law, and other universal values treasured by humankind, and to respond to the sharp spikes in international energy and food prices brought on by Russia's reckless acts of violence, I participated in the G7 discussions, contributing to them as the prime minister of Japan, the sole G7 country in Asia. Through this, we sent out a powerful message of unity as the G7. To put the earliest possible end to Russia's aggression against Ukraine trampling the peaceful world order, the G7 agreed to take further additional sanctions against Russia and continue to vigorously support Ukraine, which is fighting on the front lines. I announced that, as part of our coordination with the G7 as a whole, Japan will implement measures comprising the following four pillars as new additional sanctions against Russia. These are, first, prohibiting the provision of certain services to Russian entities, including trust services and accounting services; second, prohibiting the importation of gold; third, further expanding our measures to freeze the assets of Russian individuals and entities; and fourth, further expanding our measures to prohibit exports to Russian military-related entities. Japan also announced US$100 million in newly-pledged assistance as humanitarian and restoration assistance to Ukraine and its neighboring countries. Furthermore, as the aggression against Ukraine becomes protracted, in order for the international community to respond in a united way, it is imperative that we work to persuade each country in a well-tailored way. As the leader of the sole Asian G7 member country, I have built up dialogues with the leaders of India and Southeast Asian nations, through which we have come to see eye to eye on the importance of upholding the principles of the international community. Japan will continue to do everything in its power to advance efforts that only Japan can do, such as leveraging the opportunity of the Tokyo International Conference on African Development (TICAD) in August to appeal to African nations about our perspective. Leaders from countries around the world, including President Zelensky, have stated their sincere thanks for Japan's responses, such as our additional sanctions, our assistance to Ukraine, and our efforts to urge Asian countries to support our perspective on the matter of aggression against Ukraine. Another major topic at this week's Elmau Summit was the global surge in prices, notably in energy and food. The G7 shared the recognition that Russian aggression against Ukraine was the cause of these spiraling prices. As the prime minister of Japan, I will act with strong determination to defend people's daily lives from emergency-derived dramatic price increases. Under that kind of thinking, I stated the G7 must strengthen not only its unity in terms of assistance and sanctions to protect Ukraine from Russian aggression, but also its unity to protect the daily lives of people in countries around the world from drastic price hikes, and the G7 did indeed confirm this. The recent price spikes are not merely an economic issue; they are challenges confronting the peaceful order of the world. We held in common our determination to continue our responses for upholding peace and to overcome these difficulties in cooperation with the wider international community, while taking flexible measures well-suited to the economic situation of each of our countries. At the G7 we engaged in active discussions that carefully considered both the soaring international oil and food markets and the assistance to Ukraine and food assistance. Regarding the oil market, we will from now examine so-called "price caps," which entails not buying, and not allowing others to buy, petroleum from Russia whose price exceeds a certain price ceiling, while securing the stability of the market. This is a measure that has the effect of putting downward pressure on the soaring international oil market while also reducing Russia's earnings from the sale of petroleum. We will act in close cooperation with the other G7 nations regarding a price cap while defending our national interests in ensuring a stable supply of energy. Various statements were also made saying that the G7 countries are working to undertake various measures leading to the resumption of exports of grain and so on from Ukraine. The G7 was in agreement that we will respond in unity with the wider international community to cope with the dramatic international food price increases that have accompanied Russian aggression against Ukraine. Japan too will provide assistance to expand the grain storage capacity in Ukraine, whose autumn harvest season will soon arrive. The G7 was in agreement in providing substantive support to countries suffering from the sharp rise in food prices, and Japan will newly implement food assistance aimed at countries in Africa and the Middle East. These kinds of moves by the international community are yielding positive effects on the international commodities markets, including for example a drop of over 20 percent in the wheat futures price compared to its peak since the aggression against Ukraine occurred. Within the context of the G7 uniting to respond to rising prices, I explained that Japan is undertaking well-tailored measures to address rapidly rising prices, targeting gasoline, electricity rates, and the like in the area of energy and also wheat, dairy products, and so on with regard to food items. Namely, we will utilize 1 trillion yen of Extraordinary Regional Revitalization Grants to implement support that is well-suited to the actual conditions in local communities, including benefits to people in need, assistance to small- and medium-sized enterprises for raw materials costs, and subsidies for transportation and tourism businesses. Effective responses in local areas will spread laterally to other communities and if necessary we will further infuse additional funding into our Extraordinary Regional Revitalization Grant program. In the area of energy, as for gasoline, we will continue to take measures to curb dramatic price increases that have the effect of lowering the price by roughly 40 yen per liter. With regard to electricity, first, ensuring adequate supply capacity is essential. This summer heatstroke is also a concern, and I hope to overcome the situation not through unreasonably pushing for conserving electricity, but rather through the skillful use of cooling. As we continue these efforts to ensure supply capacity, we will establish new frameworks that have an impact on both power shortages and also sharp rises in electricity charges, thereby lowering the burden of electricity fees. Regarding food prices, in addition to measures to rein in wheat and feed prices, and with an aim of reducing the production costs of agricultural items in general by ten percent, we will establish and implement a new framework for support funding that provides compensation at 70 percent of the increase in the cost of fertilizer. Together with such finely-tuned efforts as these targeting individual items, particular industries, or specific communities, what is important is wage increases. The annual wage bargaining negotiations this spring resulted in a 2.09 percentage point wage increase, the second-highest rate of increase in the last 20 years, and the summer bonus is also expected to rise by an average of 60,000 yen. Under our investments in people, the top priority for a New Form of Capitalism, we will work even further to bring about continuous wage increases. We will continue to mount our responses maintaining a sense of vigilance, with the Task Force on Prices, Wages, and Daily Living positioned at the core, and we will undertake swift and comprehensive measures appropriate for the price and economic conditions, including the flexible use of 5.5 trillion yen of reserve funds. I am determined to win the battle in the international community of defending universal values such as democracy and the rule of law and to resolutely defend the people's daily lives from the burdens that battle may bring. I ask my fellow citizens for their cooperation in this. I also pointed out the importance of holding aloft easily-understood banners such as "capitalism centered on people" or "capitalism that faces up to issues," in addition to, of course, a New Form of Capitalism, creating a tide within the international community, in order to counter the expansion of authoritarian regimes and state capitalism. My G7 counterparts expressed support and sympathy for this approach of mine. I will deepen our discussions as we head towards the Hiroshima Summit, with a view to the G7, which leads the global economy, cooperating to together create an international tide in terms of economic policies. As we work to realize a New Form of Capitalism, the key will be climate change and energy, as the areas that become the litmus test. I conveyed to my counterparts that, under the "Asia Zero Emissions Community" vision I am advocating, we will work to decarbonize Asia and make it increasingly resilient while achieving sustained economic growth as we face the energy situation in each of our countries. Japan will continue to respond resolutely to foster the peace of Japan, the peace of Asia, and the peace of the international community. As for North Korea's nuclear and missile activities, the G7 confirmed the importance of pursuing the realization of the complete, verifiable and irreversible dismantlement of all weapons of mass destruction and ballistic missiles of all ranges by North Korea. Regarding the abductions issue as well, I won the approval of the G7 leaders by calling for their understanding and cooperation towards the immediate resolution of the issue. As we now face the threat of Russia using nuclear weapons, the importance of maintaining and strengthening the Nuclear Non-proliferation Treaty (NPT) as the cornerstone of the international nuclear disarmament and non-proliferation regime has grown even stronger. We confirmed that the G7 would work in unity towards achieving significant outcomes at the Review Conference of the Parties to the NPT in August, which I am also planning to attend. Beyond that, this was the first time we succeeded in confirming our commitment at the G7 summit level to work towards the ultimate goal of realizing a world free of nuclear weapons. As we work towards next year's Hiroshima Summit, we will deepen our discussions on practical efforts aimed at realizing a world free of nuclear weapons. Besides this, I explained Japan's efforts towards reforming, and strengthening the functions of, the United Nations as a whole, including the Security Council, our contributions in the area of international health, and furthermore the holding of the sixth World Assembly for Women (WAW!) in Japan this year on December 3, and I received the understanding of my counterparts. Also, making use of various opportunities during the G7 Summit, I held bilateral meetings with the leaders of the U.S., Germany, France, Canada, the UK, Indonesia, Senegal, South Africa, and Argentina, as well as with, from the European Union, Mr. Michel, President of the European Council, and Dr. Based on these outcomes of the Elmau Summit, we will convene the G7 Hiroshima Summit on May 19 through 21 next year. European Council President Michel, who recently visited Hiroshima, told me that, in the midst of the Ukraine crisis, visiting Hiroshima left a strong impression on him. As we come to the end of thirty years of the post-Cold War period and the curtain is about to be raised on a new era, I want to demonstrate to the world from there in Hiroshima the powerful commitment of the G7 leaders that the horror of nuclear weapons will never be repeated and that we resolutely reject armed aggression. I also intend to display, in a way appropriate for the weight this carries historically, the will of the G7 to lead the way in creating the order of the new era, based on universal values and international rules. That is the kind of summit I want to deliver.</t>
        </is>
      </c>
      <c r="K111" s="18" t="inlineStr">
        <is>
          <t>aggression;compensation;fund;suffering;war</t>
        </is>
      </c>
      <c r="L111" s="18" t="inlineStr">
        <is>
          <t>0</t>
        </is>
      </c>
      <c r="M111" s="18" t="inlineStr">
        <is>
          <t>0</t>
        </is>
      </c>
      <c r="N111" s="18" t="inlineStr">
        <is>
          <t>0</t>
        </is>
      </c>
      <c r="O111" s="18" t="inlineStr">
        <is>
          <t>1</t>
        </is>
      </c>
      <c r="P111" s="18" t="inlineStr">
        <is>
          <t>0</t>
        </is>
      </c>
      <c r="Q111" s="18" t="inlineStr">
        <is>
          <t>1</t>
        </is>
      </c>
      <c r="R111" s="18" t="inlineStr">
        <is>
          <t>1cf11334-7456-4b0a-a957-9fda8fafc0ef</t>
        </is>
      </c>
      <c r="S111" s="18" t="inlineStr"/>
      <c r="T111" s="18" t="inlineStr"/>
      <c r="U111" s="18" t="inlineStr"/>
      <c r="V111" s="18" t="inlineStr">
        <is>
          <t>AGGRESSION</t>
        </is>
      </c>
      <c r="W111" s="18" t="inlineStr"/>
      <c r="X111" s="18" t="inlineStr"/>
      <c r="Y111" s="18" t="inlineStr"/>
      <c r="Z111" s="18" t="inlineStr"/>
      <c r="AA111" s="18" t="inlineStr"/>
      <c r="AB111" s="18" t="inlineStr"/>
      <c r="AC111" s="18" t="inlineStr"/>
      <c r="AD111" s="18" t="inlineStr"/>
      <c r="AE111" s="18" t="inlineStr"/>
      <c r="AF111" s="18" t="inlineStr"/>
      <c r="AG111" s="18" t="inlineStr"/>
      <c r="AH111" s="18" t="inlineStr"/>
      <c r="AI111" s="18" t="inlineStr"/>
      <c r="AJ111" s="18" t="inlineStr"/>
      <c r="AK111" s="18" t="inlineStr"/>
      <c r="AL111" s="18" t="inlineStr"/>
      <c r="AM111" s="18" t="inlineStr">
        <is>
          <t>LOW</t>
        </is>
      </c>
      <c r="AN111" s="3" t="inlineStr">
        <is>
          <t>AUTO-DRAFT: keyword signals only; requires contextual coding per codebook.md before use.</t>
        </is>
      </c>
      <c r="AO111" s="18" t="inlineStr">
        <is>
          <t>c67bb23e-e599-593b-904c-5f86a7b4cc5f</t>
        </is>
      </c>
      <c r="AP111" s="18" t="inlineStr">
        <is>
          <t>1</t>
        </is>
      </c>
      <c r="AQ111" s="18" t="inlineStr">
        <is>
          <t>LOW_CONFIDENCE;MISSING_SPEAKER</t>
        </is>
      </c>
      <c r="AR111" s="18" t="inlineStr">
        <is>
          <t>EXCLUDED</t>
        </is>
      </c>
      <c r="AS111" s="3" t="inlineStr">
        <is>
          <t>2026-09-22 full backlog review: UKRAINE_RUSSIA_OR_UNRELATED_GEOPOLITICS</t>
        </is>
      </c>
    </row>
    <row r="112">
      <c r="A112" s="3" t="inlineStr">
        <is>
          <t>https://japan.kantei.go.jp/101_kishida/statement/202207/_00002.html</t>
        </is>
      </c>
      <c r="B112" s="18" t="inlineStr">
        <is>
          <t>japan</t>
        </is>
      </c>
      <c r="C112" s="18" t="inlineStr">
        <is>
          <t>Prime Minister's Office of Japan (Kantei)</t>
        </is>
      </c>
      <c r="D112" s="3" t="inlineStr">
        <is>
          <t>Press Conference by the Prime Minister on the Attack Perpetrated against Former Prime Minister ABE Shinzo (Speeches and Statements &lt;br&gt;by the Prime Minister) | Prime Minister's Office of Japan</t>
        </is>
      </c>
      <c r="E112" s="18" t="inlineStr">
        <is>
          <t>PRESS_CONFERENCE</t>
        </is>
      </c>
      <c r="F112" s="18" t="inlineStr">
        <is>
          <t>July 8, 2022</t>
        </is>
      </c>
      <c r="G112" s="18" t="inlineStr">
        <is>
          <t>0</t>
        </is>
      </c>
      <c r="H112" s="3" t="inlineStr"/>
      <c r="I112" s="3" t="inlineStr">
        <is>
          <t>Press Conference by the Prime Minister on the Attack Perpetrated against Former Prime Minister ABE Shinzo (Speeches and Statements &lt;br&gt;by the Prime Minister) | Prime Minister's Office of Japan
Press Conference by the Prime Minister on the Attack Perpetrated against Former Prime Minister ABE Shinzo
July 8, 2022
Tweet
[Provisional translation]
(On information Prime Minister Kishida has regarding the attack perpetrated against former Prime Minister Abe and how he regards it, and the attack's impact on political administration)
We have heard that a little before noon today, former Prime Minister ABE Shinzo was shot with a gun in Nara Prefecture and is now in serious condition. I understand that all-out emergency measures are being taken. First and foremost, I offer my heartfelt prayers that former Prime Minister Abe is somehow spared.
We are not yet fully aware of the background to this crime, but whatever it may be, it is a despicable act that took place in the middle of an election, the very essence of democracy, and is entirely unforgivable in my eyes. I condemn it in the strongest possible terms.
The Government will from now anticipate a full spectrum of possible scenarios and take every measure to enable it to respond appropriately.
All-out emergency life-saving efforts are being performed at this very moment, so I do not think now is the time to touch on any impacts this might have upon the future political situation, as you asked in your question, and moreover I myself am not thinking about that in any way.
In response to the current trying circumstances, the important thing first of all is to take thoroughgoing life-saving measures and for the Government to make preparations for all manner of measures so that it is able to respond to any possible situation.
(On responses to be taken today and responses impacting the election campaign from now)
As for what happens next, first, from now I intend to have all of my Cabinet members return to Tokyo. I will bring the Cabinet together for a meeting and we will confirm the situation that just took place. I will have us as the Government share the same response and I will have us confirm that.
And, as for the date of the upcoming election and so on, nothing has been decided so far. We will need to respond appropriately after getting a grasp on the future situation.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12" s="3" t="inlineStr">
        <is>
          <t>I understand that all-out emergency measures are being taken. First and foremost, I offer my heartfelt prayers that former Prime Minister Abe is somehow spared. We are not yet fully aware of the background to this crime, but whatever it may be, it is a despicable act that took place in the middle of an election, the very essence of democracy, and is entirely unforgivable in my eyes. I condemn it in the strongest possible terms. The Government will from now anticipate a full spectrum of possible scenarios and take every measure to enable it to respond appropriately. All-out emergency life-saving efforts are being performed at this very moment, so I do not think now is the time to touch on any impacts this might have upon the future political situation, as you asked in your question, and moreover I myself am not thinking about that in any way. In response to the current trying circumstances, the important thing first of all is to take thoroughgoing life-saving measures and for the Government to make preparations for all manner of measures so that it is able to respond to any possible situation. (On responses to be taken today and responses impacting the election campaign from now)
As for what happens next, first, from now I intend to have all of my Cabinet members return to Tokyo. I will bring the Cabinet together for a meeting and we will confirm the situation that just took place.</t>
        </is>
      </c>
      <c r="K112" s="18" t="inlineStr">
        <is>
          <t>reparation;war</t>
        </is>
      </c>
      <c r="L112" s="18" t="inlineStr">
        <is>
          <t>0</t>
        </is>
      </c>
      <c r="M112" s="18" t="inlineStr">
        <is>
          <t>0</t>
        </is>
      </c>
      <c r="N112" s="18" t="inlineStr">
        <is>
          <t>0</t>
        </is>
      </c>
      <c r="O112" s="18" t="inlineStr">
        <is>
          <t>0</t>
        </is>
      </c>
      <c r="P112" s="18" t="inlineStr">
        <is>
          <t>0</t>
        </is>
      </c>
      <c r="Q112" s="18" t="inlineStr">
        <is>
          <t>0</t>
        </is>
      </c>
      <c r="R112" s="18" t="inlineStr">
        <is>
          <t>ac31bf02-1c3b-4491-8dbd-80307ba61093</t>
        </is>
      </c>
      <c r="S112" s="18" t="inlineStr"/>
      <c r="T112" s="18" t="inlineStr"/>
      <c r="U112" s="18" t="inlineStr"/>
      <c r="V112" s="18" t="inlineStr">
        <is>
          <t>COMPENSATION_REPARATION</t>
        </is>
      </c>
      <c r="W112" s="18" t="inlineStr"/>
      <c r="X112" s="18" t="inlineStr"/>
      <c r="Y112" s="18" t="inlineStr"/>
      <c r="Z112" s="18" t="inlineStr"/>
      <c r="AA112" s="18" t="inlineStr"/>
      <c r="AB112" s="18" t="inlineStr"/>
      <c r="AC112" s="18" t="inlineStr"/>
      <c r="AD112" s="18" t="inlineStr"/>
      <c r="AE112" s="18" t="inlineStr"/>
      <c r="AF112" s="18" t="inlineStr"/>
      <c r="AG112" s="18" t="inlineStr"/>
      <c r="AH112" s="18" t="inlineStr"/>
      <c r="AI112" s="18" t="inlineStr"/>
      <c r="AJ112" s="18" t="inlineStr"/>
      <c r="AK112" s="18" t="inlineStr"/>
      <c r="AL112" s="18" t="inlineStr"/>
      <c r="AM112" s="18" t="inlineStr">
        <is>
          <t>LOW</t>
        </is>
      </c>
      <c r="AN112" s="3" t="inlineStr">
        <is>
          <t>AUTO-DRAFT: keyword signals only; requires contextual coding per codebook.md before use.</t>
        </is>
      </c>
      <c r="AO112" s="18" t="inlineStr">
        <is>
          <t>fcc82246-cd41-5333-b82d-c18e28c15021</t>
        </is>
      </c>
      <c r="AP112" s="18" t="inlineStr">
        <is>
          <t>1</t>
        </is>
      </c>
      <c r="AQ112" s="18" t="inlineStr">
        <is>
          <t>LOW_CONFIDENCE;MISSING_SPEAKER</t>
        </is>
      </c>
      <c r="AR112" s="18" t="inlineStr">
        <is>
          <t>EXCLUDED</t>
        </is>
      </c>
      <c r="AS112" s="3" t="inlineStr">
        <is>
          <t>2026-09-22 full backlog review: CEREMONIAL_CONDOLENCE_UNRELATED_DEATH</t>
        </is>
      </c>
    </row>
    <row r="113">
      <c r="A113" s="3" t="inlineStr">
        <is>
          <t>https://japan.kantei.go.jp/101_kishida/statement/202207/_00003.html</t>
        </is>
      </c>
      <c r="B113" s="18" t="inlineStr">
        <is>
          <t>japan</t>
        </is>
      </c>
      <c r="C113" s="18" t="inlineStr">
        <is>
          <t>Prime Minister's Office of Japan (Kantei)</t>
        </is>
      </c>
      <c r="D113" s="3" t="inlineStr">
        <is>
          <t>Statement by Prime Minister Kishida on the Passing of Former Prime Minister ABE Shinzo (Speeches and Statements &lt;br&gt;by the Prime Minister) | Prime Minister's Office of Japan</t>
        </is>
      </c>
      <c r="E113" s="18" t="inlineStr">
        <is>
          <t>SPEECH</t>
        </is>
      </c>
      <c r="F113" s="18" t="inlineStr">
        <is>
          <t>July 8, 2022</t>
        </is>
      </c>
      <c r="G113" s="18" t="inlineStr">
        <is>
          <t>0</t>
        </is>
      </c>
      <c r="H113" s="3" t="inlineStr"/>
      <c r="I113" s="3" t="inlineStr">
        <is>
          <t>Statement by Prime Minister Kishida on the Passing of Former Prime Minister ABE Shinzo (Speeches and Statements &lt;br&gt;by the Prime Minister) | Prime Minister's Office of Japan
Statement by Prime Minister Kishida on the Passing of Former Prime Minister ABE Shinzo
July 8, 2022
Tweet
[Provisional translation]
Today, as the result of a sudden, outrageous act, former Prime Minister ABE Shinzo has passed away.
The despicable act that took the life of Mr. ABE Shinzo, carried out in the middle of an election, the very basis of democracy, is absolutely intolerable, and I condemn it in the strongest possible terms.
Possessing outstanding leadership and execution ability, Mr. ABE Shinzo, at the risk of his own life, took on the weighty responsibility of being prime minister for the sake of Japan, which faces a severe state of affairs both domestically and internationally. He did so over a total of eight years and eight months, the longest period in our constitutional history.
He worked to the very best of his ability to accelerate reconstruction from the Great East Japan Earthquake, applying his strong determination that "all Cabinet members are ministers for reconstruction" and "without the reconstruction of Tohoku, there will be no revival of Japan."
In extricating our nation from the long-term deflation that Japan had suffered under, he promoted economic policies comprising his "three arrows" of bold monetary easing, flexible fiscal policy, and a growth strategy that encourages private sector investment, making major contributions to the revitalization of the Japanese economy.
In his diplomatic and security policies amid an increasingly severe international situation, while positioning the solid Japan-U.S. Alliance as the cornerstone, he pursued diplomacy that took a panoramic perspective of the world map and he also worked tirelessly to realize a Free and Open Indo-Pacific. He moreover made every effort to prepare the legal structure for the Legislation for Peace and Security, building the foundation to foster the peace and prosperity of both Japan and the world.
He captured the major trends of the era, with work style reform, a social security system oriented to all generations, and a society in which all citizens are dynamically engaged, and, always examining the era one step into the future, across a broad spectrum of fields he left major achievements intended to carve out the future of this nation.
Upon hearing the sudden news of his death, I cannot hold back my grief.
Here, together with the Japanese people, I extend my heartfelt sympathies and pray that he rest in peace.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13" s="3" t="inlineStr">
        <is>
          <t>ABE Shinzo, carried out in the middle of an election, the very basis of democracy, is absolutely intolerable, and I condemn it in the strongest possible terms. Possessing outstanding leadership and execution ability, Mr. ABE Shinzo, at the risk of his own life, took on the weighty responsibility of being prime minister for the sake of Japan, which faces a severe state of affairs both domestically and internationally. He did so over a total of eight years and eight months, the longest period in our constitutional history. He worked to the very best of his ability to accelerate reconstruction from the Great East Japan Earthquake, applying his strong determination that "all Cabinet members are ministers for reconstruction" and "without the reconstruction of Tohoku, there will be no revival of Japan."
In extricating our nation from the long-term deflation that Japan had suffered under, he promoted economic policies comprising his "three arrows" of bold monetary easing, flexible fiscal policy, and a growth strategy that encourages private sector investment, making major contributions to the revitalization of the Japanese economy. In his diplomatic and security policies amid an increasingly severe international situation, while positioning the solid Japan-U.S.</t>
        </is>
      </c>
      <c r="K113" s="18" t="inlineStr">
        <is>
          <t>history;responsibility</t>
        </is>
      </c>
      <c r="L113" s="18" t="inlineStr">
        <is>
          <t>0</t>
        </is>
      </c>
      <c r="M113" s="18" t="inlineStr">
        <is>
          <t>0</t>
        </is>
      </c>
      <c r="N113" s="18" t="inlineStr">
        <is>
          <t>0</t>
        </is>
      </c>
      <c r="O113" s="18" t="inlineStr">
        <is>
          <t>0</t>
        </is>
      </c>
      <c r="P113" s="18" t="inlineStr">
        <is>
          <t>0</t>
        </is>
      </c>
      <c r="Q113" s="18" t="inlineStr">
        <is>
          <t>0</t>
        </is>
      </c>
      <c r="R113" s="18" t="inlineStr">
        <is>
          <t>df7676c1-ac23-45ca-9351-9f16b44b7892</t>
        </is>
      </c>
      <c r="S113" s="18" t="inlineStr"/>
      <c r="T113" s="18" t="inlineStr"/>
      <c r="U113" s="18" t="inlineStr"/>
      <c r="V113" s="18" t="inlineStr">
        <is>
          <t>HISTORICAL_RECOGNITION_GENERAL</t>
        </is>
      </c>
      <c r="W113" s="18" t="inlineStr"/>
      <c r="X113" s="18" t="inlineStr"/>
      <c r="Y113" s="18" t="inlineStr"/>
      <c r="Z113" s="18" t="inlineStr"/>
      <c r="AA113" s="18" t="inlineStr"/>
      <c r="AB113" s="18" t="inlineStr"/>
      <c r="AC113" s="18" t="inlineStr"/>
      <c r="AD113" s="18" t="inlineStr"/>
      <c r="AE113" s="18" t="inlineStr"/>
      <c r="AF113" s="18" t="inlineStr"/>
      <c r="AG113" s="18" t="inlineStr"/>
      <c r="AH113" s="18" t="inlineStr"/>
      <c r="AI113" s="18" t="inlineStr"/>
      <c r="AJ113" s="18" t="inlineStr"/>
      <c r="AK113" s="18" t="inlineStr"/>
      <c r="AL113" s="18" t="inlineStr"/>
      <c r="AM113" s="18" t="inlineStr">
        <is>
          <t>LOW</t>
        </is>
      </c>
      <c r="AN113" s="3" t="inlineStr">
        <is>
          <t>AUTO-DRAFT: keyword signals only; requires contextual coding per codebook.md before use.</t>
        </is>
      </c>
      <c r="AO113" s="18" t="inlineStr">
        <is>
          <t>50b12ee8-aff3-5973-9e02-5359aae593c6</t>
        </is>
      </c>
      <c r="AP113" s="18" t="inlineStr">
        <is>
          <t>1</t>
        </is>
      </c>
      <c r="AQ113" s="18" t="inlineStr">
        <is>
          <t>LOW_CONFIDENCE;MISSING_SPEAKER</t>
        </is>
      </c>
      <c r="AR113" s="18" t="inlineStr">
        <is>
          <t>EXCLUDED</t>
        </is>
      </c>
      <c r="AS113" s="3" t="inlineStr">
        <is>
          <t>2026-09-22 full backlog review: NATURAL_DISASTER_OR_ACCIDENT</t>
        </is>
      </c>
    </row>
    <row r="114">
      <c r="A114" s="3" t="inlineStr">
        <is>
          <t>https://japan.kantei.go.jp/101_kishida/statement/202207/_00004.html</t>
        </is>
      </c>
      <c r="B114" s="18" t="inlineStr">
        <is>
          <t>japan</t>
        </is>
      </c>
      <c r="C114" s="18" t="inlineStr">
        <is>
          <t>Prime Minister's Office of Japan (Kantei)</t>
        </is>
      </c>
      <c r="D114" s="3" t="inlineStr">
        <is>
          <t>Press Conference by Prime Minister Kishida on the Passing of Former Prime Minister ABE Shinzo (Speeches and Statements &lt;br&gt;by the Prime Minister) | Prime Minister's Office of Japan</t>
        </is>
      </c>
      <c r="E114" s="18" t="inlineStr">
        <is>
          <t>PRESS_CONFERENCE</t>
        </is>
      </c>
      <c r="F114" s="18" t="inlineStr">
        <is>
          <t>July 8, 2022</t>
        </is>
      </c>
      <c r="G114" s="18" t="inlineStr">
        <is>
          <t>0</t>
        </is>
      </c>
      <c r="H114" s="3" t="inlineStr"/>
      <c r="I114" s="3" t="inlineStr">
        <is>
          <t>Press Conference by Prime Minister Kishida on the Passing of Former Prime Minister ABE Shinzo (Speeches and Statements &lt;br&gt;by the Prime Minister) | Prime Minister's Office of Japan
Press Conference by Prime Minister Kishida on the Passing of Former Prime Minister ABE Shinzo
July 8, 2022
Tweet
[Provisional translation]
(On how Prime Minister Kishida regards the passing of former Prime Minister Abe and how the Government will respond from now)
As Nara Medical University Hospital announced a little earlier, at 5:03 PM today, former Prime Minister ABE Shinzo passed away. I prayed that somehow his life would be spared. It is truly unfortunate that these prayers were in vain and we were met instead with this news. I am at a loss for words. I offer my most heartfelt prayers that he rest in peace.
A despicable outrageous act took the life of former Prime Minister Abe, and it was carried out in the midst of an election, the very basis of democracy. This is absolutely intolerable, and I condemn it once again in the strongest possible terms.
Mr. Abe took on the weighty responsibility of being prime minister over a total of eight years and eight months, the longest period in our constitutional history. Through his outstanding leadership and execution ability, he led Japan as it faced a severe state of affairs both domestically and internationally.
My estimation of him is that he worked hard to foster peace and stability for both Japan and the world, building the foundation for that. He did this through his economic policies comprising his "three arrows" that aimed to extract our nation from the long-term deflation that Japan had suffered under, through his efforts to realize a Free and Open Indo-Pacific at a time of extremely challenging international affairs, and through his preparing the Legislation for Peace and Security, among other achievements.
For me personally, former Prime Minister Abe was first elected to the Diet the same year I was, and after becoming legislators we were colleagues, and moreover good friends who spent a lot of time together when I was a minister supporting the Abe Cabinet. It is extremely unfortunate that in this way we have lost a great politician who loved this country and was always examining the era one step into the future, and who in various areas left major achievements intended to carve out the future of this nation. I express my respect for the numerous great achievements that Mr. Abe has left, and I extend my heartfelt sympathies on his passing.
And, as for our future responses, tomorrow is the last day of the House of Councillors election campaign. I believe that free and fair elections, which are the basis of democracy, must be fully defended no matter what. Under our resolute determination never to yield to violence, we will proceed with our election activities tomorrow as originally scheduled. I want us to continue to appeal directly to the public about these matters in our own voices right up until the last second of the election campaign. As we undertake our campaign activities, we will respond by taking great care with regard to security.
In light of today's situation, I convened the Cabinet members a little while ago, and the Government has now confirmed, and also now holds in common, the same recognition of today's events and our responses. At that time, I instructed the Cabinet on two points: first, that we must thoroughly ensure that free and fair elections are held safely, and the other is that we respond dispassionately so that the situation does not lead to sluggishness in the administration of the government and that we do everything possible at our ministries and agencies to respond to the matter.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14" s="3" t="inlineStr">
        <is>
          <t>This is absolutely intolerable, and I condemn it once again in the strongest possible terms. Mr. Abe took on the weighty responsibility of being prime minister over a total of eight years and eight months, the longest period in our constitutional history. Through his outstanding leadership and execution ability, he led Japan as it faced a severe state of affairs both domestically and internationally. My estimation of him is that he worked hard to foster peace and stability for both Japan and the world, building the foundation for that.</t>
        </is>
      </c>
      <c r="K114" s="18" t="inlineStr">
        <is>
          <t>history</t>
        </is>
      </c>
      <c r="L114" s="18" t="inlineStr">
        <is>
          <t>0</t>
        </is>
      </c>
      <c r="M114" s="18" t="inlineStr">
        <is>
          <t>0</t>
        </is>
      </c>
      <c r="N114" s="18" t="inlineStr">
        <is>
          <t>0</t>
        </is>
      </c>
      <c r="O114" s="18" t="inlineStr">
        <is>
          <t>0</t>
        </is>
      </c>
      <c r="P114" s="18" t="inlineStr">
        <is>
          <t>0</t>
        </is>
      </c>
      <c r="Q114" s="18" t="inlineStr">
        <is>
          <t>0</t>
        </is>
      </c>
      <c r="R114" s="18" t="inlineStr">
        <is>
          <t>5c8aebe4-5644-471d-b5a1-493b95fa348d</t>
        </is>
      </c>
      <c r="S114" s="18" t="inlineStr"/>
      <c r="T114" s="18" t="inlineStr"/>
      <c r="U114" s="18" t="inlineStr"/>
      <c r="V114" s="18" t="inlineStr">
        <is>
          <t>HISTORICAL_RECOGNITION_GENERAL</t>
        </is>
      </c>
      <c r="W114" s="18" t="inlineStr"/>
      <c r="X114" s="18" t="inlineStr"/>
      <c r="Y114" s="18" t="inlineStr"/>
      <c r="Z114" s="18" t="inlineStr"/>
      <c r="AA114" s="18" t="inlineStr"/>
      <c r="AB114" s="18" t="inlineStr"/>
      <c r="AC114" s="18" t="inlineStr"/>
      <c r="AD114" s="18" t="inlineStr"/>
      <c r="AE114" s="18" t="inlineStr"/>
      <c r="AF114" s="18" t="inlineStr"/>
      <c r="AG114" s="18" t="inlineStr"/>
      <c r="AH114" s="18" t="inlineStr"/>
      <c r="AI114" s="18" t="inlineStr"/>
      <c r="AJ114" s="18" t="inlineStr"/>
      <c r="AK114" s="18" t="inlineStr"/>
      <c r="AL114" s="18" t="inlineStr"/>
      <c r="AM114" s="18" t="inlineStr">
        <is>
          <t>LOW</t>
        </is>
      </c>
      <c r="AN114" s="3" t="inlineStr">
        <is>
          <t>AUTO-DRAFT: keyword signals only; requires contextual coding per codebook.md before use.</t>
        </is>
      </c>
      <c r="AO114" s="18" t="inlineStr">
        <is>
          <t>c96be104-f1ae-5ef8-bf1a-15ba46b0801b</t>
        </is>
      </c>
      <c r="AP114" s="18" t="inlineStr">
        <is>
          <t>1</t>
        </is>
      </c>
      <c r="AQ114" s="18" t="inlineStr">
        <is>
          <t>LOW_CONFIDENCE;MISSING_SPEAKER</t>
        </is>
      </c>
      <c r="AR114" s="18" t="inlineStr">
        <is>
          <t>EXCLUDED</t>
        </is>
      </c>
      <c r="AS114" s="3" t="inlineStr">
        <is>
          <t>2026-09-22 full backlog review: COVID_OR_PANDEMIC</t>
        </is>
      </c>
    </row>
    <row r="115">
      <c r="A115" s="3" t="inlineStr">
        <is>
          <t>https://japan.kantei.go.jp/101_kishida/statement/202207/_00008.html</t>
        </is>
      </c>
      <c r="B115" s="18" t="inlineStr">
        <is>
          <t>japan</t>
        </is>
      </c>
      <c r="C115" s="18" t="inlineStr">
        <is>
          <t>Prime Minister's Office of Japan (Kantei)</t>
        </is>
      </c>
      <c r="D115" s="3" t="inlineStr">
        <is>
          <t>Press Conference by Prime Minster Kishida (Speeches and Statements &lt;br&gt;by the Prime Minister) | Prime Minister's Office of Japan</t>
        </is>
      </c>
      <c r="E115" s="18" t="inlineStr">
        <is>
          <t>PRESS_CONFERENCE</t>
        </is>
      </c>
      <c r="F115" s="18" t="inlineStr">
        <is>
          <t>July 14, 2022</t>
        </is>
      </c>
      <c r="G115" s="18" t="inlineStr">
        <is>
          <t>0</t>
        </is>
      </c>
      <c r="H115" s="3" t="inlineStr"/>
      <c r="I115" s="3" t="inlineStr">
        <is>
          <t>Press Conference by Prime Minster Kishida (Speeches and Statements &lt;br&gt;by the Prime Minister) | Prime Minister's Office of Japan
Press Conference by Prime Minster Kishida
July 14, 2022
Tweet
[Provisional translation]
[Opening statement]
Introduction
In Sunday's House of Councillors election, the ruling parties succeeded in securing a stable political foundation. With COVID-19, aggression against Ukraine, and soaring prices worldwide, we are confronted simultaneously by situations that usually arise only once every few decades, whether globally or domestically. I solemnly regard the results of this election as a call to action from you, the public. You are calling on us to defend Japan from such crises as these, among the most challenging we have faced in the post-war world, and to carve out Japan's future. I feel this grave responsibility very acutely.
During this election, a shocking incident occurred, with former Prime Minister Abe losing his life to a despicable act of violence while he was campaigning for candidates. I offer my sincere condolences once again to former Prime Minister Abe.
。
Possessing outstanding leadership and execution ability, Mr. Abe took on the weighty responsibility of being prime minister for the sake of Japan, which faces a severe state of affairs both domestically and internationally. He did so over a total of eight years and eight months, the longest period in our constitutional history. He moreover left a great legacy in numerous areas, including reconstruction from the Great East Japan Earthquake, Japan's economic revitalization, and pursuing diplomacy that positions the Japan-U.S. Alliance as the cornerstone. His accomplishments were truly magnificent.
Mr. Abe and his achievements have received extremely high commendations from the international community, including national leaders, and his passing was the result of a sudden, outrageous act carried out in the middle of an election, the very basis of democracy. A broad spectrum of feelings of condolences and mourning have been conveyed to us from both within Japan and overseas.
Taking these points into consideration, we will hold a funeral for former Prime Minister Abe this autumn in the form of a state funeral. By holding a state funeral, we will mourn Mr. Abe's passing while also demonstrating Japan's determination to fully and resolutely defend democracy, without giving in to violence. Together with this, I intend for Japan to show the world our mindset as we inherit a Japan overflowing with vitality and work to carve out our future.
I spoke about the LDP's basic positions regarding political administration and constitutional reform, the abductions issue, and other issues during my press conference as LDP president the other day. Today I will explain future policy development regarding current, urgent issues directly linked to the lives and livelihoods of the Japanese people.
COVID-19
The first area is our response to COVID-19.
My remarks are also based on the opinions of experts that I listened to this week.
COVID-19 infections are spreading nationwide, with the number of cases increasing in all age brackets, and centered on the younger groups. With the prevalent strain currently being replaced by the new BA.5 subvariant, it is necessary to have the greatest possible degree of vigilance against a further spread of infections.
At the same time, the Government and local governments have been expecting that such a situation might occur, and we have been maintaining the medical structures we reinforced previously. Despite increases in the number of cases of infections, for now, the number of patients with severe symptoms and the number of those succumbing to COVID-19 are at a low level. The occupancy rate of hospital beds is also showing an increasing trend but generally maintaining a low level.
The Government will maintain and strengthen our medical structures by securing hospital beds, providing support for treatment and recuperation systems at elderly care facilities, strengthening our screening capacity, and securing pharmaceutical treatments, among other efforts. We will at the same time continue to move forward gradually in our efforts to restore socioeconomic activities while maintaining the highest level of vigilance.
We have overcome six waves of COVID-19 infections thus far. Through those experiences, we have amassed efforts to mitigate infections within our daily lives and economic activities while accumulating scientific knowledge, and our response capabilities have been strengthened overall as a nation, including efforts by both the national and local governments, such as in our medical treatment structures. So first, as a result of the across-the-board development of enhanced response capabilities, at this time we are not thinking of imposing new restrictions on activities.
At the same time, in order to maintain the balance between socioeconomic activities and mitigating infections, it is essential for us to make unambiguous infection countermeasures, tailored to each age group, more thoroughgoing.
It is particularly important that we protect the elderly, who are at risk of developing severe symptoms. Vaccination will be the key to this, and we are now making steady progress in administering the fourth dose.
Insofar as there needs to be a five-month interval between doses before receiving the fourth injection, a large number of people will become eligible in July and August. We will press forward with efforts to have eligible people get their fourth dose as soon as possible by promoting vaccinations at elderly care facilities and through other means.
Also, during that period, in order to protect the elderly and others at high risk of infection and ensure adequate staffing within our medical system, as the result of consultations with relevant panels of experts, we will administer a fourth dose of the vaccine to all healthcare workers and employees of elderly care facilities, totaling approximately 8 million people. We will begin preparations tomorrow in cooperation with local governments and push forward rapidly in administering the inoculations, beginning next week.
To those of you in the younger generations, I ask once more that you receive your third dose of the vaccine. You can receive it at your current place of residence or the place you return to during homecomings, so please actively consider getting it.
The number of cases is now rising sharply, centered on the younger generation of people from their teens to their thirties. Some 80 percent of young people have completed their second dose, but for the third dose, vaccination rates have stalled between 30 and 60 percent. Young people are also vulnerable to developing severe symptoms, and symptoms such as fatigue may also become prolonged. Getting a third dose of the vaccine protects not only the person being vaccinated but also leads to the protection of important people around that person, including family members, friends, and elderly people. I ask for your understanding and cooperation.
As we head into summer vacation soon, there will be more interactions among people from different age groups. Before returning to your hometown, you can get tested at one of the roughly 13,000 centers nationwide conducting COVID-19 screening free of charge. We will also set up temporary free-of-charge testing locations at more than 100 locations, including at major train stations and airports.
I wish to thank the public for the cooperation you have shown towards our basic infection countermeasures, including sanitizing your hands and wearing a mask when conversing indoors. As another request, I ask in particular this summer that you adequately ventilate rooms and dining and drinking establishments, as these tend to get stuffy with the air conditioning running.
Tomorrow, the Government's Novel Coronavirus Response Headquarters will take a decision on these kinds of measures to counter the spread of infections around us. Through cooperation from the public, we will respond thoroughly, taking great pains to prevent the spread of infections in a way that is compatible with continuing our socioeconomic activities.
Measures to deal with energy and rising prices
The second area I will discuss is that of measures in the area of energy and measures to address rising prices, both of which impact people's daily lives significantly.
First among our measures is ensuring a stable supply. As for our electricity supply this summer, in response to requests from the Government, the operations of no fewer than 10 thermal power plants nationwide will resume, in succession, through the cooperation of everyone involved. Through these arrangements, we have successfully laid out the path forward towards ensuring a stable supply.
This summer, heat stroke is also a concern. I would like everyone to overcome the heat together by using air conditioning skillfully without slashing their electricity use too drastically.
。
However, there are concerns that next winter another strained situation will arise in supply and demand. It is critical that we prevent such circumstances from emerging, no matter what. I have instructed the Minister of Economy, Trade and Industry to move forward in getting the greatest possible number of nuclear plants into operation, which would be nine units this winter, thereby securing a supply corresponding to approximately 10 percent of Japan's overall electric power consumption, and at the same time secure additional supply capacity from thermal power, aiming at 10 units, with a view to attaining a supply level that, at peak times, enables a stable supply plus an extra margin as a safeguard.
If we succeed in taking these steps, we will have secured a supply capacity greater than the capacity we had at any time these past three years. Taking responsibility as the Government, we will engage in all possible measures and do our utmost to ensure that we are able to secure a stable supply of electricity, not only this winter, but also into the future.
Next, I will address soaring prices.
The price spikes we now face are a global problem triggered by Russia's aggression against Ukraine, and all nations are now confronting substatial price increases.
It is in that context that at the recent G7 summit, the G7, sharing the determination to overcome these hardships, united to create a system under which we will not buy, or allow others to buy, Russian crude oil whose price exceeds a certain price ceiling. We also agreed on various assistance measures to facilitate the resumption of the export of grain and so on from Ukraine, which is called the "world's food basket."
Such actions by the international community are impacting the international commodities markets in positive ways, including right now for example a drop of roughly 40 percent in the wheat futures price compared to its peak since the aggression against Ukraine first occurred.
As for domestic affairs, we take very seriously the fact that rising prices are significantly impacting people's daily lives, and we are undertaking assistance well-tailored to the circumstances of each local area, and taking measures focused on energy and food, which account for the largest portion of price increases.
We will continue to fully defend the public's daily lives by seamlessly implementing comprehensive measures from the global level down to the community level. Tomorrow, we will convene the second meeting of the Task Force on Prices, Wages, and Daily Living to discuss the current state of the economy and prices as well as response measures.
First of all, it is imperative that we engage in assistance that is well-tailored to actual set of circumstances in each local area.
Making use of 1 trillion yen of Extraordinary Regional Revitalization Grants, we will undertake various countermeasures that include, in the case of individuals, assistance covering school lunch fees and distribution support for young carers, both of which will be in addition to the benefits provided to low-income earners, and, in the case of business operators, assistance for local industry in response to sharply rising electricity fees and other expenses and managerial support for marine product, greenhouse horticulture, and stock raising businesses. The Government will continue to follow upon the various efforts of this type and spread effective responses laterally all around the nation. Beyond that, in keeping with the state of implementation by local governments, if necessary we will reinforce our measures still more by further infusing additional funding into our Extraordinary Regional Revitalization Grant program.
In addition, with regard to energy and food, at its last meeting the Task Force indicated measures to be put into concrete form, and we will swiftly transition those into implementation. First, we will set up a new framework that addresses both alleviating the strain on electrical power supply and demand and relieving some of the substantial burden of higher electicity fees. We will also take measures to constrain rising food prices. We will create a new assistance system providing compensation for 70 percent of the cost increases in fertilizer. This assistance will be paid retroactively to June so that we are able to respond to the impact on fertilizers to be used in the autumn. We will establish reserve funds within July for these and expeditiously deliver this assistance.
The annual wage bargaining negotiations this spring resulted in the second-highest rate of wage increases in the last 20 years. In addition, discussions have begun on this year's increase in the minimum wage. In a time of ongoing price increases, it is critical for us to keep providing higher wages. We will press forward with comprehensive efforts so that the trend of wage hikes becomes more reliable and also something continual.
Within the Task Force on Prices, Wages, and Daily Living, which I chair, we will continue to work to grasp the situation of both prices and economic conditions and, making agile use of 5.5 trillion yen in reserve funds, engage seamlessly in rapid and comprehensive responses suited to the circumstances.
Thus far I have spoken about urgent issues facing us.
There is a mountain of other issues that needs to be tackled without delay, including of course diplomatic and security issues within the context of a rapidly changing international situation; full-scale efforts to realize a new form of capitalism, aiming at revitalizing the Japanese economy; and the creation of a social security system oriented to all generations.
As for diplomacy and security, from August, the diplomatic calendar is packed full, with the Review Conference of the Parties to the Treaty on the Non-Proliferation of Nuclear Weapons (NPT) starting from August 1, and then the Tokyo International Conference on African Development (TICAD), to be held in Tunisia, among other diplomatic occasions. I will proactively take advantage of these opportunities to press forward with "realism diplomacy for a new era," advancing summit-level diplomacy while standing at the very fore.
We will also accelerate our discussions towards drawing up a new National Security Strategy and related documents, and undertake in a concrete manner a fundamental reinforcement of our defense capabilities within five years. Tomorrow, we will establish the secretariat of the G7 Hiroshima Summit, to be hosted by Japan next year. We will move forward in our preparations steadily in order to fulfill our weighty responsibilities as the country holding the G7 presidency.
Regarding a New Form of Capitalism, we will accelerate our examination of concrete measures, for example drawing up a five-year plan that sets its sights on increasing the number of startups by tenfold within five years and formulating a roadmap for the next decade designed to draw upon sustained public and private investments to advance green transformation.
Conclusion
Japan faces a large number of issues that have been mounting in both its domestic affairs and its diplomacy. The power that we received from the public in this election is the power to realize political stability, decide on and execute policies in a bold manner, and tackle these issues we face. We will leverage that power to the greatest possible extent and confront individual issues head on.
I will fulfill my duties taking to heart that the most important thing for overcoming these hardships is the trust and sympathy of you in the public. I ask you all once more for your ongoing cooperation.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15" s="3" t="inlineStr">
        <is>
          <t>Press Conference by Prime Minster Kishida (Speeches and Statements &lt;br&gt;by the Prime Minister) | Prime Minister's Office of Japan
Press Conference by Prime Minster Kishida
July 14, 2022
Tweet
[Provisional translation]
[Opening statement]
Introduction
In Sunday's House of Councillors election, the ruling parties succeeded in securing a stable political foundation. With COVID-19, aggression against Ukraine, and soaring prices worldwide, we are confronted simultaneously by situations that usually arise only once every few decades, whether globally or domestically. I solemnly regard the results of this election as a call to action from you, the public. You are calling on us to defend Japan from such crises as these, among the most challenging we have faced in the post-war world, and to carve out Japan's future. I feel this grave responsibility very acutely. During this election, a shocking incident occurred, with former Prime Minister Abe losing his life to a despicable act of violence while he was campaigning for candidates. I offer my sincere condolences once again to former Prime Minister Abe. 。
Possessing outstanding leadership and execution ability, Mr. Abe took on the weighty responsibility of being prime minister for the sake of Japan, which faces a severe state of affairs both domestically and internationally. He did so over a total of eight years and eight months, the longest period in our constitutional history. He moreover left a great legacy in numerous areas, including reconstruction from the Great East Japan Earthquake, Japan's economic revitalization, and pursuing diplomacy that positions the Japan-U.S. Alliance as the cornerstone. The occupancy rate of hospital beds is also showing an increasing trend but generally maintaining a low level. The Government will maintain and strengthen our medical structures by securing hospital beds, providing support for treatment and recuperation systems at elderly care facilities, strengthening our screening capacity, and securing pharmaceutical treatments, among other efforts. We will at the same time continue to move forward gradually in our efforts to restore socioeconomic activities while maintaining the highest level of vigilance. We have overcome six waves of COVID-19 infections thus far. Through those experiences, we have amassed efforts to mitigate infections within our daily lives and economic activities while accumulating scientific knowledge, and our response capabilities have been strengthened overall as a nation, including efforts by both the national and local governments, such as in our medical treatment structures. Vaccination will be the key to this, and we are now making steady progress in administering the fourth dose. Insofar as there needs to be a five-month interval between doses before receiving the fourth injection, a large number of people will become eligible in July and August. We will press forward with efforts to have eligible people get their fourth dose as soon as possible by promoting vaccinations at elderly care facilities and through other means. Also, during that period, in order to protect the elderly and others at high risk of infection and ensure adequate staffing within our medical system, as the result of consultations with relevant panels of experts, we will administer a fourth dose of the vaccine to all healthcare workers and employees of elderly care facilities, totaling approximately 8 million people. We will begin preparations tomorrow in cooperation with local governments and push forward rapidly in administering the inoculations, beginning next week. To those of you in the younger generations, I ask once more that you receive your third dose of the vaccine. You can receive it at your current place of residence or the place you return to during homecomings, so please actively consider getting it. Before returning to your hometown, you can get tested at one of the roughly 13,000 centers nationwide conducting COVID-19 screening free of charge. We will also set up temporary free-of-charge testing locations at more than 100 locations, including at major train stations and airports. I wish to thank the public for the cooperation you have shown towards our basic infection countermeasures, including sanitizing your hands and wearing a mask when conversing indoors. As another request, I ask in particular this summer that you adequately ventilate rooms and dining and drinking establishments, as these tend to get stuffy with the air conditioning running. Tomorrow, the Government's Novel Coronavirus Response Headquarters will take a decision on these kinds of measures to counter the spread of infections around us. First among our measures is ensuring a stable supply. As for our electricity supply this summer, in response to requests from the Government, the operations of no fewer than 10 thermal power plants nationwide will resume, in succession, through the cooperation of everyone involved. Through these arrangements, we have successfully laid out the path forward towards ensuring a stable supply. This summer, heat stroke is also a concern. I would like everyone to overcome the heat together by using air conditioning skillfully without slashing their electricity use too drastically. 。
However, there are concerns that next winter another strained situation will arise in supply and demand. It is critical that we prevent such circumstances from emerging, no matter what. I have instructed the Minister of Economy, Trade and Industry to move forward in getting the greatest possible number of nuclear plants into operation, which would be nine units this winter, thereby securing a supply corresponding to approximately 10 percent of Japan's overall electric power consumption, and at the same time secure additional supply capacity from thermal power, aiming at 10 units, with a view to attaining a supply level that, at peak times, enables a stable supply plus an extra margin as a safeguard. If we succeed in taking these steps, we will have secured a supply capacity greater than the capacity we had at any time these past three years. Taking responsibility as the Government, we will engage in all possible measures and do our utmost to ensure that we are able to secure a stable supply of electricity, not only this winter, but also into the future. Next, I will address soaring prices. The price spikes we now face are a global problem triggered by Russia's aggression against Ukraine, and all nations are now confronting substatial price increases. It is in that context that at the recent G7 summit, the G7, sharing the determination to overcome these hardships, united to create a system under which we will not buy, or allow others to buy, Russian crude oil whose price exceeds a certain price ceiling. We also agreed on various assistance measures to facilitate the resumption of the export of grain and so on from Ukraine, which is called the "world's food basket."
Such actions by the international community are impacting the international commodities markets in positive ways, including right now for example a drop of roughly 40 percent in the wheat futures price compared to its peak since the aggression against Ukraine first occurred. As for domestic affairs, we take very seriously the fact that rising prices are significantly impacting people's daily lives, and we are undertaking assistance well-tailored to the circumstances of each local area, and taking measures focused on energy and food, which account for the largest portion of price increases. We will continue to fully defend the public's daily lives by seamlessly implementing comprehensive measures from the global level down to the community level. Making use of 1 trillion yen of Extraordinary Regional Revitalization Grants, we will undertake various countermeasures that include, in the case of individuals, assistance covering school lunch fees and distribution support for young carers, both of which will be in addition to the benefits provided to low-income earners, and, in the case of business operators, assistance for local industry in response to sharply rising electricity fees and other expenses and managerial support for marine product, greenhouse horticulture, and stock raising businesses. The Government will continue to follow upon the various efforts of this type and spread effective responses laterally all around the nation. Beyond that, in keeping with the state of implementation by local governments, if necessary we will reinforce our measures still more by further infusing additional funding into our Extraordinary Regional Revitalization Grant program. In addition, with regard to energy and food, at its last meeting the Task Force indicated measures to be put into concrete form, and we will swiftly transition those into implementation. First, we will set up a new framework that addresses both alleviating the strain on electrical power supply and demand and relieving some of the substantial burden of higher electicity fees. We will also take measures to constrain rising food prices. We will create a new assistance system providing compensation for 70 percent of the cost increases in fertilizer. This assistance will be paid retroactively to June so that we are able to respond to the impact on fertilizers to be used in the autumn. We will establish reserve funds within July for these and expeditiously deliver this assistance. The annual wage bargaining negotiations this spring resulted in the second-highest rate of wage increases in the last 20 years. In addition, discussions have begun on this year's increase in the minimum wage. In a time of ongoing price increases, it is critical for us to keep providing higher wages. We will press forward with comprehensive efforts so that the trend of wage hikes becomes more reliable and also something continual. Within the Task Force on Prices, Wages, and Daily Living, which I chair, we will continue to work to grasp the situation of both prices and economic conditions and, making agile use of 5.5 trillion yen in reserve funds, engage seamlessly in rapid and comprehensive responses suited to the circumstances. Thus far I have spoken about urgent issues facing us. There is a mountain of other issues that needs to be tackled without delay, including of course diplomatic and security issues within the context of a rapidly changing international situation; full-scale efforts to realize a new form of capitalism, aiming at revitalizing the Japanese economy; and the creation of a social security system oriented to all generations. As for diplomacy and security, from August, the diplomatic calendar is packed full, with the Review Conference of the Parties to the Treaty on the Non-Proliferation of Nuclear Weapons (NPT) starting from August 1, and then the Tokyo International Conference on African Development (TICAD), to be held in Tunisia, among other diplomatic occasions. I will proactively take advantage of these opportunities to press forward with "realism diplomacy for a new era," advancing summit-level diplomacy while standing at the very fore. We will also accelerate our discussions towards drawing up a new National Security Strategy and related documents, and undertake in a concrete manner a fundamental reinforcement of our defense capabilities within five years. Tomorrow, we will establish the secretariat of the G7 Hiroshima Summit, to be hosted by Japan next year. We will move forward in our preparations steadily in order to fulfill our weighty responsibilities as the country holding the G7 presidency. Regarding a New Form of Capitalism, we will accelerate our examination of concrete measures, for example drawing up a five-year plan that sets its sights on increasing the number of startups by tenfold within five years and formulating a roadmap for the next decade designed to draw upon sustained public and private investments to advance green transformation. Conclusion
Japan faces a large number of issues that have been mounting in both its domestic affairs and its diplomacy.</t>
        </is>
      </c>
      <c r="K115" s="18" t="inlineStr">
        <is>
          <t>aggression;compensation;fund;history;responsibility;war</t>
        </is>
      </c>
      <c r="L115" s="18" t="inlineStr">
        <is>
          <t>0</t>
        </is>
      </c>
      <c r="M115" s="18" t="inlineStr">
        <is>
          <t>0</t>
        </is>
      </c>
      <c r="N115" s="18" t="inlineStr">
        <is>
          <t>0</t>
        </is>
      </c>
      <c r="O115" s="18" t="inlineStr">
        <is>
          <t>1</t>
        </is>
      </c>
      <c r="P115" s="18" t="inlineStr">
        <is>
          <t>0</t>
        </is>
      </c>
      <c r="Q115" s="18" t="inlineStr">
        <is>
          <t>1</t>
        </is>
      </c>
      <c r="R115" s="18" t="inlineStr">
        <is>
          <t>4303f6ec-c23f-41e7-a5e9-0021cb0526a1</t>
        </is>
      </c>
      <c r="S115" s="18" t="inlineStr"/>
      <c r="T115" s="18" t="inlineStr"/>
      <c r="U115" s="18" t="inlineStr"/>
      <c r="V115" s="18" t="inlineStr">
        <is>
          <t>AGGRESSION</t>
        </is>
      </c>
      <c r="W115" s="18" t="inlineStr"/>
      <c r="X115" s="18" t="inlineStr"/>
      <c r="Y115" s="18" t="inlineStr"/>
      <c r="Z115" s="18" t="inlineStr"/>
      <c r="AA115" s="18" t="inlineStr"/>
      <c r="AB115" s="18" t="inlineStr"/>
      <c r="AC115" s="18" t="inlineStr"/>
      <c r="AD115" s="18" t="inlineStr"/>
      <c r="AE115" s="18" t="inlineStr"/>
      <c r="AF115" s="18" t="inlineStr"/>
      <c r="AG115" s="18" t="inlineStr"/>
      <c r="AH115" s="18" t="inlineStr"/>
      <c r="AI115" s="18" t="inlineStr"/>
      <c r="AJ115" s="18" t="inlineStr"/>
      <c r="AK115" s="18" t="inlineStr"/>
      <c r="AL115" s="18" t="inlineStr"/>
      <c r="AM115" s="18" t="inlineStr">
        <is>
          <t>LOW</t>
        </is>
      </c>
      <c r="AN115" s="3" t="inlineStr">
        <is>
          <t>AUTO-DRAFT: keyword signals only; requires contextual coding per codebook.md before use.</t>
        </is>
      </c>
      <c r="AO115" s="18" t="inlineStr">
        <is>
          <t>5dcbc803-7f2c-587d-9161-aaaeaf244851</t>
        </is>
      </c>
      <c r="AP115" s="18" t="inlineStr">
        <is>
          <t>1</t>
        </is>
      </c>
      <c r="AQ115" s="18" t="inlineStr">
        <is>
          <t>LOW_CONFIDENCE;MISSING_SPEAKER</t>
        </is>
      </c>
      <c r="AR115" s="18" t="inlineStr">
        <is>
          <t>EXCLUDED</t>
        </is>
      </c>
      <c r="AS115" s="3" t="inlineStr">
        <is>
          <t>2026-09-22 full backlog review: COVID_OR_PANDEMIC</t>
        </is>
      </c>
    </row>
    <row r="116">
      <c r="A116" s="3" t="inlineStr">
        <is>
          <t>https://japan.kantei.go.jp/101_kishida/statement/202207/_00009.html</t>
        </is>
      </c>
      <c r="B116" s="18" t="inlineStr">
        <is>
          <t>japan</t>
        </is>
      </c>
      <c r="C116" s="18" t="inlineStr">
        <is>
          <t>Prime Minister's Office of Japan (Kantei)</t>
        </is>
      </c>
      <c r="D116" s="3" t="inlineStr">
        <is>
          <t>Message from the Prime Minister on the Occasion of Marine Day 2022 (Speeches and Statements &lt;br&gt;by the Prime Minister) | Prime Minister's Office of Japan</t>
        </is>
      </c>
      <c r="E116" s="18" t="inlineStr">
        <is>
          <t>SPEECH</t>
        </is>
      </c>
      <c r="F116" s="18" t="inlineStr">
        <is>
          <t>July 18, 2022</t>
        </is>
      </c>
      <c r="G116" s="18" t="inlineStr">
        <is>
          <t>0</t>
        </is>
      </c>
      <c r="H116" s="3" t="inlineStr"/>
      <c r="I116" s="3" t="inlineStr">
        <is>
          <t>Message from the Prime Minister on the Occasion of Marine Day 2022 (Speeches and Statements &lt;br&gt;by the Prime Minister) | Prime Minister's Office of Japan
Message from the Prime Minister on the Occasion of Marine Day 2022
July 18, 2022
Tweet
[Provisional translation]
I am truly glad to commemorate Marine Day 2022.
Japan, a nation surrounded by the sea on all sides that enjoys one of the world’s largest maritime areas under its jurisdiction, has greatly benefited from the sea to develop itself since ancient times.
In order to remain a prosperous maritime nation that enjoys the abundance of the wide and free ocean well into the future, we must protect the sea and work toward further development while also taking advantage of science, technology, and innovation.
For the purpose of protecting maritime peace and security, we will strive to improve our maritime law enforcement capabilities, such as through continuous training programs to respond to suspicious vessels, and to strengthen our ability to assess maritime
security
situation, such as through the steady enhancement of coastal radar systems.
Japan is also rich in mineral resources in the surrounding waters. From the viewpoint of economic security, we will work to secure domestically produced marine resources by determining the volume of resources and developing and verifying production technologies.
Responding to climate change, Japan has set a goal of achieving carbon neutrality by 2050. To achieve this, we need to introduce renewable energy sources to the maximum possible extent, including by promoting offshore wind power generation, which we expect will
serve as a promising driver
. By taking advantage of
the Act of Promoting Utilization of Sea Areas in Development of Power Generation Facilities Using Maritime Renewable Energy Resources
, we will accelerate the introduction of offshore wind power generation
as an approach that will be less costly and more stable in the long term
and contribute to regional development. We will also work to develop world-class, state-of-the-art technologies for floating offshore wind power generation systems.
To end this message for Marine Day 2022, I would like to express once again my appreciation for the benefits we receive from the sea and a wish for the maritime nation of Japan as well as the world to enjoy ever-greater peace and prosperity.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16" s="3" t="inlineStr">
        <is>
          <t>Message from the Prime Minister on the Occasion of Marine Day 2022 (Speeches and Statements &lt;br&gt;by the Prime Minister) | Prime Minister's Office of Japan
Message from the Prime Minister on the Occasion of Marine Day 2022
July 18, 2022
Tweet
[Provisional translation]
I am truly glad to commemorate Marine Day 2022. Japan, a nation surrounded by the sea on all sides that enjoys one of the world’s largest maritime areas under its jurisdiction, has greatly benefited from the sea to develop itself since ancient times. In order to remain a prosperous maritime nation that enjoys the abundance of the wide and free ocean well into the future, we must protect the sea and work toward further development while also taking advantage of science, technology, and innovation. For the purpose of protecting maritime peace and security, we will strive to improve our maritime law enforcement capabilities, such as through continuous training programs to respond to suspicious vessels, and to strengthen our ability to assess maritime
security
situation, such as through the steady enhancement of coastal radar systems. Japan is also rich in mineral resources in the surrounding waters.</t>
        </is>
      </c>
      <c r="K116" s="18" t="inlineStr">
        <is>
          <t>war</t>
        </is>
      </c>
      <c r="L116" s="18" t="inlineStr">
        <is>
          <t>0</t>
        </is>
      </c>
      <c r="M116" s="18" t="inlineStr">
        <is>
          <t>0</t>
        </is>
      </c>
      <c r="N116" s="18" t="inlineStr">
        <is>
          <t>0</t>
        </is>
      </c>
      <c r="O116" s="18" t="inlineStr">
        <is>
          <t>0</t>
        </is>
      </c>
      <c r="P116" s="18" t="inlineStr">
        <is>
          <t>0</t>
        </is>
      </c>
      <c r="Q116" s="18" t="inlineStr">
        <is>
          <t>0</t>
        </is>
      </c>
      <c r="R116" s="18" t="inlineStr">
        <is>
          <t>a6c77734-7a6c-4e59-9410-5f239ddaac91</t>
        </is>
      </c>
      <c r="S116" s="18" t="inlineStr"/>
      <c r="T116" s="18" t="inlineStr"/>
      <c r="U116" s="18" t="inlineStr"/>
      <c r="V116" s="18" t="inlineStr">
        <is>
          <t>HISTORICAL_RECOGNITION_GENERAL</t>
        </is>
      </c>
      <c r="W116" s="18" t="inlineStr"/>
      <c r="X116" s="18" t="inlineStr"/>
      <c r="Y116" s="18" t="inlineStr"/>
      <c r="Z116" s="18" t="inlineStr"/>
      <c r="AA116" s="18" t="inlineStr"/>
      <c r="AB116" s="18" t="inlineStr"/>
      <c r="AC116" s="18" t="inlineStr"/>
      <c r="AD116" s="18" t="inlineStr"/>
      <c r="AE116" s="18" t="inlineStr"/>
      <c r="AF116" s="18" t="inlineStr"/>
      <c r="AG116" s="18" t="inlineStr"/>
      <c r="AH116" s="18" t="inlineStr"/>
      <c r="AI116" s="18" t="inlineStr"/>
      <c r="AJ116" s="18" t="inlineStr"/>
      <c r="AK116" s="18" t="inlineStr"/>
      <c r="AL116" s="18" t="inlineStr"/>
      <c r="AM116" s="18" t="inlineStr">
        <is>
          <t>LOW</t>
        </is>
      </c>
      <c r="AN116" s="3" t="inlineStr">
        <is>
          <t>AUTO-DRAFT: keyword signals only; requires contextual coding per codebook.md before use.</t>
        </is>
      </c>
      <c r="AO116" s="18" t="inlineStr">
        <is>
          <t>52fcb797-1c20-57b3-adf3-e8977d99d6c6</t>
        </is>
      </c>
      <c r="AP116" s="18" t="inlineStr">
        <is>
          <t>1</t>
        </is>
      </c>
      <c r="AQ116" s="18" t="inlineStr">
        <is>
          <t>LOW_CONFIDENCE;MISSING_SPEAKER</t>
        </is>
      </c>
      <c r="AR116" s="18" t="inlineStr">
        <is>
          <t>EXCLUDED</t>
        </is>
      </c>
      <c r="AS116" s="3" t="inlineStr">
        <is>
          <t>2026-09-22 full backlog review: GENERIC_DIPLOMATIC_MESSAGE_OR_SPEECH</t>
        </is>
      </c>
    </row>
    <row r="117">
      <c r="A117" s="3" t="inlineStr">
        <is>
          <t>https://japan.kantei.go.jp/101_kishida/statement/202207/_00010.html</t>
        </is>
      </c>
      <c r="B117" s="18" t="inlineStr">
        <is>
          <t>japan</t>
        </is>
      </c>
      <c r="C117" s="18" t="inlineStr">
        <is>
          <t>Prime Minister's Office of Japan (Kantei)</t>
        </is>
      </c>
      <c r="D117" s="3" t="inlineStr">
        <is>
          <t>Press Conference by Prime Minister Kishida on His Visit to the United States and Other Matters (Speeches and Statements &lt;br&gt;by the Prime Minister) | Prime Minister's Office of Japan</t>
        </is>
      </c>
      <c r="E117" s="18" t="inlineStr">
        <is>
          <t>PRESS_CONFERENCE</t>
        </is>
      </c>
      <c r="F117" s="18" t="inlineStr">
        <is>
          <t>July 31, 2022</t>
        </is>
      </c>
      <c r="G117" s="18" t="inlineStr">
        <is>
          <t>0</t>
        </is>
      </c>
      <c r="H117" s="3" t="inlineStr"/>
      <c r="I117" s="3" t="inlineStr">
        <is>
          <t>Press Conference by Prime Minister Kishida on His Visit to the United States and Other Matters (Speeches and Statements &lt;br&gt;by the Prime Minister) | Prime Minister's Office of Japan
Press Conference by Prime Minister Kishida on His Visit to the United States and Other Matters
July 31, 2022
Tweet
[Provisional translation]
(On the Prime Minister's aims in attending the Review Conference of the Parties to the Treaty on the Non-Proliferation of Nuclear Weapons (NPT), and the expected outcomes)
First, with regard to my attendance at this Review Conference of the Parties to the Treaty on the Non-Proliferation of Nuclear Weapons (NPT), I am heading off to New York with a strong sense of urgency. When I observe the current situation of international divisions surrounding nuclear disarmament and Russian threats to use nuclear weapons, I am acutely aware that international momentum aiming at a world without nuclear weapons is decreasing remarkably at present.
It is precisely because I feel this sense of urgency, and moreover because we find ourselves in this severe situation, that I will attend the NPT Review Conference as the first Japanese prime minister ever to do so, wishing strongly that through this conference I will help to reverse the diminishing momentum towards realizing a world without nuclear weapons and make it an opportunity to re-invigorate international enthusiasm towards that goal.
These are my thoughts as I head off to New York.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17" s="3" t="inlineStr">
        <is>
          <t>Press Conference by Prime Minister Kishida on His Visit to the United States and Other Matters (Speeches and Statements &lt;br&gt;by the Prime Minister) | Prime Minister's Office of Japan
Press Conference by Prime Minister Kishida on His Visit to the United States and Other Matters
July 31, 2022
Tweet
[Provisional translation]
(On the Prime Minister's aims in attending the Review Conference of the Parties to the Treaty on the Non-Proliferation of Nuclear Weapons (NPT), and the expected outcomes)
First, with regard to my attendance at this Review Conference of the Parties to the Treaty on the Non-Proliferation of Nuclear Weapons (NPT), I am heading off to New York with a strong sense of urgency. When I observe the current situation of international divisions surrounding nuclear disarmament and Russian threats to use nuclear weapons, I am acutely aware that international momentum aiming at a world without nuclear weapons is decreasing remarkably at present. It is precisely because I feel this sense of urgency, and moreover because we find ourselves in this severe situation, that I will attend the NPT Review Conference as the first Japanese prime minister ever to do so, wishing strongly that through this conference I will help to reverse the diminishing momentum towards realizing a world without nuclear weapons and make it an opportunity to re-invigorate international enthusiasm towards that goal. These are my thoughts as I head off to New York.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117" s="18" t="inlineStr">
        <is>
          <t>war</t>
        </is>
      </c>
      <c r="L117" s="18" t="inlineStr">
        <is>
          <t>0</t>
        </is>
      </c>
      <c r="M117" s="18" t="inlineStr">
        <is>
          <t>0</t>
        </is>
      </c>
      <c r="N117" s="18" t="inlineStr">
        <is>
          <t>0</t>
        </is>
      </c>
      <c r="O117" s="18" t="inlineStr">
        <is>
          <t>0</t>
        </is>
      </c>
      <c r="P117" s="18" t="inlineStr">
        <is>
          <t>0</t>
        </is>
      </c>
      <c r="Q117" s="18" t="inlineStr">
        <is>
          <t>0</t>
        </is>
      </c>
      <c r="R117" s="18" t="inlineStr">
        <is>
          <t>9bdf2680-29f3-43d3-a6f3-2829382aa890</t>
        </is>
      </c>
      <c r="S117" s="18" t="inlineStr"/>
      <c r="T117" s="18" t="inlineStr"/>
      <c r="U117" s="18" t="inlineStr"/>
      <c r="V117" s="18" t="inlineStr">
        <is>
          <t>HISTORICAL_RECOGNITION_GENERAL</t>
        </is>
      </c>
      <c r="W117" s="18" t="inlineStr"/>
      <c r="X117" s="18" t="inlineStr"/>
      <c r="Y117" s="18" t="inlineStr"/>
      <c r="Z117" s="18" t="inlineStr"/>
      <c r="AA117" s="18" t="inlineStr"/>
      <c r="AB117" s="18" t="inlineStr"/>
      <c r="AC117" s="18" t="inlineStr"/>
      <c r="AD117" s="18" t="inlineStr"/>
      <c r="AE117" s="18" t="inlineStr"/>
      <c r="AF117" s="18" t="inlineStr"/>
      <c r="AG117" s="18" t="inlineStr"/>
      <c r="AH117" s="18" t="inlineStr"/>
      <c r="AI117" s="18" t="inlineStr"/>
      <c r="AJ117" s="18" t="inlineStr"/>
      <c r="AK117" s="18" t="inlineStr"/>
      <c r="AL117" s="18" t="inlineStr"/>
      <c r="AM117" s="18" t="inlineStr">
        <is>
          <t>LOW</t>
        </is>
      </c>
      <c r="AN117" s="3" t="inlineStr">
        <is>
          <t>AUTO-DRAFT: keyword signals only; requires contextual coding per codebook.md before use.</t>
        </is>
      </c>
      <c r="AO117" s="18" t="inlineStr">
        <is>
          <t>c8056ee2-e9af-5da7-a9bd-ce95eea01278</t>
        </is>
      </c>
      <c r="AP117" s="18" t="inlineStr">
        <is>
          <t>1</t>
        </is>
      </c>
      <c r="AQ117" s="18" t="inlineStr">
        <is>
          <t>LOW_CONFIDENCE;MISSING_SPEAKER</t>
        </is>
      </c>
      <c r="AR117" s="18" t="inlineStr">
        <is>
          <t>EXCLUDED</t>
        </is>
      </c>
      <c r="AS117" s="3" t="inlineStr">
        <is>
          <t>2026-09-22 full backlog review: GENERIC_DIPLOMATIC_MESSAGE_OR_SPEECH</t>
        </is>
      </c>
    </row>
    <row r="118">
      <c r="A118" s="3" t="inlineStr">
        <is>
          <t>https://japan.kantei.go.jp/101_kishida/statement/202208/_00001.html</t>
        </is>
      </c>
      <c r="B118" s="18" t="inlineStr">
        <is>
          <t>japan</t>
        </is>
      </c>
      <c r="C118" s="18" t="inlineStr">
        <is>
          <t>Prime Minister's Office of Japan (Kantei)</t>
        </is>
      </c>
      <c r="D118" s="3" t="inlineStr">
        <is>
          <t>General Debate Speech by Prime Minister KISHIDA Fumio at the Tenth Review Conference of the Parties to the Treaty on the Non-Proliferation of Nuclear Weapons (NPT) (Speeches and Statements &lt;br&gt;by the Prime Minister) | Prime Minister's Office of Japan</t>
        </is>
      </c>
      <c r="E118" s="18" t="inlineStr">
        <is>
          <t>SPEECH</t>
        </is>
      </c>
      <c r="F118" s="18" t="inlineStr">
        <is>
          <t>August 1, 2022</t>
        </is>
      </c>
      <c r="G118" s="18" t="inlineStr">
        <is>
          <t>0</t>
        </is>
      </c>
      <c r="H118" s="3" t="inlineStr"/>
      <c r="I118" s="3" t="inlineStr">
        <is>
          <t>General Debate Speech by Prime Minister KISHIDA Fumio at the Tenth Review Conference of the Parties to the Treaty on the Non-Proliferation of Nuclear Weapons (NPT) (Speeches and Statements &lt;br&gt;by the Prime Minister) | Prime Minister's Office of Japan
General Debate Speech by Prime Minister KISHIDA Fumio at the Tenth Review Conference of the Parties to the Treaty on the Non-Proliferation of Nuclear Weapons (NPT)
August 1, 2022
Tweet
If you can not view the video,
click here
1. Introduction
Your Excellency Mr. President, Excellencies, Distinguished Delegates,
Today, I have come to this Review Conference driven by a strong sense of urgency.
As Foreign Minister, I attended the 2015 Review Conference which ended without reaching consensus. Since then, the division within the international community has become only greater. In particular, the threat to use nuclear weapons by Russia in its aggression against Ukraine, has contributed to worldwide concern that yet another catastrophe by nuclear weapon use is a real possibility.
I cannot but admit that the path to a world without nuclear weapons has become even harder.
2. Thoughts towards the NPT Review Conference
Nevertheless, giving up is not an option.
As a Prime Minister from Hiroshima, I believe that we must take every realistic measure towards a world without nuclear weapons step by step, however difficult the path may be.
The very starting point of this endeavor is the NPT. The NPT has served as the cornerstone of the international nuclear disarmament and non-proliferation regime in realizing international peace and security.
Maintaining and strengthening the NPT regime is in the interest of the entire international community. Let us join forces to achieve a meaningful outcome at this Conference. Together with all of delegates concerned here today, Japan is determined to firmly uphold the NPT as its guardian.
3. Road map that will take us from the “reality” to the “ideal"
Mr. President,
As the first step of a realistic road map, which would take us from the “reality” we face in the harsh security environment to the ideal of a world without nuclear weapons, we will work on the “Hiroshima Action Plan” which is rooted in the following five actions, while simultaneously making efforts to reduce nuclear risks.
As the first action, I call for a shared recognition on the importance of continuing the record of non-use of nuclear weapons. We should never tolerate the threat of the use of nuclear weapons, such as that made recently by Russia, let alone the use of nuclear weapons. We must ensure that Nagasaki remains the last place to suffer an atomic bombing.
The second action is to enhance transparency. Transparency is the foundation of all nuclear disarmament measures. I call on nuclear-weapon States to enhance the transparency of their nuclear forces. In particular, I call on all nuclear-weapon States to disclose information on the status of production of fissile materials. This is an important step to gather momentum for the commencement of negotiations on an FMCT.
The third action is to maintain the decreasing trend of the global nuclear stockpile. While the number has significantly decreased since the peak of the Cold War, there are still more than ten thousand nuclear weapons in the world. Maintaining this decreasing trend is extremely important in getting closer to a world without nuclear weapons.
To achieve this, I call on all nuclear-weapon States to engage in a responsible manner. In this vein, Japan supports the dialogue conducted between the United States and Russia for further reduction and encourages the US and China to engage in a bilateral dialogue on nuclear arms control and disarmament.
We should breathe new life into the discussions on the CTBT and an FMCT. In order to build momentum towards facilitating the entry into force of the CTBT, I will convene a meeting of the CTBT Friends at the leader’s level during the United Nations General Assembly in September. I reiterate our call for the immediate commencement of negotiations on an FMCT.
The fourth action is to secure nuclear non-proliferation and promote the peaceful uses of nuclear energy upon that basis. While there are concerns about the possibility of another nuclear test, Japan will address North Korea’s nuclear and missile issues in coordination with the international community.
The return to compliance with the Iran nuclear agreement is also yet to be realized. Japan will contribute proactively towards facilitating dialogue. The peaceful uses of nuclear energy should go hand in hand with nuclear safety. The recent attacks on nuclear facilities by Russia must not be tolerated. Building on the lessons learned from the 2011 accident, Japan will continue to reconstruct the affected areas and address various challenges associated with decommissioning of the nuclear power station. In close cooperation with the international community, including the IAEA, Japan will continue to advance its efforts in a transparent manner in accordance with domestic and international safety standards.
For the fifth action, Japan will promote the accurate understanding on the realities of nuclear weapons use through encouraging visits to Hiroshima and Nagasaki by international leaders and others.
In this connection, I welcome the visit by Secretary General Antonio Guterres to Hiroshima on August 6.
Japan shall make a contribution of ten million dollars to the United Nations in order to set up a “Youth Leader Fund for a world without nuclear weapons.” By inviting future leaders to Japan and providing them with opportunities to learn firsthand the realities of nuclear weapon use, this will create a global network among the youth towards the elimination of nuclear weapons.
4. Conclusion
In order to build global momentum towards a world without nuclear weapons, I decided to hold the first meeting of the new “International Group of Eminent Persons” on November 23 in Hiroshima, which will enjoy the involvement of former and incumbent political leaders of the world.
Mr. President,
In 2023, Japan will host the G7 Summit in Hiroshima. It is my intention to demonstrate our firm commitment from Hiroshima to never repeat the catastrophe of atomic bombings.
Today, I have folded a paper crane and brought it with me here. SASAKI Sadako, the girl whose image served as the model for the Children’s Peace Monument in the Hiroshima Peace Park, kept folding paper cranes, wishing to live. Today, paper cranes have come to symbolize worldwide prayers for peace and a world without nuclear weapons.
I will make steps towards a world without nuclear weapons together with all the people who share the common aspiration around the world.
Thank you.
More
Related Link
NPT Review Conference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18" s="3" t="inlineStr">
        <is>
          <t>As Foreign Minister, I attended the 2015 Review Conference which ended without reaching consensus. Since then, the division within the international community has become only greater. In particular, the threat to use nuclear weapons by Russia in its aggression against Ukraine, has contributed to worldwide concern that yet another catastrophe by nuclear weapon use is a real possibility. I cannot but admit that the path to a world without nuclear weapons has become even harder. 2. Thoughts towards the NPT Review Conference
Nevertheless, giving up is not an option. As a Prime Minister from Hiroshima, I believe that we must take every realistic measure towards a world without nuclear weapons step by step, however difficult the path may be. The very starting point of this endeavor is the NPT. The NPT has served as the cornerstone of the international nuclear disarmament and non-proliferation regime in realizing international peace and security. This is an important step to gather momentum for the commencement of negotiations on an FMCT. The third action is to maintain the decreasing trend of the global nuclear stockpile. While the number has significantly decreased since the peak of the Cold War, there are still more than ten thousand nuclear weapons in the world. Maintaining this decreasing trend is extremely important in getting closer to a world without nuclear weapons. To achieve this, I call on all nuclear-weapon States to engage in a responsible manner. In this vein, Japan supports the dialogue conducted between the United States and Russia for further reduction and encourages the US and China to engage in a bilateral dialogue on nuclear arms control and disarmament. We should breathe new life into the discussions on the CTBT and an FMCT. In order to build momentum towards facilitating the entry into force of the CTBT, I will convene a meeting of the CTBT Friends at the leader’s level during the United Nations General Assembly in September. I reiterate our call for the immediate commencement of negotiations on an FMCT. The fourth action is to secure nuclear non-proliferation and promote the peaceful uses of nuclear energy upon that basis. While there are concerns about the possibility of another nuclear test, Japan will address North Korea’s nuclear and missile issues in coordination with the international community. The return to compliance with the Iran nuclear agreement is also yet to be realized. Japan will contribute proactively towards facilitating dialogue. The peaceful uses of nuclear energy should go hand in hand with nuclear safety. The recent attacks on nuclear facilities by Russia must not be tolerated. For the fifth action, Japan will promote the accurate understanding on the realities of nuclear weapons use through encouraging visits to Hiroshima and Nagasaki by international leaders and others. In this connection, I welcome the visit by Secretary General Antonio Guterres to Hiroshima on August 6. Japan shall make a contribution of ten million dollars to the United Nations in order to set up a “Youth Leader Fund for a world without nuclear weapons.” By inviting future leaders to Japan and providing them with opportunities to learn firsthand the realities of nuclear weapon use, this will create a global network among the youth towards the elimination of nuclear weapons. 4. Conclusion
In order to build global momentum towards a world without nuclear weapons, I decided to hold the first meeting of the new “International Group of Eminent Persons” on November 23 in Hiroshima, which will enjoy the involvement of former and incumbent political leaders of the world. Mr. President,
In 2023, Japan will host the G7 Summit in Hiroshima. SASAKI Sadako, the girl whose image served as the model for the Children’s Peace Monument in the Hiroshima Peace Park, kept folding paper cranes, wishing to live. Today, paper cranes have come to symbolize worldwide prayers for peace and a world without nuclear weapons. I will make steps towards a world without nuclear weapons together with all the people who share the common aspiration around the world. Thank you. More
Related Link
NPT Review Conference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118" s="18" t="inlineStr">
        <is>
          <t>aggression;war</t>
        </is>
      </c>
      <c r="L118" s="18" t="inlineStr">
        <is>
          <t>0</t>
        </is>
      </c>
      <c r="M118" s="18" t="inlineStr">
        <is>
          <t>0</t>
        </is>
      </c>
      <c r="N118" s="18" t="inlineStr">
        <is>
          <t>0</t>
        </is>
      </c>
      <c r="O118" s="18" t="inlineStr">
        <is>
          <t>1</t>
        </is>
      </c>
      <c r="P118" s="18" t="inlineStr">
        <is>
          <t>0</t>
        </is>
      </c>
      <c r="Q118" s="18" t="inlineStr">
        <is>
          <t>0</t>
        </is>
      </c>
      <c r="R118" s="18" t="inlineStr">
        <is>
          <t>11c5e051-3396-4ae0-a37c-60d85428af0a</t>
        </is>
      </c>
      <c r="S118" s="18" t="inlineStr"/>
      <c r="T118" s="18" t="inlineStr"/>
      <c r="U118" s="18" t="inlineStr"/>
      <c r="V118" s="18" t="inlineStr">
        <is>
          <t>AGGRESSION</t>
        </is>
      </c>
      <c r="W118" s="18" t="inlineStr"/>
      <c r="X118" s="18" t="inlineStr"/>
      <c r="Y118" s="18" t="inlineStr"/>
      <c r="Z118" s="18" t="inlineStr"/>
      <c r="AA118" s="18" t="inlineStr"/>
      <c r="AB118" s="18" t="inlineStr"/>
      <c r="AC118" s="18" t="inlineStr"/>
      <c r="AD118" s="18" t="inlineStr"/>
      <c r="AE118" s="18" t="inlineStr"/>
      <c r="AF118" s="18" t="inlineStr"/>
      <c r="AG118" s="18" t="inlineStr"/>
      <c r="AH118" s="18" t="inlineStr"/>
      <c r="AI118" s="18" t="inlineStr"/>
      <c r="AJ118" s="18" t="inlineStr"/>
      <c r="AK118" s="18" t="inlineStr"/>
      <c r="AL118" s="18" t="inlineStr"/>
      <c r="AM118" s="18" t="inlineStr">
        <is>
          <t>LOW</t>
        </is>
      </c>
      <c r="AN118" s="3" t="inlineStr">
        <is>
          <t>AUTO-DRAFT: keyword signals only; requires contextual coding per codebook.md before use.</t>
        </is>
      </c>
      <c r="AO118" s="18" t="inlineStr">
        <is>
          <t>7c005aac-c1bb-5585-a757-4d2f1a7be915</t>
        </is>
      </c>
      <c r="AP118" s="18" t="inlineStr">
        <is>
          <t>1</t>
        </is>
      </c>
      <c r="AQ118" s="18" t="inlineStr">
        <is>
          <t>LOW_CONFIDENCE;MISSING_SPEAKER</t>
        </is>
      </c>
      <c r="AR118" s="18" t="inlineStr">
        <is>
          <t>EXCLUDED</t>
        </is>
      </c>
      <c r="AS118" s="3" t="inlineStr">
        <is>
          <t>2026-09-22 full backlog review: NATURAL_DISASTER_OR_ACCIDENT</t>
        </is>
      </c>
    </row>
    <row r="119">
      <c r="A119" s="3" t="inlineStr">
        <is>
          <t>https://japan.kantei.go.jp/101_kishida/statement/202208/_00002.html</t>
        </is>
      </c>
      <c r="B119" s="18" t="inlineStr">
        <is>
          <t>japan</t>
        </is>
      </c>
      <c r="C119" s="18" t="inlineStr">
        <is>
          <t>Prime Minister's Office of Japan (Kantei)</t>
        </is>
      </c>
      <c r="D119" s="3" t="inlineStr">
        <is>
          <t>Press Conference by Prime Minister Kishida on Attending the Review Conference of the Parties to the Treaty on the Non-Proliferation of Nuclear Weapons (NPT) (Speeches and Statements &lt;br&gt;by the Prime Minister) | Prime Minister's Office of Japan</t>
        </is>
      </c>
      <c r="E119" s="18" t="inlineStr">
        <is>
          <t>PRESS_CONFERENCE</t>
        </is>
      </c>
      <c r="F119" s="18" t="inlineStr">
        <is>
          <t>August 1, 2022</t>
        </is>
      </c>
      <c r="G119" s="18" t="inlineStr">
        <is>
          <t>0</t>
        </is>
      </c>
      <c r="H119" s="3" t="inlineStr"/>
      <c r="I119" s="3" t="inlineStr">
        <is>
          <t>Press Conference by Prime Minister Kishida on Attending the Review Conference of the Parties to the Treaty on the Non-Proliferation of Nuclear Weapons (NPT) (Speeches and Statements &lt;br&gt;by the Prime Minister) | Prime Minister's Office of Japan
Press Conference by Prime Minister Kishida on Attending the Review Conference of the Parties to the Treaty on the Non-Proliferation of Nuclear Weapons (NPT)
August 1, 2022
Tweet
(On how Japan, as the only country to have experienced the horror of nuclear devastation in war, will lead the international community regarding nuclear disarmament in the future, and on the outcomes from Prime Minister Kishida's speech at the NPT Review Conference and topics to be considered in the leadup to next year's G7 Hiroshima Summit)
First of all, as you mention, with the division within the international community concerning nuclear disarmament and the threat by Russia to use nuclear weapons, the conditions on the path to a world without nuclear weapons have become increasingly severe. I have attended this Review Conference with a strong sense of urgency regarding this situation. Notably within my speech, I indicated Japan's strong determination to, together with other nations, firmly uphold the NPT as its guardian. I prepared the speech with this in mind as the paramount point, and together with that, as a first step towards squarely laying out a realistic road map towards the ideal of a world without nuclear weapons, I set out five actions that make up the Hiroshima Action Plan. In this way, I prepared my speech with the idea that it is meaningful for Japan to set out how realistically we should move forward towards a world without nuclear weapons. In the future too I will push forward with efforts rooted in that thinking. With a view to linking the speech I made here in to next year's G7 Hiroshima Summit, at this NPT Review Conference, which is scheduled to convene until the 26th, Japan will work tenaciously for the conference to produce concrete outcomes.
(On why Prime Minister Kishida's speech did not touch on the Treaty on the Prohibition of Nuclear Weapons (TPNW) and on the Prime Minister's intentions behind not incorporating the wording of Japan acting as a bridge between nuclear weapon states and non-nuclear weapon states)
First of all, Japan considers the TPNW to be an important treaty that can serve an exit as we seek to realize a world without nuclear weapons. However, as we work towards the ideal, what is important and meaningful as realistic efforts is laying out the process by which we can aim to achieve the ideal from the reality that actually exists before us. In light of that, in my speech at the Review Conference, I appealed for efforts that include most notably the Hiroshima Action Plan. Serving as a bridge between nuclear weapon states and non-nuclear weapon states is of course important, but right now the situation is one of divisions becoming greater even among the non-nuclear weapon states. Given that, I consider setting forth these kinds of realistic efforts to consequently also tie in to playing the role of a bridge. Grounded in that thinking, and given that the speech I made had a time limit and thus the contents were also limited, I prepared my speech under the approach that the most important thing was, again, realistic efforts and how, in the concrete, we should move along the path towards the ideal. It is true that the ideal itself is important, but I believe setting out how as a first step we can advance down the road towards that ideal is more important.
(On Prime Minister Kishida's hopes he had regarding the origami (folded paper) crane he brought to the podium during his speech)
The story of SASAKI Sadako, who died at the age of 12 from leukemia, is well-known by many in Japan, and I know that not only in Japan but also overseas, in the United States and elsewhere, her story is well-known and has been moving to many. By drawing upon her story, I was able to demonstrate the aim of working towards a world without nuclear weapons, together with a greater number of people all around the globe. I made my origami crane with the hope it will signify the desire to press forward with realistic efforts.
I began folding the cranes while in Japan and folded three while on the way here.
More
Related Link
The Prime Minister in Action
Summary (The Attendance at the NPT Review Conference)
General Debate Speech by Prime Minister Kishida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19" s="3" t="inlineStr">
        <is>
          <t>Press Conference by Prime Minister Kishida on Attending the Review Conference of the Parties to the Treaty on the Non-Proliferation of Nuclear Weapons (NPT) (Speeches and Statements &lt;br&gt;by the Prime Minister) | Prime Minister's Office of Japan
Press Conference by Prime Minister Kishida on Attending the Review Conference of the Parties to the Treaty on the Non-Proliferation of Nuclear Weapons (NPT)
August 1, 2022
Tweet
(On how Japan, as the only country to have experienced the horror of nuclear devastation in war, will lead the international community regarding nuclear disarmament in the future, and on the outcomes from Prime Minister Kishida's speech at the NPT Review Conference and topics to be considered in the leadup to next year's G7 Hiroshima Summit)
First of all, as you mention, with the division within the international community concerning nuclear disarmament and the threat by Russia to use nuclear weapons, the conditions on the path to a world without nuclear weapons have become increasingly severe. I have attended this Review Conference with a strong sense of urgency regarding this situation. Notably within my speech, I indicated Japan's strong determination to, together with other nations, firmly uphold the NPT as its guardian. I prepared the speech with this in mind as the paramount point, and together with that, as a first step towards squarely laying out a realistic road map towards the ideal of a world without nuclear weapons, I set out five actions that make up the Hiroshima Action Plan. In this way, I prepared my speech with the idea that it is meaningful for Japan to set out how realistically we should move forward towards a world without nuclear weapons. In the future too I will push forward with efforts rooted in that thinking. With a view to linking the speech I made here in to next year's G7 Hiroshima Summit, at this NPT Review Conference, which is scheduled to convene until the 26th, Japan will work tenaciously for the conference to produce concrete outcomes. (On why Prime Minister Kishida's speech did not touch on the Treaty on the Prohibition of Nuclear Weapons (TPNW) and on the Prime Minister's intentions behind not incorporating the wording of Japan acting as a bridge between nuclear weapon states and non-nuclear weapon states)
First of all, Japan considers the TPNW to be an important treaty that can serve an exit as we seek to realize a world without nuclear weapons. However, as we work towards the ideal, what is important and meaningful as realistic efforts is laying out the process by which we can aim to achieve the ideal from the reality that actually exists before us. In light of that, in my speech at the Review Conference, I appealed for efforts that include most notably the Hiroshima Action Plan. Serving as a bridge between nuclear weapon states and non-nuclear weapon states is of course important, but right now the situation is one of divisions becoming greater even among the non-nuclear weapon states. Given that, I consider setting forth these kinds of realistic efforts to consequently also tie in to playing the role of a bridge. Grounded in that thinking, and given that the speech I made had a time limit and thus the contents were also limited, I prepared my speech under the approach that the most important thing was, again, realistic efforts and how, in the concrete, we should move along the path towards the ideal. It is true that the ideal itself is important, but I believe setting out how as a first step we can advance down the road towards that ideal is more important. (On Prime Minister Kishida's hopes he had regarding the origami (folded paper) crane he brought to the podium during his speech)
The story of SASAKI Sadako, who died at the age of 12 from leukemia, is well-known by many in Japan, and I know that not only in Japan but also overseas, in the United States and elsewhere, her story is well-known and has been moving to many. By drawing upon her story, I was able to demonstrate the aim of working towards a world without nuclear weapons, together with a greater number of people all around the globe. I made my origami crane with the hope it will signify the desire to press forward with realistic efforts. I began folding the cranes while in Japan and folded three while on the way here. More
Related Link
The Prime Minister in Action
Summary (The Attendance at the NPT Review Conference)
General Debate Speech by Prime Minister Kishida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119" s="18" t="inlineStr">
        <is>
          <t>war</t>
        </is>
      </c>
      <c r="L119" s="18" t="inlineStr">
        <is>
          <t>0</t>
        </is>
      </c>
      <c r="M119" s="18" t="inlineStr">
        <is>
          <t>0</t>
        </is>
      </c>
      <c r="N119" s="18" t="inlineStr">
        <is>
          <t>0</t>
        </is>
      </c>
      <c r="O119" s="18" t="inlineStr">
        <is>
          <t>0</t>
        </is>
      </c>
      <c r="P119" s="18" t="inlineStr">
        <is>
          <t>0</t>
        </is>
      </c>
      <c r="Q119" s="18" t="inlineStr">
        <is>
          <t>0</t>
        </is>
      </c>
      <c r="R119" s="18" t="inlineStr">
        <is>
          <t>0d4e73f8-367c-451b-bc98-87805b1fe729</t>
        </is>
      </c>
      <c r="S119" s="18" t="inlineStr"/>
      <c r="T119" s="18" t="inlineStr"/>
      <c r="U119" s="18" t="inlineStr"/>
      <c r="V119" s="18" t="inlineStr">
        <is>
          <t>WAR_GENERAL</t>
        </is>
      </c>
      <c r="W119" s="18" t="inlineStr"/>
      <c r="X119" s="18" t="inlineStr"/>
      <c r="Y119" s="18" t="inlineStr"/>
      <c r="Z119" s="18" t="inlineStr"/>
      <c r="AA119" s="18" t="inlineStr"/>
      <c r="AB119" s="18" t="inlineStr"/>
      <c r="AC119" s="18" t="inlineStr"/>
      <c r="AD119" s="18" t="inlineStr"/>
      <c r="AE119" s="18" t="inlineStr"/>
      <c r="AF119" s="18" t="inlineStr"/>
      <c r="AG119" s="18" t="inlineStr"/>
      <c r="AH119" s="18" t="inlineStr"/>
      <c r="AI119" s="18" t="inlineStr"/>
      <c r="AJ119" s="18" t="inlineStr"/>
      <c r="AK119" s="18" t="inlineStr"/>
      <c r="AL119" s="18" t="inlineStr"/>
      <c r="AM119" s="18" t="inlineStr">
        <is>
          <t>LOW</t>
        </is>
      </c>
      <c r="AN119" s="3" t="inlineStr">
        <is>
          <t>AUTO-DRAFT: keyword signals only; requires contextual coding per codebook.md before use.</t>
        </is>
      </c>
      <c r="AO119" s="18" t="inlineStr">
        <is>
          <t>4e2f2691-da2b-583c-afee-8883503c3e91</t>
        </is>
      </c>
      <c r="AP119" s="18" t="inlineStr">
        <is>
          <t>1</t>
        </is>
      </c>
      <c r="AQ119" s="18" t="inlineStr">
        <is>
          <t>LOW_CONFIDENCE;MISSING_SPEAKER</t>
        </is>
      </c>
      <c r="AR119" s="18" t="inlineStr">
        <is>
          <t>EXCLUDED</t>
        </is>
      </c>
      <c r="AS119" s="3" t="inlineStr">
        <is>
          <t>2026-09-22 full backlog review: GENERIC_DIPLOMATIC_MESSAGE_OR_SPEECH</t>
        </is>
      </c>
    </row>
    <row r="120">
      <c r="A120" s="3" t="inlineStr">
        <is>
          <t>https://japan.kantei.go.jp/101_kishida/statement/202208/_00005.html</t>
        </is>
      </c>
      <c r="B120" s="18" t="inlineStr">
        <is>
          <t>japan</t>
        </is>
      </c>
      <c r="C120" s="18" t="inlineStr">
        <is>
          <t>Prime Minister's Office of Japan (Kantei)</t>
        </is>
      </c>
      <c r="D120" s="3" t="inlineStr">
        <is>
          <t>Statement by Prime Minister Kishida (Speeches and Statements &lt;br&gt;by the Prime Minister) | Prime Minister's Office of Japan</t>
        </is>
      </c>
      <c r="E120" s="18" t="inlineStr">
        <is>
          <t>SPEECH</t>
        </is>
      </c>
      <c r="F120" s="18" t="inlineStr">
        <is>
          <t>August 10, 2022</t>
        </is>
      </c>
      <c r="G120" s="18" t="inlineStr">
        <is>
          <t>0</t>
        </is>
      </c>
      <c r="H120" s="3" t="inlineStr"/>
      <c r="I120" s="3" t="inlineStr">
        <is>
          <t>Statement by Prime Minister Kishida (Speeches and Statements &lt;br&gt;by the Prime Minister) | Prime Minister's Office of Japan
Statement by Prime Minister Kishida
August 10, 2022
Tweet
[Provisional translation]
August 10, 2022
Cabinet Decision
Japan now faces a range of issues that will define history, including COVID-19, Russian aggression against Ukraine, and soaring commodity prices worldwide.
The nation now finds itself amid what can be called crises that are among the most challenging of the post-war era. Under that recognition, we will transform into strength the confidence the public has invested in us in two national elections and push forward with overcoming challenges and carrying out policies decisively.
In particular, we will mobilize all policy measures through the collective efforts of the Cabinet and undertake as our foremost priorities:
-   overcoming COVID-19, reviving the economy, and creating a sustainable economy and society, and
-   contributing to the building of a new international order suitable for the next stage of the post-Cold War era.
In concrete terms, we will take all possible measures to, among other objectives, respond flexibly to the current spread of COVID-19 infections as well as to rising prices and other economic conditions, and ensure a stable energy supply. In so doing, we will fully defend Japanese people's daily lives and also the Japanese economy.
In addition, by reorie
n
ting social issues into engines for growth, we will engage in full-scale efforts towards realizing a New Form of Capitalism in order to create a sustainable and inclusive economy and society.
Furthermore, taking the Japan-US Alliance as the cornerstone, we will advance diplomacy and security that fully defend Japan. Towards that end, we will, among other actions, strengthen our relations with our allies and with like-minded countries such as through vigorously promoting a Free and Open Indo-Pacific; and draw up a new National Security Strategy and other security-related documents and fundamentally reinforce our defense capabilities in order to respond to the security environment surrounding Japan, which has become even more severe.
We will take up these challenges while upholding our basic stance of realizing politics that earns the public’s trust and sympathy as we listen earnestly to the voices of the citizens, an approach we have underscored ever since the administration was inaugurated last year.
We ask once again for the public's understanding and cooperation as we pursue these goals.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20" s="3" t="inlineStr">
        <is>
          <t>Statement by Prime Minister Kishida (Speeches and Statements &lt;br&gt;by the Prime Minister) | Prime Minister's Office of Japan
Statement by Prime Minister Kishida
August 10, 2022
Tweet
[Provisional translation]
August 10, 2022
Cabinet Decision
Japan now faces a range of issues that will define history, including COVID-19, Russian aggression against Ukraine, and soaring commodity prices worldwide. The nation now finds itself amid what can be called crises that are among the most challenging of the post-war era. Under that recognition, we will transform into strength the confidence the public has invested in us in two national elections and push forward with overcoming challenges and carrying out policies decisively. In particular, we will mobilize all policy measures through the collective efforts of the Cabinet and undertake as our foremost priorities:
-   overcoming COVID-19, reviving the economy, and creating a sustainable economy and society, and
-   contributing to the building of a new international order suitable for the next stage of the post-Cold War era. In concrete terms, we will take all possible measures to, among other objectives, respond flexibly to the current spread of COVID-19 infections as well as to rising prices and other economic conditions, and ensure a stable energy supply. In so doing, we will fully defend Japanese people's daily lives and also the Japanese economy. In addition, by reorie
n
ting social issues into engines for growth, we will engage in full-scale efforts towards realizing a New Form of Capitalism in order to create a sustainable and inclusive economy and society. Furthermore, taking the Japan-US Alliance as the cornerstone, we will advance diplomacy and security that fully defend Japan. Towards that end, we will, among other actions, strengthen our relations with our allies and with like-minded countries such as through vigorously promoting a Free and Open Indo-Pacific; and draw up a new National Security Strategy and other security-related documents and fundamentally reinforce our defense capabilities in order to respond to the security environment surrounding Japan, which has become even more severe. We will take up these challenges while upholding our basic stance of realizing politics that earns the public’s trust and sympathy as we listen earnestly to the voices of the citizens, an approach we have underscored ever since the administration was inaugurated last year. We ask once again for the public's understanding and cooperation as we pursue these goals.</t>
        </is>
      </c>
      <c r="K120" s="18" t="inlineStr">
        <is>
          <t>aggression;war</t>
        </is>
      </c>
      <c r="L120" s="18" t="inlineStr">
        <is>
          <t>0</t>
        </is>
      </c>
      <c r="M120" s="18" t="inlineStr">
        <is>
          <t>0</t>
        </is>
      </c>
      <c r="N120" s="18" t="inlineStr">
        <is>
          <t>0</t>
        </is>
      </c>
      <c r="O120" s="18" t="inlineStr">
        <is>
          <t>0</t>
        </is>
      </c>
      <c r="P120" s="18" t="inlineStr">
        <is>
          <t>0</t>
        </is>
      </c>
      <c r="Q120" s="18" t="inlineStr">
        <is>
          <t>0</t>
        </is>
      </c>
      <c r="R120" s="18" t="inlineStr">
        <is>
          <t>f4e6a71d-8f21-42a1-a249-4af5366368f5</t>
        </is>
      </c>
      <c r="S120" s="18" t="inlineStr"/>
      <c r="T120" s="18" t="inlineStr"/>
      <c r="U120" s="18" t="inlineStr"/>
      <c r="V120" s="18" t="inlineStr">
        <is>
          <t>AGGRESSION</t>
        </is>
      </c>
      <c r="W120" s="18" t="inlineStr"/>
      <c r="X120" s="18" t="inlineStr"/>
      <c r="Y120" s="18" t="inlineStr"/>
      <c r="Z120" s="18" t="inlineStr"/>
      <c r="AA120" s="18" t="inlineStr"/>
      <c r="AB120" s="18" t="inlineStr"/>
      <c r="AC120" s="18" t="inlineStr"/>
      <c r="AD120" s="18" t="inlineStr"/>
      <c r="AE120" s="18" t="inlineStr"/>
      <c r="AF120" s="18" t="inlineStr"/>
      <c r="AG120" s="18" t="inlineStr"/>
      <c r="AH120" s="18" t="inlineStr"/>
      <c r="AI120" s="18" t="inlineStr"/>
      <c r="AJ120" s="18" t="inlineStr"/>
      <c r="AK120" s="18" t="inlineStr"/>
      <c r="AL120" s="18" t="inlineStr"/>
      <c r="AM120" s="18" t="inlineStr">
        <is>
          <t>LOW</t>
        </is>
      </c>
      <c r="AN120" s="3" t="inlineStr">
        <is>
          <t>AUTO-DRAFT: keyword signals only; requires contextual coding per codebook.md before use.</t>
        </is>
      </c>
      <c r="AO120" s="18" t="inlineStr">
        <is>
          <t>339f05dc-3779-5fdb-9772-7f696b175fee</t>
        </is>
      </c>
      <c r="AP120" s="18" t="inlineStr">
        <is>
          <t>1</t>
        </is>
      </c>
      <c r="AQ120" s="18" t="inlineStr">
        <is>
          <t>LOW_CONFIDENCE;MISSING_SPEAKER</t>
        </is>
      </c>
      <c r="AR120" s="18" t="inlineStr">
        <is>
          <t>EXCLUDED</t>
        </is>
      </c>
      <c r="AS120" s="3" t="inlineStr">
        <is>
          <t>2026-09-22 full backlog review: COVID_OR_PANDEMIC</t>
        </is>
      </c>
    </row>
    <row r="121">
      <c r="A121" s="3" t="inlineStr">
        <is>
          <t>https://japan.kantei.go.jp/101_kishida/statement/202208/_00007.html</t>
        </is>
      </c>
      <c r="B121" s="18" t="inlineStr">
        <is>
          <t>japan</t>
        </is>
      </c>
      <c r="C121" s="18" t="inlineStr">
        <is>
          <t>Prime Minister's Office of Japan (Kantei)</t>
        </is>
      </c>
      <c r="D121" s="3" t="inlineStr">
        <is>
          <t>Press Conference by Prime Minster Kishida (Speeches and Statements &lt;br&gt;by the Prime Minister) | Prime Minister's Office of Japan</t>
        </is>
      </c>
      <c r="E121" s="18" t="inlineStr">
        <is>
          <t>PRESS_CONFERENCE</t>
        </is>
      </c>
      <c r="F121" s="18" t="inlineStr">
        <is>
          <t>August 10, 2022</t>
        </is>
      </c>
      <c r="G121" s="18" t="inlineStr">
        <is>
          <t>0</t>
        </is>
      </c>
      <c r="H121" s="3" t="inlineStr"/>
      <c r="I121" s="3" t="inlineStr">
        <is>
          <t>Press Conference by Prime Minster Kishida (Speeches and Statements &lt;br&gt;by the Prime Minister) | Prime Minister's Office of Japan
Press Conference by Prime Minster Kishida
August 10, 2022
Tweet
If you can not view the video,
click here
[Provisional translation]
[Opening statement]
I have launched a new LDP-Komeito coalition government, rich in experience and highly capable, in order to carry out policies decisively and thereby overcome challenges said to arise only once every few decades.
With COVID-19, the Ukraine crisis, tensions in U.S.-China relations over Taiwan, and rising prices internationally, various issues have emerged that will define history both within Japan and internationally.
Transforming the confidence the public invested in the Kishida Cabinet in the recent House of Councillors election into concrete shape at the earliest possible time, I have decisively carried out a cabinet reshuffle in order to swiftly assemble a cabinet, tasked with addressing emergencies, that will rise to the expectations of you, the Japanese citizens.
From now, starting with the budget requests at the end of August, we will begin the stage of transitioning into fully-fledged implementation of the policies we have pledged, including with regard to formulating the budget at the end of the calendar year, reforming the tax system, and submitting bills to next year's ordinary Diet session. Also, amidst rising tensions in the international situation, we will create a new international order for the next stage in the post-Cold War era, doing our utmost to safeguard Japan's peace and security.
Through this cabinet reshuffle, even as I maintained my administration's basic framework, I appointed a ministerial lineup that is both experienced and highly capable in dealing with the various issues that have been mounting. They will serve as a cabinet that carries out policies decisively in response to emergencies.
First of all, maintaining the central framework of my administration, I have retained Chief Cabinet Secretary MATSUNO Hirokazu, Foreign Minister HAYASHI Yoshimasa, Finance Minister SUZUKI Shunichi, Land, Infrastructure, Transport and Tourism Minister SAITO Tetsuo, and Economic Revitalization Minister YAMAGIWA Daishiro.
With them serving as the backbone, there are five areas we will be taking on as priorities.
The first is reinforcing the systems that protect this nation's security and peace of mind. One of the most important issues we face as we head towards the end of the calendar year is the fundamental reinforcement of our defense capabilities. We will press forward in examining what exactly our necessary defense capabilities should entail, assessing the scale of the budget needed to make that a reality, and securing fiscal resources accordingly, working in an integrated and vigorous manner. To achieve this, I have asked Mr. HAMADA Yasukazu to again take up the post of Minister of Defense, where he will demonstrate strong leadership. He has previously served as Parliamentary Vice-Minister of Defense, State Minister of Defense, and Minister of Defense, and he also brings experience serving as Director of the National Defense Division of the LDP and as Chair of the House of Representatives Standing Committee on National Security, making him extremely knowledgeable about Japan's security and defense policies.
Second, as the economy and security integrate, it is imperative for us to shift into implementing the Economic Security Promotion Act and move quickly to prevent sensitive technology leaks, enhance the resilience of the supply chain, and so on. In light of that, I have appointed to the cabinet Ms. TAKAICHI Sanae, who has, as Chair of the LDP Policy Research Council, driven the LDP's Headquarters for Economic Security Measures and promoted economic security policies. She will take charge of coordinating with related ministries and agencies, industry, and the like.
The third is one of the most important issues for the Kishida Cabinet, namely, the revival of the Japanese economy through the realization of a New Form of Capitalism. We will enhance our systems aiming to realize investments in people, cultivate start-ups, and materialize green transformation and digital transformation.
First, as for the minister who will be in charge of the overall coordination of a New Form of Capitalism and also in charge of start-ups, I will have Minister Yamagiwa, who has been responsible for compiling our action plan, continue to oversee these areas. In particular, investments in people are the very heart of our efforts to realize a New Form of Capitalism. This spring's annual wage bargaining negotiations resulted in wages rising by 2.07%, the second-highest rate of increase in the past twenty years. In addition, this year's summer bonuses rose for the first time in four years, and we just set the largest-ever increase in the minimum hourly wage. Continuing with this, we will dramatically enhance our investments in people, including through fostering work environments and job training opportunities that lead to further wage increases.
In addition, I have tasked Mr. KONO Taro with vigorously promoting digital transformation, an important area for investment within my New Form of Capitalism. I would like him to use his characteristic excellence in getting things done and surmounting all obstacles to further enliven the activities of the Digital Agency, which will soon mark the first anniversary of its launch, and accelerate in one swoop Japan's digital transformation, which has lagged behind other countries.
Green transformation is important right alongside digital transformation, and to the position of Minister for Green Transformation and Minister of Economy, Trade and Industry I have appointed Mr. NISHIMURA Yasutoshi, who brings to this post not only his experience as Minister in charge of Economic Revitalization, among other positions, but also his considerable expertise in energy and economic and industrial policy. Green transformation is premised on us securing an inexpensive and stable supply of energy. I will have Minister Nishimura advance a comprehensive consideration of how to secure that supply, including how to respond to the tight electricity supply and demand expected this winter and the use of nuclear power.
Fourth is transitioning to a new phase in our measures to tackle COVID-19 and strengthening our responses to it. In the area of COVID-19 countermeasures, we are now in the middle of our seventh wave, and little by little we are seeing areas appear where the number of cases is starting to move into a decline. I extend my heartfelt thanks to you, the public, as well as to all those working in the medical and welfare fields, for your ongoing cooperation.
We must not miss the opportunity to push forward in transitioning to a new stage in which we move towards living with COVID-19 always there in the background. This will include the matter of how to classify COVID-19 under the Infectious Diseases Control Law. At the same time, it is necessary to take steps forward in addressing the new challenge of establishing the organization of the Infectious Diseases Crisis Management Agency (tentative name) in preparation for the next infectious disease crisis. I will continue to entrust Minister Yamagiwa to take charge of our COVID-19 countermeasures, and I have asked Mr. KATO Katsunobu, who has served as Chief Cabinet Secretary and Minister of Health, Labour and Welfare previously, to again take up the post of Minister of Health, Labour and Welfare. Through these appointments, we will take all possible measures to ensure that we uphold the capacity of our medical and health service systems.
Fifth is strengthening our policies related to children and our measures to counter the declining birthrate. In order to steadily advance our preparations to establish the Agency for Children and Families, which will be inaugurated next year, while also fundamentally strengthening our policies related to children and our measures to counter the declining birthrate, I have appointed Mr. OGURA Masanobu, who is currently serving as the Director of the LDP Youth Division, so as to enable us to mount responses from a youthful, fresh perspective.
For the cabinet to unite and press ahead with these priority issues, it is essential for us to have a stable administration in each specific field.
In particular, as for the posts of Chairperson of the National Public Safety Commission and Minister of State for Disaster Management, which will be held concurrently by the same person, as we head into a season with many natural disasters, we must quickly prepare accountable systems. The Chairperson of the National Public Safety Commission must also thoroughly verify the case of the killing of former Prime Minister Abe and rebuild security arrangements. For those reasons, I have decided to ask Mr. TANI Koichi to take the helm, bringing with him experience as, among other positions, State Minister for Reconstruction and Chair of the House of Representatives Standing Committee on Land, Infrastructure, Transport and Tourism. He has consistently worked to improve our natural disaster response capacity ever since he led the way on the ground in the Hyogo Prefectural Government during the Great Hanshin-Awaji Earthquake.
I have appointed Mr. TERADA Minoru to serve as Minister for Internal Affairs and Communications. He brings with him experience as Special Advisor to the Prime Minister and State Minister for Internal Affairs and Communications, among his other posts to date. He will work to revamp our nation's telecommunications operations, achieve steady reductions in mobile phone charges, develop our 5G, optical fiber, and other digital infrastructure, and accelerate the widespread use of Tax Number System cards (commonly called “My Number” cards).
To the post of Minister of Justice, I have appointed Mr. HANASHI Yasuhiro, who has served twice as State Minister of Justice and also has an abundance of experience in judicial administration as Chair of the House of Representatives Standing Committee on Judicial Affairs.
I have tapped Ms. NAGAOKA Keiko to be Minister of Education, Culture, Sports, Science and Technology. Bringing experience as State Minister of Education, Culture, Sports, Science and Technology and as Chair of the House of Representatives Standing Committee on Education, Culture, Sports, Science and Technology to this post, she will promote policies on education, science, and technology.
Russia's aggression against Ukraine has resulted in soaring food prices, and food security is now a major issue. Against this backdrop, I decided to ask Mr. NOMURA Tetsuro to take on the post of Minister of Agriculture, Forestry and Fisheries. He previously served as Parliamentary Vice-Minister for Agriculture, Forestry and Fisheries and Director of the LDP's Agriculture and Forestry Division and is an expert in agriculture, forestry, and fisheries policies.
My selection for Minister of the Environment is Mr. NISHIMURA Akihiro, whose previous appointments include Deputy Chief Cabinet Secretary and State Minister of Land, Infrastructure, Transport and Tourism. He has also promoted the LDP's Headquarters for the Promotion of Realizing Carbon Neutrality by 2050 as the office's Chief Secretary. He will advance the creation of a society that aims to achieve carbon neutrality by 2050.
Reconstruction from the Great East Japan Earthquake remains one of the priority issues for the Kishida administration. For Minister for Reconstruction, I have chosen Mr. AKIBA Kenya, who is himself from Miyagi Prefecture and who has devoted himself to reconstruction. He has previously held the posts of State Minister for Reconstruction and Chair of the House of Representatives Special Committee on Reconstruction after the Great East Japan Earthquake.
For Minister of State for Regional Revitalization and also for Okinawa and Northern Territories Affairs, I have tapped Mr. OKADA Naoki, whose career includes positions as Deputy Chief Cabinet Secretary and State Minister of Finance. He will make all-out efforts not only to bring about a robust Okinawan economy and promote Northern Territories affairs, but also to revitalize our regions, including by sending out to the world the message of Japan's innovation capacity and working to realize a vision for a Digital Garden City Nation.
I have now explained my thinking regarding the various members of my cabinet. Alongside that, I would like to speak about issues related to what is called the former Unification Church.
To begin, I wish to state that, to the best of my knowledge, I personally have no links whatsoever with that group. Having said that, individual politicians engage in exchanges with a wide variety of people as one part of their political activities, in order to garner support as widely as possible among the citizens. Freedom of religion is also guaranteed to all under the Constitution. However, we must be sufficiently careful to ensure there is no cause for public misgivings with regard to links to groups about which problems for society have been pointed out.
In order to dispel any doubts held by the public, in reshuffling my cabinet, I declared to the ministerial candidates that each of them must, as part of their responsibility as politicians, examine any connections to this group and, in keeping with the results, strictly review the situation. I appointed only those who agreed to this.
Beyond that, I gave instructions on two points.
The first was that, while freedom of religion under the Constitution must be respected, it is a matter of course that, as members of society, religious groups must also observe relevant laws and ordinances; if, hypothetically speaking, any actions were to deviate from what is prescribed in laws and ordinances, then the matter would need to be dealt with strictly and fairly.
The second instruction I gave was that the Minister of Justice and other ministers concerned must do their utmost while working in cooperation with groups providing consultations on fraudulent business practices and other kinds of wrongful conduct and also groups working to help victims. The Kishida administration will thoroughly implement these instructions I gave and we will conduct this administration in a manner that garners trust from the citizens.
I will not waver from my basic stance of realizing politics that earns the public’s trust and sympathy by listening earnestly to the voices of the citizens, an approach that I have emphasized ever since I first assumed office as prime minister last year. I will transform the confidence the public has invested in me in two national elections into the strength to advance policies and, with the government and ruling parties joining forces, I will dedicate myself completely to carrying out our policies and overcoming these challenges. I ask the public for its understanding and cooperation.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21" s="3" t="inlineStr">
        <is>
          <t>Press Conference by Prime Minster Kishida (Speeches and Statements &lt;br&gt;by the Prime Minister) | Prime Minister's Office of Japan
Press Conference by Prime Minster Kishida
August 10, 2022
Tweet
If you can not view the video,
click here
[Provisional translation]
[Opening statement]
I have launched a new LDP-Komeito coalition government, rich in experience and highly capable, in order to carry out policies decisively and thereby overcome challenges said to arise only once every few decades. With COVID-19, the Ukraine crisis, tensions in U.S.-China relations over Taiwan, and rising prices internationally, various issues have emerged that will define history both within Japan and internationally. Transforming the confidence the public invested in the Kishida Cabinet in the recent House of Councillors election into concrete shape at the earliest possible time, I have decisively carried out a cabinet reshuffle in order to swiftly assemble a cabinet, tasked with addressing emergencies, that will rise to the expectations of you, the Japanese citizens. From now, starting with the budget requests at the end of August, we will begin the stage of transitioning into fully-fledged implementation of the policies we have pledged, including with regard to formulating the budget at the end of the calendar year, reforming the tax system, and submitting bills to next year's ordinary Diet session. Also, amidst rising tensions in the international situation, we will create a new international order for the next stage in the post-Cold War era, doing our utmost to safeguard Japan's peace and security. Through this cabinet reshuffle, even as I maintained my administration's basic framework, I appointed a ministerial lineup that is both experienced and highly capable in dealing with the various issues that have been mounting. They will serve as a cabinet that carries out policies decisively in response to emergencies. With them serving as the backbone, there are five areas we will be taking on as priorities. The first is reinforcing the systems that protect this nation's security and peace of mind. One of the most important issues we face as we head towards the end of the calendar year is the fundamental reinforcement of our defense capabilities. We will press forward in examining what exactly our necessary defense capabilities should entail, assessing the scale of the budget needed to make that a reality, and securing fiscal resources accordingly, working in an integrated and vigorous manner. To achieve this, I have asked Mr. HAMADA Yasukazu to again take up the post of Minister of Defense, where he will demonstrate strong leadership. In the area of COVID-19 countermeasures, we are now in the middle of our seventh wave, and little by little we are seeing areas appear where the number of cases is starting to move into a decline. I extend my heartfelt thanks to you, the public, as well as to all those working in the medical and welfare fields, for your ongoing cooperation. We must not miss the opportunity to push forward in transitioning to a new stage in which we move towards living with COVID-19 always there in the background. This will include the matter of how to classify COVID-19 under the Infectious Diseases Control Law. At the same time, it is necessary to take steps forward in addressing the new challenge of establishing the organization of the Infectious Diseases Crisis Management Agency (tentative name) in preparation for the next infectious disease crisis. I will continue to entrust Minister Yamagiwa to take charge of our COVID-19 countermeasures, and I have asked Mr. KATO Katsunobu, who has served as Chief Cabinet Secretary and Minister of Health, Labour and Welfare previously, to again take up the post of Minister of Health, Labour and Welfare. Through these appointments, we will take all possible measures to ensure that we uphold the capacity of our medical and health service systems. Fifth is strengthening our policies related to children and our measures to counter the declining birthrate. In order to steadily advance our preparations to establish the Agency for Children and Families, which will be inaugurated next year, while also fundamentally strengthening our policies related to children and our measures to counter the declining birthrate, I have appointed Mr. OGURA Masanobu, who is currently serving as the Director of the LDP Youth Division, so as to enable us to mount responses from a youthful, fresh perspective. For the cabinet to unite and press ahead with these priority issues, it is essential for us to have a stable administration in each specific field. NAGAOKA Keiko to be Minister of Education, Culture, Sports, Science and Technology. Bringing experience as State Minister of Education, Culture, Sports, Science and Technology and as Chair of the House of Representatives Standing Committee on Education, Culture, Sports, Science and Technology to this post, she will promote policies on education, science, and technology. Russia's aggression against Ukraine has resulted in soaring food prices, and food security is now a major issue. Against this backdrop, I decided to ask Mr. NOMURA Tetsuro to take on the post of Minister of Agriculture, Forestry and Fisheries. Freedom of religion is also guaranteed to all under the Constitution. However, we must be sufficiently careful to ensure there is no cause for public misgivings with regard to links to groups about which problems for society have been pointed out. In order to dispel any doubts held by the public, in reshuffling my cabinet, I declared to the ministerial candidates that each of them must, as part of their responsibility as politicians, examine any connections to this group and, in keeping with the results, strictly review the situation. I appointed only those who agreed to this. Beyond that, I gave instructions on two points. The first was that, while freedom of religion under the Constitution must be respected, it is a matter of course that, as members of society, religious groups must also observe relevant laws and ordinances; if, hypothetically speaking, any actions were to deviate from what is prescribed in laws and ordinances, then the matter would need to be dealt with strictly and fairly. The second instruction I gave was that the Minister of Justice and other ministers concerned must do their utmost while working in cooperation with groups providing consultations on fraudulent business practices and other kinds of wrongful conduct and also groups working to help victims. The Kishida administration will thoroughly implement these instructions I gave and we will conduct this administration in a manner that garners trust from the citizens. I will not waver from my basic stance of realizing politics that earns the public’s trust and sympathy by listening earnestly to the voices of the citizens, an approach that I have emphasized ever since I first assumed office as prime minister last year.</t>
        </is>
      </c>
      <c r="K121" s="18" t="inlineStr">
        <is>
          <t>aggression;history;reparation;responsibility;victim;war</t>
        </is>
      </c>
      <c r="L121" s="18" t="inlineStr">
        <is>
          <t>0</t>
        </is>
      </c>
      <c r="M121" s="18" t="inlineStr">
        <is>
          <t>0</t>
        </is>
      </c>
      <c r="N121" s="18" t="inlineStr">
        <is>
          <t>0</t>
        </is>
      </c>
      <c r="O121" s="18" t="inlineStr">
        <is>
          <t>0</t>
        </is>
      </c>
      <c r="P121" s="18" t="inlineStr">
        <is>
          <t>0</t>
        </is>
      </c>
      <c r="Q121" s="18" t="inlineStr">
        <is>
          <t>1</t>
        </is>
      </c>
      <c r="R121" s="18" t="inlineStr">
        <is>
          <t>2d6f9ef4-2df0-4219-9096-0f18057ed808</t>
        </is>
      </c>
      <c r="S121" s="18" t="inlineStr"/>
      <c r="T121" s="18" t="inlineStr"/>
      <c r="U121" s="18" t="inlineStr"/>
      <c r="V121" s="18" t="inlineStr">
        <is>
          <t>AGGRESSION</t>
        </is>
      </c>
      <c r="W121" s="18" t="inlineStr"/>
      <c r="X121" s="18" t="inlineStr"/>
      <c r="Y121" s="18" t="inlineStr"/>
      <c r="Z121" s="18" t="inlineStr"/>
      <c r="AA121" s="18" t="inlineStr"/>
      <c r="AB121" s="18" t="inlineStr"/>
      <c r="AC121" s="18" t="inlineStr"/>
      <c r="AD121" s="18" t="inlineStr"/>
      <c r="AE121" s="18" t="inlineStr"/>
      <c r="AF121" s="18" t="inlineStr"/>
      <c r="AG121" s="18" t="inlineStr"/>
      <c r="AH121" s="18" t="inlineStr"/>
      <c r="AI121" s="18" t="inlineStr"/>
      <c r="AJ121" s="18" t="inlineStr"/>
      <c r="AK121" s="18" t="inlineStr"/>
      <c r="AL121" s="18" t="inlineStr"/>
      <c r="AM121" s="18" t="inlineStr">
        <is>
          <t>LOW</t>
        </is>
      </c>
      <c r="AN121" s="3" t="inlineStr">
        <is>
          <t>AUTO-DRAFT: keyword signals only; requires contextual coding per codebook.md before use.</t>
        </is>
      </c>
      <c r="AO121" s="18" t="inlineStr">
        <is>
          <t>e6e310a8-f95d-56f1-b756-a5a5a4db7590</t>
        </is>
      </c>
      <c r="AP121" s="18" t="inlineStr">
        <is>
          <t>1</t>
        </is>
      </c>
      <c r="AQ121" s="18" t="inlineStr">
        <is>
          <t>LOW_CONFIDENCE;MISSING_SPEAKER</t>
        </is>
      </c>
      <c r="AR121" s="18" t="inlineStr">
        <is>
          <t>EXCLUDED</t>
        </is>
      </c>
      <c r="AS121" s="3" t="inlineStr">
        <is>
          <t>2026-09-22 full backlog review: COVID_OR_PANDEMIC</t>
        </is>
      </c>
    </row>
    <row r="122">
      <c r="A122" s="3" t="inlineStr">
        <is>
          <t>https://japan.kantei.go.jp/101_kishida/statement/202208/_00009.html</t>
        </is>
      </c>
      <c r="B122" s="18" t="inlineStr">
        <is>
          <t>japan</t>
        </is>
      </c>
      <c r="C122" s="18" t="inlineStr">
        <is>
          <t>Prime Minister's Office of Japan (Kantei)</t>
        </is>
      </c>
      <c r="D122" s="3" t="inlineStr">
        <is>
          <t>Video Message by Prime Minister KISHIDA Fumio at the Second Summit of the Crimea Platform (Speeches and Statements &lt;br&gt;by the Prime Minister) | Prime Minister's Office of Japan</t>
        </is>
      </c>
      <c r="E122" s="18" t="inlineStr">
        <is>
          <t>SPEECH</t>
        </is>
      </c>
      <c r="F122" s="18" t="inlineStr">
        <is>
          <t>August 23, 2022</t>
        </is>
      </c>
      <c r="G122" s="18" t="inlineStr">
        <is>
          <t>0</t>
        </is>
      </c>
      <c r="H122" s="3" t="inlineStr"/>
      <c r="I122" s="3" t="inlineStr">
        <is>
          <t>Video Message by Prime Minister KISHIDA Fumio at the Second Summit of the Crimea Platform (Speeches and Statements &lt;br&gt;by the Prime Minister) | Prime Minister's Office of Japan
Video Message by Prime Minister KISHIDA Fumio at the Second Summit of the Crimea Platform
August 23, 2022
Tweet
If you can not view the video,
click here
[Provisional translation]
I am KISHIDA Fumio, the Prime Minister of Japan.
Let me express my utmost respect for the leadership of President ZELENSKYY, who has organized this summit meeting amid grave difficulties, and emphasize our solidarity with the Government and people of Ukraine.
Russia’s aggression against Ukraine is an outrageous act, which has shaken the very foundations of the international order not only in Europe but also in Asia.
Japan has consistently supported Ukraine’s sovereignty and territorial integrity, including Crimea, and strongly opposes unilateral attempts to change the status quo.
In particular, as a Prime Minister who comes from Hiroshima, I will never tolerate the use of, or the threat to use, nuclear weapons.
Japan has implemented strong sanctions against Russia and provided support for Ukraine, including humanitarian assistance, financial support, the provision of defense equipment and the transportation of relief products.
Moreover, as I announced at the G7 Summit in Elmau, Japan is going to continue to implement assistance of about 1.1 billion US dollars, including additional grant aid to support the expansion of the Ukraine’s grain storage capacity and to respond to the global food crisis.
As Russia’s aggression against Ukraine becomes ever more protracted, it is imperative for the international community to demonstrate solidarity in its response.
As the leader of the sole Asian G7 member country, I have had successive dialogues with regional leaders such as those of India and Southeast Asian nations, through which we have concurred on the importance of upholding the principles embraced by the international community.
Japan will continue to do everything in its power to advance efforts that only Japan can do, including by availing itself of opportunities such as the outreach to African countries on the occasion of the 8th Tokyo International Conference on African Development (TICAD8), an initiative of the Government of Japan, to be held in Tunisia this weekend.
As the country holding the G7 presidency next year, Japan, through close collaboration with the international community and by applying its own experience, will do its utmost to help bring about peace and the reconstruction of Ukraine as soon as possible.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22" s="3" t="inlineStr">
        <is>
          <t>Video Message by Prime Minister KISHIDA Fumio at the Second Summit of the Crimea Platform (Speeches and Statements &lt;br&gt;by the Prime Minister) | Prime Minister's Office of Japan
Video Message by Prime Minister KISHIDA Fumio at the Second Summit of the Crimea Platform
August 23, 2022
Tweet
If you can not view the video,
click here
[Provisional translation]
I am KISHIDA Fumio, the Prime Minister of Japan. Let me express my utmost respect for the leadership of President ZELENSKYY, who has organized this summit meeting amid grave difficulties, and emphasize our solidarity with the Government and people of Ukraine. Russia’s aggression against Ukraine is an outrageous act, which has shaken the very foundations of the international order not only in Europe but also in Asia. Japan has consistently supported Ukraine’s sovereignty and territorial integrity, including Crimea, and strongly opposes unilateral attempts to change the status quo. In particular, as a Prime Minister who comes from Hiroshima, I will never tolerate the use of, or the threat to use, nuclear weapons. Japan has implemented strong sanctions against Russia and provided support for Ukraine, including humanitarian assistance, financial support, the provision of defense equipment and the transportation of relief products. Moreover, as I announced at the G7 Summit in Elmau, Japan is going to continue to implement assistance of about 1.1 billion US dollars, including additional grant aid to support the expansion of the Ukraine’s grain storage capacity and to respond to the global food crisis. As Russia’s aggression against Ukraine becomes ever more protracted, it is imperative for the international community to demonstrate solidarity in its response. As the leader of the sole Asian G7 member country, I have had successive dialogues with regional leaders such as those of India and Southeast Asian nations, through which we have concurred on the importance of upholding the principles embraced by the international community. Japan will continue to do everything in its power to advance efforts that only Japan can do, including by availing itself of opportunities such as the outreach to African countries on the occasion of the 8th Tokyo International Conference on African Development (TICAD8), an initiative of the Government of Japan, to be held in Tunisia this weekend.</t>
        </is>
      </c>
      <c r="K122" s="18" t="inlineStr">
        <is>
          <t>aggression</t>
        </is>
      </c>
      <c r="L122" s="18" t="inlineStr">
        <is>
          <t>0</t>
        </is>
      </c>
      <c r="M122" s="18" t="inlineStr">
        <is>
          <t>0</t>
        </is>
      </c>
      <c r="N122" s="18" t="inlineStr">
        <is>
          <t>0</t>
        </is>
      </c>
      <c r="O122" s="18" t="inlineStr">
        <is>
          <t>1</t>
        </is>
      </c>
      <c r="P122" s="18" t="inlineStr">
        <is>
          <t>0</t>
        </is>
      </c>
      <c r="Q122" s="18" t="inlineStr">
        <is>
          <t>0</t>
        </is>
      </c>
      <c r="R122" s="18" t="inlineStr">
        <is>
          <t>3ca9812f-8e53-4b5d-819a-dfd150ca7de4</t>
        </is>
      </c>
      <c r="S122" s="18" t="inlineStr"/>
      <c r="T122" s="18" t="inlineStr"/>
      <c r="U122" s="18" t="inlineStr"/>
      <c r="V122" s="18" t="inlineStr">
        <is>
          <t>AGGRESSION</t>
        </is>
      </c>
      <c r="W122" s="18" t="inlineStr"/>
      <c r="X122" s="18" t="inlineStr"/>
      <c r="Y122" s="18" t="inlineStr"/>
      <c r="Z122" s="18" t="inlineStr"/>
      <c r="AA122" s="18" t="inlineStr"/>
      <c r="AB122" s="18" t="inlineStr"/>
      <c r="AC122" s="18" t="inlineStr"/>
      <c r="AD122" s="18" t="inlineStr"/>
      <c r="AE122" s="18" t="inlineStr"/>
      <c r="AF122" s="18" t="inlineStr"/>
      <c r="AG122" s="18" t="inlineStr"/>
      <c r="AH122" s="18" t="inlineStr"/>
      <c r="AI122" s="18" t="inlineStr"/>
      <c r="AJ122" s="18" t="inlineStr"/>
      <c r="AK122" s="18" t="inlineStr"/>
      <c r="AL122" s="18" t="inlineStr"/>
      <c r="AM122" s="18" t="inlineStr">
        <is>
          <t>LOW</t>
        </is>
      </c>
      <c r="AN122" s="3" t="inlineStr">
        <is>
          <t>AUTO-DRAFT: keyword signals only; requires contextual coding per codebook.md before use.</t>
        </is>
      </c>
      <c r="AO122" s="18" t="inlineStr">
        <is>
          <t>c95d805c-e92b-505f-b17a-f31309366781</t>
        </is>
      </c>
      <c r="AP122" s="18" t="inlineStr">
        <is>
          <t>1</t>
        </is>
      </c>
      <c r="AQ122" s="18" t="inlineStr">
        <is>
          <t>LOW_CONFIDENCE;MISSING_SPEAKER</t>
        </is>
      </c>
      <c r="AR122" s="18" t="inlineStr">
        <is>
          <t>EXCLUDED</t>
        </is>
      </c>
      <c r="AS122" s="3" t="inlineStr">
        <is>
          <t>2026-09-22 full backlog review: UKRAINE_RUSSIA_OR_UNRELATED_GEOPOLITICS</t>
        </is>
      </c>
    </row>
    <row r="123">
      <c r="A123" s="3" t="inlineStr">
        <is>
          <t>https://japan.kantei.go.jp/101_kishida/statement/202208/_00011.html</t>
        </is>
      </c>
      <c r="B123" s="18" t="inlineStr">
        <is>
          <t>japan</t>
        </is>
      </c>
      <c r="C123" s="18" t="inlineStr">
        <is>
          <t>Prime Minister's Office of Japan (Kantei)</t>
        </is>
      </c>
      <c r="D123" s="3" t="inlineStr">
        <is>
          <t>Contributed article to The Japan Times by Prime Minister KISHIDA Fumio on the Occasion of Holding the 8th Tokyo International Conference on African Development (TICAD8) in Tunisia (Speeches and Statements &lt;br&gt;by the Prime Minister) | Prime Minister's Office of Japan</t>
        </is>
      </c>
      <c r="E123" s="18" t="inlineStr">
        <is>
          <t>SPEECH</t>
        </is>
      </c>
      <c r="F123" s="18" t="inlineStr">
        <is>
          <t>August 26, 2022</t>
        </is>
      </c>
      <c r="G123" s="18" t="inlineStr">
        <is>
          <t>0</t>
        </is>
      </c>
      <c r="H123" s="3" t="inlineStr"/>
      <c r="I123" s="3" t="inlineStr">
        <is>
          <t>Contributed article to The Japan Times by Prime Minister KISHIDA Fumio on the Occasion of Holding the 8th Tokyo International Conference on African Development (TICAD8) in Tunisia (Speeches and Statements &lt;br&gt;by the Prime Minister) | Prime Minister's Office of Japan
Contributed article to The Japan Times by Prime Minister KISHIDA Fumio on the Occasion of Holding the 8th Tokyo International Conference on African Development (TICAD8) in Tunisia
August 26, 2022
Tweet
Chance for Japan and Africa to build a sustainable world
Japan will host the eighth Tokyo International Conference on African Development (TICAD) in Tunisia on Aug. 27 and 28.
TICAD is a conference Japan launched in 1993 to assist self-supporting development in Africa amid declining international interest in the continent following the end of the Cold War. The conference, with a history spanning over a quarter century, is a pioneering forum on the development of Africa.
Today, Africa’s treasure chest of possibilities where population growth led by the youth is expected. For our part, Japan aims to be a partner that will grow with Africa and do all it can to help the continent’s efforts to achieve sustainable development.
The entire international community, not just Africa, now faces many social issues. Japan and Africa need to work hand in hand to overcome them for our future. For example, the COVID-19 pandemic and Russia's invasion of Ukraine have destabilized energy and food prices around the world, seriously impacting Africa's economy and society. Furthermore, unclear and unfair development financing is undermining the prospects for sustainable development there.
Through TICAD 8, Japan aims to work with the continent to help realize a strong, sustainable Africa, using an approach that focuses on people. For example, the Noguchi Memorial Institute for Medical Research in Ghana and the Kenya Medical Research Institute are each playing a central role in their respective regions in combatting the COVID-19 pandemic, showing that Japan's many years of effort to develop human resources in Africa have borne fruit. Going forward, in addition to health and medical care, Japan will focus on green investing, supporting startups to help young people launch businesses, human resource development, and measures to strengthen free and open economic systems, including assistance in building high-quality infrastructure to improve the quality of life. In addition, we will work on specific initiatives that can contribute to making Africa's economy strong.
TICAD 8 is a major international forum where leaders from Japan and Africa will be able to discuss matters face-to-face for the first time since the pandemic began. It therefore provides a very important diplomatic opportunity. I hope to make this an opportunity for us to clearly show that Japan is a reliable partner for Africa, as well as for Japan and Africa to have in-depth discussions on specific measures to even more closely work together to create a sustainable world, with the post-pandemic era in mind.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23" s="3" t="inlineStr">
        <is>
          <t>Contributed article to The Japan Times by Prime Minister KISHIDA Fumio on the Occasion of Holding the 8th Tokyo International Conference on African Development (TICAD8) in Tunisia (Speeches and Statements &lt;br&gt;by the Prime Minister) | Prime Minister's Office of Japan
Contributed article to The Japan Times by Prime Minister KISHIDA Fumio on the Occasion of Holding the 8th Tokyo International Conference on African Development (TICAD8) in Tunisia
August 26, 2022
Tweet
Chance for Japan and Africa to build a sustainable world
Japan will host the eighth Tokyo International Conference on African Development (TICAD) in Tunisia on Aug. 27 and 28. TICAD is a conference Japan launched in 1993 to assist self-supporting development in Africa amid declining international interest in the continent following the end of the Cold War. The conference, with a history spanning over a quarter century, is a pioneering forum on the development of Africa. Today, Africa’s treasure chest of possibilities where population growth led by the youth is expected. For our part, Japan aims to be a partner that will grow with Africa and do all it can to help the continent’s efforts to achieve sustainable development. Through TICAD 8, Japan aims to work with the continent to help realize a strong, sustainable Africa, using an approach that focuses on people. For example, the Noguchi Memorial Institute for Medical Research in Ghana and the Kenya Medical Research Institute are each playing a central role in their respective regions in combatting the COVID-19 pandemic, showing that Japan's many years of effort to develop human resources in Africa have borne fruit. Going forward, in addition to health and medical care, Japan will focus on green investing, supporting startups to help young people launch businesses, human resource development, and measures to strengthen free and open economic systems, including assistance in building high-quality infrastructure to improve the quality of life. In addition, we will work on specific initiatives that can contribute to making Africa's economy strong. TICAD 8 is a major international forum where leaders from Japan and Africa will be able to discuss matters face-to-face for the first time since the pandemic began.</t>
        </is>
      </c>
      <c r="K123" s="18" t="inlineStr">
        <is>
          <t>history;war</t>
        </is>
      </c>
      <c r="L123" s="18" t="inlineStr">
        <is>
          <t>0</t>
        </is>
      </c>
      <c r="M123" s="18" t="inlineStr">
        <is>
          <t>0</t>
        </is>
      </c>
      <c r="N123" s="18" t="inlineStr">
        <is>
          <t>0</t>
        </is>
      </c>
      <c r="O123" s="18" t="inlineStr">
        <is>
          <t>1</t>
        </is>
      </c>
      <c r="P123" s="18" t="inlineStr">
        <is>
          <t>0</t>
        </is>
      </c>
      <c r="Q123" s="18" t="inlineStr">
        <is>
          <t>0</t>
        </is>
      </c>
      <c r="R123" s="18" t="inlineStr">
        <is>
          <t>530ee8a0-eb36-438a-a36a-ce8d0bdf215e</t>
        </is>
      </c>
      <c r="S123" s="18" t="inlineStr"/>
      <c r="T123" s="18" t="inlineStr"/>
      <c r="U123" s="18" t="inlineStr"/>
      <c r="V123" s="18" t="inlineStr">
        <is>
          <t>WAR_GENERAL</t>
        </is>
      </c>
      <c r="W123" s="18" t="inlineStr"/>
      <c r="X123" s="18" t="inlineStr"/>
      <c r="Y123" s="18" t="inlineStr"/>
      <c r="Z123" s="18" t="inlineStr"/>
      <c r="AA123" s="18" t="inlineStr"/>
      <c r="AB123" s="18" t="inlineStr"/>
      <c r="AC123" s="18" t="inlineStr"/>
      <c r="AD123" s="18" t="inlineStr"/>
      <c r="AE123" s="18" t="inlineStr"/>
      <c r="AF123" s="18" t="inlineStr"/>
      <c r="AG123" s="18" t="inlineStr"/>
      <c r="AH123" s="18" t="inlineStr"/>
      <c r="AI123" s="18" t="inlineStr"/>
      <c r="AJ123" s="18" t="inlineStr"/>
      <c r="AK123" s="18" t="inlineStr"/>
      <c r="AL123" s="18" t="inlineStr"/>
      <c r="AM123" s="18" t="inlineStr">
        <is>
          <t>LOW</t>
        </is>
      </c>
      <c r="AN123" s="3" t="inlineStr">
        <is>
          <t>AUTO-DRAFT: keyword signals only; requires contextual coding per codebook.md before use.</t>
        </is>
      </c>
      <c r="AO123" s="18" t="inlineStr">
        <is>
          <t>7e420f14-b762-5add-aa60-f87fb5809690</t>
        </is>
      </c>
      <c r="AP123" s="18" t="inlineStr">
        <is>
          <t>1</t>
        </is>
      </c>
      <c r="AQ123" s="18" t="inlineStr">
        <is>
          <t>LOW_CONFIDENCE;MISSING_SPEAKER</t>
        </is>
      </c>
      <c r="AR123" s="18" t="inlineStr">
        <is>
          <t>EXCLUDED</t>
        </is>
      </c>
      <c r="AS123" s="3" t="inlineStr">
        <is>
          <t>2026-09-22 full backlog review: COVID_OR_PANDEMIC</t>
        </is>
      </c>
    </row>
    <row r="124">
      <c r="A124" s="3" t="inlineStr">
        <is>
          <t>https://japan.kantei.go.jp/101_kishida/statement/202208/_00015.html</t>
        </is>
      </c>
      <c r="B124" s="18" t="inlineStr">
        <is>
          <t>japan</t>
        </is>
      </c>
      <c r="C124" s="18" t="inlineStr">
        <is>
          <t>Prime Minister's Office of Japan (Kantei)</t>
        </is>
      </c>
      <c r="D124" s="3" t="inlineStr">
        <is>
          <t>Contributed article to the Arab News by Prime Minister KISHIDA Fumio on the Occasion of Holding the 8th Tokyo International Conference on African Development (TICAD8) in Tunisia (Speeches and Statements &lt;br&gt;by the Prime Minister) | Prime Minister's Office of Japan</t>
        </is>
      </c>
      <c r="E124" s="18" t="inlineStr">
        <is>
          <t>SPEECH</t>
        </is>
      </c>
      <c r="F124" s="18" t="inlineStr">
        <is>
          <t>August 26, 2022</t>
        </is>
      </c>
      <c r="G124" s="18" t="inlineStr">
        <is>
          <t>0</t>
        </is>
      </c>
      <c r="H124" s="3" t="inlineStr"/>
      <c r="I124" s="3" t="inlineStr">
        <is>
          <t>Contributed article to the Arab News by Prime Minister KISHIDA Fumio on the Occasion of Holding the 8th Tokyo International Conference on African Development (TICAD8) in Tunisia (Speeches and Statements &lt;br&gt;by the Prime Minister) | Prime Minister's Office of Japan
Contributed article to the Arab News by Prime Minister KISHIDA Fumio on the Occasion of Holding the 8th Tokyo International Conference on African Development (TICAD8) in Tunisia
August 26, 2022
Tweet
On track to the Eighth Tokyo International Conference on African Development
Japan will hold the Eighth Tokyo International Conference on African Development (TICAD8) in Tunis on August 27 and 28.
After the curtain closed on the Cold War, the interest of developed countries in supporting Africa declined. It was in that context that in 1993 Japan, reasserting the importance of African development, launched TICAD. The characteristic feature of TICAD is its spirit of unfailingly supporting the autonomous development of Africa and cooperating with Africa on equal footing. This is based on Japan’s own experience after World War II of receiving support from the international community while also achieving reconstruction through its own self-help efforts. With population growth buoyed up by the young, Africa is a treasure trove of potential now more than ever. I am currently advocating New Capitalism, and Japan will continue to make every possible effort for African-led sustainable development, with Japan and Africa working as “partners that grow together.”
Reflecting this spirit of Japan and Africa taking this journey together, it was decided that TICAD, which initially convened in Japan on each occasion, would be held alternately in Japan and then Africa every three years, with the sixth conference, held in Nairobi, Kenya in 2016, becoming the first TICAD to convene in Africa. At TICAD 7, held in Yokohama in 2019, the promotion of business was central to the discussions, and private companies were given the status of official partners for the first time in the history of the conference. I intend to further accelerate this trend of placing importance on investment and business in TICAD 8 as well.
As we prepare to hold TICAD 8, we underscore two shared challenges of the international community that need a response. The first of these is measures against infectious diseases, as seen in the spread of COVID-19. They resulted in a slowdown in economic growth and the loss of employment and educational opportunities and caused enormous harm to the particularly vulnerable, including women, young people, and the poor, leading to concerns about widening disparities. The question of how to “build back better” will surely be a major theme of African development going forward.
The second is the challenge being pitted against a free and open international order based on the rule of law. The world has come to its first turning point since the end of the Cold War in the late 20th century. Russia’s ongoing aggression against Ukraine has made this shift to a new age clear to all. Russia’s aggression has also disrupted international energy and food supplies, resulting in enormous impacts on Africa’s economy and society. Furthermore, unfair and opaque development finance impedes the sustainable development of vulnerable countries.
Japan will utilize TICAD to make contributions towards overcoming these challenges. Africa is a treasure trove of potential even as it faces a wide range of challenges of modern society such as widening disparities, climate change, and terrorism and conflicts. TICAD 8 aims to deliver concrete results in terms of creating a resilient society together, using an approach that places importance on Japanese-style investment in people and quality of growth.
As the first large-scale international conference for high-level discussions between Japan and African countries since the pandemic began, TICAD 8 is an extremely valuable diplomatic opportunity.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24" s="3" t="inlineStr">
        <is>
          <t>Contributed article to the Arab News by Prime Minister KISHIDA Fumio on the Occasion of Holding the 8th Tokyo International Conference on African Development (TICAD8) in Tunisia (Speeches and Statements &lt;br&gt;by the Prime Minister) | Prime Minister's Office of Japan
Contributed article to the Arab News by Prime Minister KISHIDA Fumio on the Occasion of Holding the 8th Tokyo International Conference on African Development (TICAD8) in Tunisia
August 26, 2022
Tweet
On track to the Eighth Tokyo International Conference on African Development
Japan will hold the Eighth Tokyo International Conference on African Development (TICAD8) in Tunis on August 27 and 28. After the curtain closed on the Cold War, the interest of developed countries in supporting Africa declined. It was in that context that in 1993 Japan, reasserting the importance of African development, launched TICAD. The characteristic feature of TICAD is its spirit of unfailingly supporting the autonomous development of Africa and cooperating with Africa on equal footing. This is based on Japan’s own experience after World War II of receiving support from the international community while also achieving reconstruction through its own self-help efforts. With population growth buoyed up by the young, Africa is a treasure trove of potential now more than ever. I am currently advocating New Capitalism, and Japan will continue to make every possible effort for African-led sustainable development, with Japan and Africa working as “partners that grow together.”
Reflecting this spirit of Japan and Africa taking this journey together, it was decided that TICAD, which initially convened in Japan on each occasion, would be held alternately in Japan and then Africa every three years, with the sixth conference, held in Nairobi, Kenya in 2016, becoming the first TICAD to convene in Africa. At TICAD 7, held in Yokohama in 2019, the promotion of business was central to the discussions, and private companies were given the status of official partners for the first time in the history of the conference. I intend to further accelerate this trend of placing importance on investment and business in TICAD 8 as well. As we prepare to hold TICAD 8, we underscore two shared challenges of the international community that need a response. The first of these is measures against infectious diseases, as seen in the spread of COVID-19. They resulted in a slowdown in economic growth and the loss of employment and educational opportunities and caused enormous harm to the particularly vulnerable, including women, young people, and the poor, leading to concerns about widening disparities. The question of how to “build back better” will surely be a major theme of African development going forward. The second is the challenge being pitted against a free and open international order based on the rule of law. The world has come to its first turning point since the end of the Cold War in the late 20th century. Russia’s ongoing aggression against Ukraine has made this shift to a new age clear to all. Russia’s aggression has also disrupted international energy and food supplies, resulting in enormous impacts on Africa’s economy and society. Furthermore, unfair and opaque development finance impedes the sustainable development of vulnerable countries. Japan will utilize TICAD to make contributions towards overcoming these challenges. Africa is a treasure trove of potential even as it faces a wide range of challenges of modern society such as widening disparities, climate change, and terrorism and conflicts. TICAD 8 aims to deliver concrete results in terms of creating a resilient society together, using an approach that places importance on Japanese-style investment in people and quality of growth.</t>
        </is>
      </c>
      <c r="K124" s="18" t="inlineStr">
        <is>
          <t>aggression;history;war</t>
        </is>
      </c>
      <c r="L124" s="18" t="inlineStr">
        <is>
          <t>0</t>
        </is>
      </c>
      <c r="M124" s="18" t="inlineStr">
        <is>
          <t>0</t>
        </is>
      </c>
      <c r="N124" s="18" t="inlineStr">
        <is>
          <t>1</t>
        </is>
      </c>
      <c r="O124" s="18" t="inlineStr">
        <is>
          <t>0</t>
        </is>
      </c>
      <c r="P124" s="18" t="inlineStr">
        <is>
          <t>0</t>
        </is>
      </c>
      <c r="Q124" s="18" t="inlineStr">
        <is>
          <t>0</t>
        </is>
      </c>
      <c r="R124" s="18" t="inlineStr">
        <is>
          <t>d4cd5161-e8fc-4e41-b23c-e127d40be5e6</t>
        </is>
      </c>
      <c r="S124" s="18" t="inlineStr"/>
      <c r="T124" s="18" t="inlineStr"/>
      <c r="U124" s="18" t="inlineStr"/>
      <c r="V124" s="18" t="inlineStr">
        <is>
          <t>AGGRESSION</t>
        </is>
      </c>
      <c r="W124" s="18" t="inlineStr"/>
      <c r="X124" s="18" t="inlineStr"/>
      <c r="Y124" s="18" t="inlineStr"/>
      <c r="Z124" s="18" t="inlineStr"/>
      <c r="AA124" s="18" t="inlineStr"/>
      <c r="AB124" s="18" t="inlineStr"/>
      <c r="AC124" s="18" t="inlineStr"/>
      <c r="AD124" s="18" t="inlineStr"/>
      <c r="AE124" s="18" t="inlineStr"/>
      <c r="AF124" s="18" t="inlineStr"/>
      <c r="AG124" s="18" t="inlineStr"/>
      <c r="AH124" s="18" t="inlineStr"/>
      <c r="AI124" s="18" t="inlineStr"/>
      <c r="AJ124" s="18" t="inlineStr"/>
      <c r="AK124" s="18" t="inlineStr"/>
      <c r="AL124" s="18" t="inlineStr"/>
      <c r="AM124" s="18" t="inlineStr">
        <is>
          <t>LOW</t>
        </is>
      </c>
      <c r="AN124" s="3" t="inlineStr">
        <is>
          <t>AUTO-DRAFT: keyword signals only; requires contextual coding per codebook.md before use.</t>
        </is>
      </c>
      <c r="AO124" s="18" t="inlineStr">
        <is>
          <t>6b6323fe-67ec-59dc-bf74-63c904d49cfd</t>
        </is>
      </c>
      <c r="AP124" s="18" t="inlineStr">
        <is>
          <t>1</t>
        </is>
      </c>
      <c r="AQ124" s="18" t="inlineStr">
        <is>
          <t>LOW_CONFIDENCE;MISSING_SPEAKER</t>
        </is>
      </c>
      <c r="AR124" s="18" t="inlineStr">
        <is>
          <t>EXCLUDED</t>
        </is>
      </c>
      <c r="AS124" s="3" t="inlineStr">
        <is>
          <t>2026-09-22 full backlog review: COVID_OR_PANDEMIC</t>
        </is>
      </c>
    </row>
    <row r="125">
      <c r="A125" s="3" t="inlineStr">
        <is>
          <t>https://japan.kantei.go.jp/101_kishida/statement/202208/_00016.html</t>
        </is>
      </c>
      <c r="B125" s="18" t="inlineStr">
        <is>
          <t>japan</t>
        </is>
      </c>
      <c r="C125" s="18" t="inlineStr">
        <is>
          <t>Prime Minister's Office of Japan (Kantei)</t>
        </is>
      </c>
      <c r="D125" s="3" t="inlineStr">
        <is>
          <t>Contributed article to La Presse de Tunisie and Assabah by Prime Minister KISHIDA Fumio on the Occasion of Holding the 8th Tokyo International Conference on African Development (TICAD8) in Tunisia (in English) (Speeches and Statements &lt;br&gt;by the Prime Minister) | Prime Minister's Office of Japan</t>
        </is>
      </c>
      <c r="E125" s="18" t="inlineStr">
        <is>
          <t>SPEECH</t>
        </is>
      </c>
      <c r="F125" s="18" t="inlineStr">
        <is>
          <t>August 26, 2022</t>
        </is>
      </c>
      <c r="G125" s="18" t="inlineStr">
        <is>
          <t>0</t>
        </is>
      </c>
      <c r="H125" s="3" t="inlineStr"/>
      <c r="I125" s="3" t="inlineStr">
        <is>
          <t>Contributed article to La Presse de Tunisie and Assabah by Prime Minister KISHIDA Fumio on the Occasion of Holding the 8th Tokyo International Conference on African Development (TICAD8) in Tunisia (in English) (Speeches and Statements &lt;br&gt;by the Prime Minister) | Prime Minister's Office of Japan
Contributed article to La Presse de Tunisie and Assabah by Prime Minister KISHIDA Fumio on the Occasion of Holding the 8th Tokyo International Conference on African Development (TICAD8) in Tunisia (in English)
August 26, 2022
Tweet
On track to holding the Eighth Tokyo International Conference on African Development (TICAD8) in Tunisia
[Provisional translation]
Japan will hold the Eighth Tokyo International Conference on African Development (TICAD8) in Tunis on August 27 and 28. Through active mutual visits by leading political figures and other exchanges at various levels, Japan and Tunisia have built up extremely favorable bilateral relations since Tunisia's independence in 1956. Tunisia has many points in common with Japan, including that we are both maritime nations rich in historical heritage with policies that emphasize human resource development. It is truly gratifying that we are able to hold TICAD in Tunisia.
After the curtain closed on the Cold War, the interest of developed countries in supporting Africa declined. It was in that context that in 1993 Japan, reasserting the importance of African development, launched TICAD. The characteristic feature of TICAD is its spirit of unfailingly supporting the autonomous development of Africa and cooperating with Africa on equal footing. This is based on Japan’s own experience after World War II of receiving support from the international community while also achieving reconstruction through its own self-help efforts. With population growth buoyed up by the young, Africa is a treasure trove of potential now more than ever. I am currently advocating New Capitalism, and Japan will continue to make every possible effort for African-led sustainable development, with Japan and Africa working as “partners that grow together.
Reflecting this spirit of Japan and Africa taking this journey together, it was decided that TICAD, which initially convened in Japan on each occasion, would be held alternately in Japan and then Africa every three years, with the sixth conference, held in Nairobi, Kenya in 2016, becoming the first TICAD to convene in Africa. At TICAD 7, held in Yokohama in 2019, the promotion of business was central to the discussions, and private companies were given the status of official partners for the first time in the history of the conference. I intend to further accelerate this trend of placing importance on investment and business in TICAD 8 as well.
Tunisian companies are known internationally for their human resources attaining a high level of education and for cultivating wide-ranging networks in Africa. I believe Tunisian and Japanese companies have the potential to cooperate in fostering win-win relationships within the African market. Given that, I hope to take advantage of this TICAD 8 opportunity to launch a Japan-Tunisia Business Promotion Committee, creating a framework for public- and private-sector entities to discuss bilateral trade and investment issues frankly, come up with solutions, and further promote business.
As we prepare to hold TICAD 8, we underscore two shared challenges of the international community that need a response. The first of these is measures against infectious diseases, as seen in the spread of COVID-19. They resulted in a slowdown in economic growth and the loss of employment and educational opportunities and caused enormous harm to the particularly vulnerable, including women, young people, and the poor, leading to concerns about widening disparities. The question of how to “build back better” will surely be a major theme of African development going forward.
The second is the challenge being pitted against a free and open international order based on the rule of law. The world has come to its first turning point since the end of the Cold War in the late 20th century. Russia’s ongoing aggression against Ukraine has made this shift to a new age clear to all. Russia’s aggression has also disrupted international energy and food supplies, resulting in enormous impacts on Africa’s economy and society. Furthermore, unfair and opaque development finance impedes the sustainable development of vulnerable countries.
Japan will utilize TICAD to make contributions towards overcoming these challenges. Africa is a treasure trove of potential even as it faces a wide range of challenges of modern society such as widening disparities, climate change, and terrorism and conflicts. TICAD 8 aims to deliver concrete results in terms of creating a resilient society together, using an approach that places importance on Japanese-style investment in people and quality of growth.
As the first large-scale international conference for high-level discussions between Japan and African countries since the pandemic began, TICAD 8 is an extremely valuable diplomatic opportunity. Japan will work in cooperation with the TICAD host country, Tunisia, in order for Japan and Africa to together build a sustainable world.
KISHIDA Fumio
Prime Minister of Japan
More
Related Link
French
Arabic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25" s="3" t="inlineStr">
        <is>
          <t>Tunisia has many points in common with Japan, including that we are both maritime nations rich in historical heritage with policies that emphasize human resource development. It is truly gratifying that we are able to hold TICAD in Tunisia. After the curtain closed on the Cold War, the interest of developed countries in supporting Africa declined. It was in that context that in 1993 Japan, reasserting the importance of African development, launched TICAD. The characteristic feature of TICAD is its spirit of unfailingly supporting the autonomous development of Africa and cooperating with Africa on equal footing. This is based on Japan’s own experience after World War II of receiving support from the international community while also achieving reconstruction through its own self-help efforts. With population growth buoyed up by the young, Africa is a treasure trove of potential now more than ever. I am currently advocating New Capitalism, and Japan will continue to make every possible effort for African-led sustainable development, with Japan and Africa working as “partners that grow together. Reflecting this spirit of Japan and Africa taking this journey together, it was decided that TICAD, which initially convened in Japan on each occasion, would be held alternately in Japan and then Africa every three years, with the sixth conference, held in Nairobi, Kenya in 2016, becoming the first TICAD to convene in Africa. At TICAD 7, held in Yokohama in 2019, the promotion of business was central to the discussions, and private companies were given the status of official partners for the first time in the history of the conference. I intend to further accelerate this trend of placing importance on investment and business in TICAD 8 as well. Tunisian companies are known internationally for their human resources attaining a high level of education and for cultivating wide-ranging networks in Africa. The first of these is measures against infectious diseases, as seen in the spread of COVID-19. They resulted in a slowdown in economic growth and the loss of employment and educational opportunities and caused enormous harm to the particularly vulnerable, including women, young people, and the poor, leading to concerns about widening disparities. The question of how to “build back better” will surely be a major theme of African development going forward. The second is the challenge being pitted against a free and open international order based on the rule of law. The world has come to its first turning point since the end of the Cold War in the late 20th century. Russia’s ongoing aggression against Ukraine has made this shift to a new age clear to all. Russia’s aggression has also disrupted international energy and food supplies, resulting in enormous impacts on Africa’s economy and society. Furthermore, unfair and opaque development finance impedes the sustainable development of vulnerable countries. Japan will utilize TICAD to make contributions towards overcoming these challenges. Africa is a treasure trove of potential even as it faces a wide range of challenges of modern society such as widening disparities, climate change, and terrorism and conflicts. TICAD 8 aims to deliver concrete results in terms of creating a resilient society together, using an approach that places importance on Japanese-style investment in people and quality of growth.</t>
        </is>
      </c>
      <c r="K125" s="18" t="inlineStr">
        <is>
          <t>aggression;history;war</t>
        </is>
      </c>
      <c r="L125" s="18" t="inlineStr">
        <is>
          <t>0</t>
        </is>
      </c>
      <c r="M125" s="18" t="inlineStr">
        <is>
          <t>0</t>
        </is>
      </c>
      <c r="N125" s="18" t="inlineStr">
        <is>
          <t>1</t>
        </is>
      </c>
      <c r="O125" s="18" t="inlineStr">
        <is>
          <t>0</t>
        </is>
      </c>
      <c r="P125" s="18" t="inlineStr">
        <is>
          <t>0</t>
        </is>
      </c>
      <c r="Q125" s="18" t="inlineStr">
        <is>
          <t>0</t>
        </is>
      </c>
      <c r="R125" s="18" t="inlineStr">
        <is>
          <t>82b61445-ddb0-4dd0-910d-2517fc6f80d6</t>
        </is>
      </c>
      <c r="S125" s="18" t="inlineStr"/>
      <c r="T125" s="18" t="inlineStr"/>
      <c r="U125" s="18" t="inlineStr"/>
      <c r="V125" s="18" t="inlineStr">
        <is>
          <t>AGGRESSION</t>
        </is>
      </c>
      <c r="W125" s="18" t="inlineStr"/>
      <c r="X125" s="18" t="inlineStr"/>
      <c r="Y125" s="18" t="inlineStr"/>
      <c r="Z125" s="18" t="inlineStr"/>
      <c r="AA125" s="18" t="inlineStr"/>
      <c r="AB125" s="18" t="inlineStr"/>
      <c r="AC125" s="18" t="inlineStr"/>
      <c r="AD125" s="18" t="inlineStr"/>
      <c r="AE125" s="18" t="inlineStr"/>
      <c r="AF125" s="18" t="inlineStr"/>
      <c r="AG125" s="18" t="inlineStr"/>
      <c r="AH125" s="18" t="inlineStr"/>
      <c r="AI125" s="18" t="inlineStr"/>
      <c r="AJ125" s="18" t="inlineStr"/>
      <c r="AK125" s="18" t="inlineStr"/>
      <c r="AL125" s="18" t="inlineStr"/>
      <c r="AM125" s="18" t="inlineStr">
        <is>
          <t>LOW</t>
        </is>
      </c>
      <c r="AN125" s="3" t="inlineStr">
        <is>
          <t>AUTO-DRAFT: keyword signals only; requires contextual coding per codebook.md before use.</t>
        </is>
      </c>
      <c r="AO125" s="18" t="inlineStr">
        <is>
          <t>9a93f772-97cc-5dfb-9c37-79529405e2a9</t>
        </is>
      </c>
      <c r="AP125" s="18" t="inlineStr">
        <is>
          <t>1</t>
        </is>
      </c>
      <c r="AQ125" s="18" t="inlineStr">
        <is>
          <t>LOW_CONFIDENCE;MISSING_SPEAKER</t>
        </is>
      </c>
      <c r="AR125" s="18" t="inlineStr">
        <is>
          <t>EXCLUDED</t>
        </is>
      </c>
      <c r="AS125" s="3" t="inlineStr">
        <is>
          <t>2026-09-22 full backlog review: COVID_OR_PANDEMIC</t>
        </is>
      </c>
    </row>
    <row r="126">
      <c r="A126" s="3" t="inlineStr">
        <is>
          <t>https://japan.kantei.go.jp/101_kishida/statement/202208/_00017.html</t>
        </is>
      </c>
      <c r="B126" s="18" t="inlineStr">
        <is>
          <t>japan</t>
        </is>
      </c>
      <c r="C126" s="18" t="inlineStr">
        <is>
          <t>Prime Minister's Office of Japan (Kantei)</t>
        </is>
      </c>
      <c r="D126" s="3" t="inlineStr">
        <is>
          <t>Opening  Speech by Prime Minister KISHIDA Fumio at the Opening Session of the Eighth Tokyo International Conference on African Development (TICAD8) (Speeches and Statements &lt;br&gt;by the Prime Minister) | Prime Minister's Office of Japan</t>
        </is>
      </c>
      <c r="E126" s="18" t="inlineStr">
        <is>
          <t>SPEECH</t>
        </is>
      </c>
      <c r="F126" s="18" t="inlineStr">
        <is>
          <t>August 27, 2022</t>
        </is>
      </c>
      <c r="G126" s="18" t="inlineStr">
        <is>
          <t>0</t>
        </is>
      </c>
      <c r="H126" s="3" t="inlineStr"/>
      <c r="I126" s="3" t="inlineStr">
        <is>
          <t>Opening  Speech by Prime Minister KISHIDA Fumio at the Opening Session of the Eighth Tokyo International Conference on African Development (TICAD8) (Speeches and Statements &lt;br&gt;by the Prime Minister) | Prime Minister's Office of Japan
#DiplomacySecurity
#TICAD
Opening  Speech by Prime Minister KISHIDA Fumio at the Opening Session of the Eighth Tokyo International Conference on African Development (TICAD8)
August 27, 2022
Tweet
If you can not view the video,
click here
[Provisional translation]
1. Introduction
President Saied of the Republic of Tunisia,
President Sall of the Republic of Senegal,
Distinguished participants,
It has been six years since I participated in TICAD 6 in Nairobi, the first TICAD held in Africa, as Minister for Foreign Affairs, together with the late former Prime Minister Abe.  Now, as prime minister, I am very pleased to co-chair TICAD 8, held this time in Tunis. Even though I am participating online, my passion for the development in Africa remains unchanged. Together with you all, I am determined to deepen the relationship between Japan and Africa through TICAD.
Africa, which is expected to account for a quarter of the world's population by 2050, is a young and hopeful continent where we can expect dynamic growth.
Mr. KUMA Kengo, one of Japan’s leading architects, considers his experience in western Africa to be his starting point as an architect. He is now devoting himself to training young Africans. For him, Africa is a special place where he was inspired and learned a lot during his youth. Mr. Kuma designed the main stadium for the 2020 Tokyo Olympics and Paralympics. I hope one day young Africans will follow him in designing architecture that represents their respective countries.
Japan aspires to be "a partner growing together with Africa." We will work together with Africa to overcome challenges in the region and thus strongly support Africa’s development. Japan also learns and grows through that experience. Japan will promote its initiatives with approaches quintessentially Japanese, focusing on "people." It is my hope that, through a virtuous cycle of growth and distribution, Japan will help realize a resilient Africa that Africa itself aims to achieve.
2. Japan’s contribution as "a partner growing together with Africa"
At TICAD 7, Japan announced US$20 billion in financial contributions to Africa within the private sector, and we essentially achieved it over the last three years. This time at TICAD 8, focusing on people as individuals, specifically "investment in people" and "the quality of growth," Japan is going to invest US$30 billion as the sum of public and private financial contribution over the next three years.
First, we will promote green growth. We are going to launch "Japan’s Green Growth Initiative with Africa" and contribute US$4 billion in public and private financial contribution in total.
Second, we will promote investment. In particular, we are going to focus on start-up companies in which energetic young people from Japan and Africa will be engaged.
Third, we will provide co-financing of up to US$5 billion together with the African Development Bank in order to improve the lives of African people. This includes a special, newly-created loan of up to US$1 billion from Japan for the purpose of advancing reforms that result in sound debt management and helping a resilient and sustainable Africa.
Fourth, the spread of COVID-19 has made clear the importance of dealing with infectious diseases. I announce today that Japan will contribute up to US$1.08 billion to the Global Fund's Seventh Replenishment over the next three years. Taking the concept of human security as our basis, Japan will focus on Africa and aim to contribute to supporting measures to counter the three major infectious diseases of HIV/AIDS, tuberculosis, and malaria and strengthening health systems.
Fifth, we will promote human resource development. What supports the future of Africa and Japan is their people. Japan has been making contributions to human resource development in Africa for many years. For example, the Noguchi Medical Research Institute in Ghana, where Japan has been contributing to the education of local researchers since the Institute's founding four decades ago, is now playing an important role on the frontline of the fight against COVID-19 in western Africa.
Based on these results, over the next three years, we will work to cultivate more than 300,000 professionals in a wide range of fields that include industry, health, medicine, education, agriculture, justice, and administration.
The "African Business Education Initiative for Youth (ABE Initiative)" has educated around 4,000 young African people as "pilots" supporting businesses in Japan and Africa.
Mr. Amedayenou Trevor Christian from Côte d’Ivoire is one of these promising young Africans. With the expertise he acquired in Japan, he developed an app that performs scholarship information searches. Thanks to that app, more young people in his country have been able to find opportunities to study at universities. Many other young people like Trevor are next-generation business leaders in Africa who address social issues in their home countries while building multi-layer networks between Japan and Africa.
It is also important to revitalize cross-border travel. Japan has recently reviewed its Travel Advice and Warning on Infectious Diseases for countries and regions with low numbers of COVID-19 infections, including many African countries. I look forward to an expansion of activities by the "people" between Japan and Africa.
Sixth is regional stabilization, which is a prerequisite if Africa is to unleash the potential of its people, and essential for realizing African development. In Zambia, after receiving livelihood improvement support from JICA, a former refugee came to speak of her dreams of attending school and starting a business. One characteristic of Japanese support is that we go beyond refugee assistance to support refugees until they are independent and able to earn a living, thereby covering their needs until a sustainable and stable society is realized.
If we are to realize the peace and prosperity of Africa and also the world, we must maintain and strengthen the rule-based, free, and open international order. We will strengthen coordination at various levels between Africa and Japan to promote a "Free and Open Indo-Pacific" and work to strengthen the functions of the United Nations as a whole, including through Security Council reform, among other efforts.
We are also working with African countries toward a world without nuclear weapons. As the path toward a world without nuclear weapons is even more severe under the current situation, I attended the Tenth Review Conference of the NPT and proposed "Hiroshima Action Plan" rooted in five actions, while calling upon the State Parties to engage constructively. Japan spared no efforts to achieve a meaningful outcome, and sincere discussions were held among the State Parties. It is deeply regrettable, however, that Russia expressed its objection at the final stage, and the Conference was unable to adopt the final document by consensus.
Nevertheless, many State Parties reaffirmed the importance of maintaining and strengthen the NPT that both nuclear-weapon States and non-nuclear-weapon States participate. With the conviction that this is the only realistic pathway to nuclear disarmament, Japan will continue to pursue realistic efforts with African countries.
3. Situation in Ukraine and Food Security
Russia's aggression against Ukraine shakes the very foundations of the international order. If we give up the rule-based international order and allow changes to the status quo by force, the effects will also spread to Africa and the world. We should not backtrack from the forward-looking steps the international community has taken thus far.
Ongoing aggression has hindered the export of grain from Ukraine, and the food crisis in Africa has become more serious than ever. Japan, as a partner of Africa, will do its best to improve this situation.
Japan has recently decided to make a contribution of around US$130 million in food assistance to African countries. In addition, Japan will provide US$300 million to bolster food production through co-financing with the African Development Bank and assist with capacity building for 200,000 people in the agriculture sector.
International coordination is also vital for strengthening food security in Africa. Japan will accelerate its efforts in close partnership with the international community.
4. Conclusion
Building upon the discussions at TICAD 8, Japan will strongly support development in Africa on the basis of African ownership, as "a partner growing together with Africa," looking ahead to the G7 Hiroshima Summit to be held next year.
South Africa’s former President Nelson Mandela said, "After climbing a great hill, one only finds that there are many more hills to climb." Indeed, we see that there are many hills left to climb. Japan is eager to climb those hills together with Africa. I look forward to having fruitful discussions with you all over these two days.
Thank you for your attention.
More
Related Link
Japanese
TICAD 8 Special Site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26" s="3" t="inlineStr">
        <is>
          <t>This includes a special, newly-created loan of up to US$1 billion from Japan for the purpose of advancing reforms that result in sound debt management and helping a resilient and sustainable Africa. Fourth, the spread of COVID-19 has made clear the importance of dealing with infectious diseases. I announce today that Japan will contribute up to US$1.08 billion to the Global Fund's Seventh Replenishment over the next three years. Taking the concept of human security as our basis, Japan will focus on Africa and aim to contribute to supporting measures to counter the three major infectious diseases of HIV/AIDS, tuberculosis, and malaria and strengthening health systems. Fifth, we will promote human resource development. Many other young people like Trevor are next-generation business leaders in Africa who address social issues in their home countries while building multi-layer networks between Japan and Africa. It is also important to revitalize cross-border travel. Japan has recently reviewed its Travel Advice and Warning on Infectious Diseases for countries and regions with low numbers of COVID-19 infections, including many African countries. I look forward to an expansion of activities by the "people" between Japan and Africa. Sixth is regional stabilization, which is a prerequisite if Africa is to unleash the potential of its people, and essential for realizing African development. In Zambia, after receiving livelihood improvement support from JICA, a former refugee came to speak of her dreams of attending school and starting a business. If we are to realize the peace and prosperity of Africa and also the world, we must maintain and strengthen the rule-based, free, and open international order. We will strengthen coordination at various levels between Africa and Japan to promote a "Free and Open Indo-Pacific" and work to strengthen the functions of the United Nations as a whole, including through Security Council reform, among other efforts. We are also working with African countries toward a world without nuclear weapons. As the path toward a world without nuclear weapons is even more severe under the current situation, I attended the Tenth Review Conference of the NPT and proposed "Hiroshima Action Plan" rooted in five actions, while calling upon the State Parties to engage constructively. Japan spared no efforts to achieve a meaningful outcome, and sincere discussions were held among the State Parties. It is deeply regrettable, however, that Russia expressed its objection at the final stage, and the Conference was unable to adopt the final document by consensus. Nevertheless, many State Parties reaffirmed the importance of maintaining and strengthen the NPT that both nuclear-weapon States and non-nuclear-weapon States participate. With the conviction that this is the only realistic pathway to nuclear disarmament, Japan will continue to pursue realistic efforts with African countries. 3. Situation in Ukraine and Food Security
Russia's aggression against Ukraine shakes the very foundations of the international order. If we give up the rule-based international order and allow changes to the status quo by force, the effects will also spread to Africa and the world. We should not backtrack from the forward-looking steps the international community has taken thus far. Ongoing aggression has hindered the export of grain from Ukraine, and the food crisis in Africa has become more serious than ever. Japan, as a partner of Africa, will do its best to improve this situation. Japan has recently decided to make a contribution of around US$130 million in food assistance to African countries. South Africa’s former President Nelson Mandela said, "After climbing a great hill, one only finds that there are many more hills to climb." Indeed, we see that there are many hills left to climb. Japan is eager to climb those hills together with Africa. I look forward to having fruitful discussions with you all over these two days. Thank you for your attention. More
Related Link
Japanese
TICAD 8 Special Site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126" s="18" t="inlineStr">
        <is>
          <t>aggression;fund;regret;war</t>
        </is>
      </c>
      <c r="L126" s="18" t="inlineStr">
        <is>
          <t>0</t>
        </is>
      </c>
      <c r="M126" s="18" t="inlineStr">
        <is>
          <t>0</t>
        </is>
      </c>
      <c r="N126" s="18" t="inlineStr">
        <is>
          <t>0</t>
        </is>
      </c>
      <c r="O126" s="18" t="inlineStr">
        <is>
          <t>1</t>
        </is>
      </c>
      <c r="P126" s="18" t="inlineStr">
        <is>
          <t>0</t>
        </is>
      </c>
      <c r="Q126" s="18" t="inlineStr">
        <is>
          <t>0</t>
        </is>
      </c>
      <c r="R126" s="18" t="inlineStr">
        <is>
          <t>c98198ba-c8e6-46d5-ab0e-7e44d2fb2841</t>
        </is>
      </c>
      <c r="S126" s="18" t="inlineStr"/>
      <c r="T126" s="18" t="inlineStr"/>
      <c r="U126" s="18" t="inlineStr"/>
      <c r="V126" s="18" t="inlineStr">
        <is>
          <t>AGGRESSION</t>
        </is>
      </c>
      <c r="W126" s="18" t="inlineStr"/>
      <c r="X126" s="18" t="inlineStr"/>
      <c r="Y126" s="18" t="inlineStr"/>
      <c r="Z126" s="18" t="inlineStr"/>
      <c r="AA126" s="18" t="inlineStr"/>
      <c r="AB126" s="18" t="inlineStr"/>
      <c r="AC126" s="18" t="inlineStr"/>
      <c r="AD126" s="18" t="inlineStr"/>
      <c r="AE126" s="18" t="inlineStr"/>
      <c r="AF126" s="18" t="inlineStr"/>
      <c r="AG126" s="18" t="inlineStr"/>
      <c r="AH126" s="18" t="inlineStr"/>
      <c r="AI126" s="18" t="inlineStr"/>
      <c r="AJ126" s="18" t="inlineStr"/>
      <c r="AK126" s="18" t="inlineStr"/>
      <c r="AL126" s="18" t="inlineStr"/>
      <c r="AM126" s="18" t="inlineStr">
        <is>
          <t>LOW</t>
        </is>
      </c>
      <c r="AN126" s="3" t="inlineStr">
        <is>
          <t>AUTO-DRAFT: keyword signals only; requires contextual coding per codebook.md before use.</t>
        </is>
      </c>
      <c r="AO126" s="18" t="inlineStr">
        <is>
          <t>b5980232-35f8-566e-b4c6-07eec93ef860</t>
        </is>
      </c>
      <c r="AP126" s="18" t="inlineStr">
        <is>
          <t>1</t>
        </is>
      </c>
      <c r="AQ126" s="18" t="inlineStr">
        <is>
          <t>LOW_CONFIDENCE;MISSING_SPEAKER</t>
        </is>
      </c>
      <c r="AR126" s="18" t="inlineStr">
        <is>
          <t>EXCLUDED</t>
        </is>
      </c>
      <c r="AS126" s="3" t="inlineStr">
        <is>
          <t>2026-09-22 full backlog review: COVID_OR_PANDEMIC</t>
        </is>
      </c>
    </row>
    <row r="127">
      <c r="A127" s="3" t="inlineStr">
        <is>
          <t>https://japan.kantei.go.jp/101_kishida/statement/202208/_00019.html</t>
        </is>
      </c>
      <c r="B127" s="18" t="inlineStr">
        <is>
          <t>japan</t>
        </is>
      </c>
      <c r="C127" s="18" t="inlineStr">
        <is>
          <t>Prime Minister's Office of Japan (Kantei)</t>
        </is>
      </c>
      <c r="D127" s="3" t="inlineStr">
        <is>
          <t>Video Message by Prime Minister KISHIDA Fumio at the Business Forum of TICAD 8 (in English) (Speeches and Statements &lt;br&gt;by the Prime Minister) | Prime Minister's Office of Japan</t>
        </is>
      </c>
      <c r="E127" s="18" t="inlineStr">
        <is>
          <t>SPEECH</t>
        </is>
      </c>
      <c r="F127" s="18" t="inlineStr">
        <is>
          <t>August 27, 2022</t>
        </is>
      </c>
      <c r="G127" s="18" t="inlineStr">
        <is>
          <t>0</t>
        </is>
      </c>
      <c r="H127" s="3" t="inlineStr"/>
      <c r="I127" s="3" t="inlineStr">
        <is>
          <t>Video Message by Prime Minister KISHIDA Fumio at the Business Forum of TICAD 8 (in English) (Speeches and Statements &lt;br&gt;by the Prime Minister) | Prime Minister's Office of Japan
Video Message by Prime Minister KISHIDA Fumio at the Business Forum of TICAD 8 (in English)
August 27, 2022
Tweet
If you can not view the video,
click here
[Provisional translation]
1. Introduction
I am KISHIDA Fumio, the Prime Minister of Japan.
Welcome to TICAD. It is my pleasure that we have the participation of business leaders from both Japan and Africa today as we convene this business forum. Unfortunately, I am not able to attend the forum, but I imagine that the floor is filled with enthusiasm.
This morning, I kicked off discussions at TICAD together with President Saied and President Sall. Over these two days, we will discuss how to inspire enthusiasm for further investment towards Africa.
I believe it is precisely the participants in this forum who serve as bridges between Japan and Africa. I hope that all the participants in this forum will strongly promote Japan-Africa businesses by investing in goods and services, human resources, and business ideas.
Japanese companies have developed human resources, transferred technologies to Africa, and worked hand-in-hand with local communities, winning trust accordingly from Africa for a long time. Recently, more and more Japanese entrepreneurs, seeking new frontiers, are trying out their new business ideas in Africa, which is sustained by its younger generations.
Japan and Africa are "partners who grow together" and who also work together to tackle the various social challenges faced in Africa. The Government of Japan will make its utmost efforts to support businesses in Africa. In particular, I would like to highlight the importance of support for startups, green investment, and investment to foster human resources.
2. Support for Startups
There is a growing trend in Africa that younger entrepreneurs are trying to address social challenges by way of doing business at the level of their local communities. Ten participants from Japanese startup firms are attending this forum.
In order to support these innovative initiatives, through public and private sector cooperation, the Government of Japan would like to help the efforts of startups working to initiate or expand their businesses in Africa.
At the same time, the Government of Japan continues to improve the business environment with a view to promoting investment towards Africa. We will establish bilateral committees on improvement of the business environment, as public-private platforms, to discuss and solve issues faced on the ground in four countries.
3. Green Investment
The second point is green investment. We would like to announce the establishment of Japan’s Green Growth Initiative with Africa. This initiative aims at structural transformations toward net zero, while responding to climate change. We aim to use Japanese technologies to accelerate green growth by capturing Africa's enormous potential for green growth and addressing its adaptation needs.
For this purpose, partnership with the private sector is indispensable. I would like to enhance this initiative together with all of the participants in this forum.
4. Investment in Human Resources
The third point is "investment in human resources." It is a quintessentially Japanese approach to develop human resources by utilizing various networks, including those in the private sector and academia. I will strongly promote investment that fosters human resources.
The Government of Japan would like to announce that the Africa-Japan Industrial Human Resource Development Initiative for the Future has been newly launched to develop human resources, targeting members of Africa's younger generations who contribute to industrial advancement.
We will provide education and training opportunities aimed at developing practical skills to 5,000 people over the next three years to cultivate future business leaders.
In addition to industrial human resource development, over the next three years, we will train 300,000 people across a wide range of sectors, looking ahead to the future.
5. Conclusion
In this forum, I look forward to private sector participants’ presentation of the outcomes on the business in Africa in this forum. I also hope this forum provides establishment of networking opportunities that will lead to future business expansion in Africa.
I understand that 33 Memorandum of Understandings will be newly announced out of more than 90 MOUs related to various sectors including energy, natural resources, infrastructure, agriculture, healthcare, and IT. I hope the signers of these MOUs will establish long-term partnerships through these efforts.
I would like end my speech with my sincere wishes for business relationships between Japan and Africa to be further strengthened through this business forum.
More
Related Link
Japanese
French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27" s="3" t="inlineStr">
        <is>
          <t>Unfortunately, I am not able to attend the forum, but I imagine that the floor is filled with enthusiasm. This morning, I kicked off discussions at TICAD together with President Saied and President Sall. Over these two days, we will discuss how to inspire enthusiasm for further investment towards Africa. I believe it is precisely the participants in this forum who serve as bridges between Japan and Africa. I hope that all the participants in this forum will strongly promote Japan-Africa businesses by investing in goods and services, human resources, and business ideas. Ten participants from Japanese startup firms are attending this forum. In order to support these innovative initiatives, through public and private sector cooperation, the Government of Japan would like to help the efforts of startups working to initiate or expand their businesses in Africa. At the same time, the Government of Japan continues to improve the business environment with a view to promoting investment towards Africa. We will establish bilateral committees on improvement of the business environment, as public-private platforms, to discuss and solve issues faced on the ground in four countries. 3. Green Investment
The second point is green investment. We would like to announce the establishment of Japan’s Green Growth Initiative with Africa. This initiative aims at structural transformations toward net zero, while responding to climate change. We aim to use Japanese technologies to accelerate green growth by capturing Africa's enormous potential for green growth and addressing its adaptation needs. For this purpose, partnership with the private sector is indispensable. In addition to industrial human resource development, over the next three years, we will train 300,000 people across a wide range of sectors, looking ahead to the future. 5. Conclusion
In this forum, I look forward to private sector participants’ presentation of the outcomes on the business in Africa in this forum. I also hope this forum provides establishment of networking opportunities that will lead to future business expansion in Africa. I understand that 33 Memorandum of Understandings will be newly announced out of more than 90 MOUs related to various sectors including energy, natural resources, infrastructure, agriculture, healthcare, and IT.</t>
        </is>
      </c>
      <c r="K127" s="18" t="inlineStr">
        <is>
          <t>war</t>
        </is>
      </c>
      <c r="L127" s="18" t="inlineStr">
        <is>
          <t>0</t>
        </is>
      </c>
      <c r="M127" s="18" t="inlineStr">
        <is>
          <t>0</t>
        </is>
      </c>
      <c r="N127" s="18" t="inlineStr">
        <is>
          <t>0</t>
        </is>
      </c>
      <c r="O127" s="18" t="inlineStr">
        <is>
          <t>0</t>
        </is>
      </c>
      <c r="P127" s="18" t="inlineStr">
        <is>
          <t>0</t>
        </is>
      </c>
      <c r="Q127" s="18" t="inlineStr">
        <is>
          <t>0</t>
        </is>
      </c>
      <c r="R127" s="18" t="inlineStr">
        <is>
          <t>b84f713c-099e-4fd2-ac8d-4922190aabc6</t>
        </is>
      </c>
      <c r="S127" s="18" t="inlineStr"/>
      <c r="T127" s="18" t="inlineStr"/>
      <c r="U127" s="18" t="inlineStr"/>
      <c r="V127" s="18" t="inlineStr">
        <is>
          <t>HISTORICAL_RECOGNITION_GENERAL</t>
        </is>
      </c>
      <c r="W127" s="18" t="inlineStr"/>
      <c r="X127" s="18" t="inlineStr"/>
      <c r="Y127" s="18" t="inlineStr"/>
      <c r="Z127" s="18" t="inlineStr"/>
      <c r="AA127" s="18" t="inlineStr"/>
      <c r="AB127" s="18" t="inlineStr"/>
      <c r="AC127" s="18" t="inlineStr"/>
      <c r="AD127" s="18" t="inlineStr"/>
      <c r="AE127" s="18" t="inlineStr"/>
      <c r="AF127" s="18" t="inlineStr"/>
      <c r="AG127" s="18" t="inlineStr"/>
      <c r="AH127" s="18" t="inlineStr"/>
      <c r="AI127" s="18" t="inlineStr"/>
      <c r="AJ127" s="18" t="inlineStr"/>
      <c r="AK127" s="18" t="inlineStr"/>
      <c r="AL127" s="18" t="inlineStr"/>
      <c r="AM127" s="18" t="inlineStr">
        <is>
          <t>LOW</t>
        </is>
      </c>
      <c r="AN127" s="3" t="inlineStr">
        <is>
          <t>AUTO-DRAFT: keyword signals only; requires contextual coding per codebook.md before use.</t>
        </is>
      </c>
      <c r="AO127" s="18" t="inlineStr">
        <is>
          <t>6a4af9f8-17e7-5b8e-b25c-19c7aca6f8b1</t>
        </is>
      </c>
      <c r="AP127" s="18" t="inlineStr">
        <is>
          <t>1</t>
        </is>
      </c>
      <c r="AQ127" s="18" t="inlineStr">
        <is>
          <t>LOW_CONFIDENCE;MISSING_SPEAKER</t>
        </is>
      </c>
      <c r="AR127" s="18" t="inlineStr">
        <is>
          <t>EXCLUDED</t>
        </is>
      </c>
      <c r="AS127" s="3" t="inlineStr">
        <is>
          <t>2026-09-22 full backlog review: GENERIC_DIPLOMATIC_MESSAGE_OR_SPEECH</t>
        </is>
      </c>
    </row>
    <row r="128">
      <c r="A128" s="3" t="inlineStr">
        <is>
          <t>https://japan.kantei.go.jp/101_kishida/statement/202208/_00021.html</t>
        </is>
      </c>
      <c r="B128" s="18" t="inlineStr">
        <is>
          <t>japan</t>
        </is>
      </c>
      <c r="C128" s="18" t="inlineStr">
        <is>
          <t>Prime Minister's Office of Japan (Kantei)</t>
        </is>
      </c>
      <c r="D128" s="3" t="inlineStr">
        <is>
          <t>Video Message by Prime Minister KISHIDA Fumio at the Fourth Hideyo Noguchi Africa Prize Award Ceremony (in English) (Speeches and Statements &lt;br&gt;by the Prime Minister) | Prime Minister's Office of Japan</t>
        </is>
      </c>
      <c r="E128" s="18" t="inlineStr">
        <is>
          <t>SPEECH</t>
        </is>
      </c>
      <c r="F128" s="18" t="inlineStr">
        <is>
          <t>August 28, 2022</t>
        </is>
      </c>
      <c r="G128" s="18" t="inlineStr">
        <is>
          <t>0</t>
        </is>
      </c>
      <c r="H128" s="3" t="inlineStr"/>
      <c r="I128" s="3" t="inlineStr">
        <is>
          <t>Video Message by Prime Minister KISHIDA Fumio at the Fourth Hideyo Noguchi Africa Prize Award Ceremony (in English) (Speeches and Statements &lt;br&gt;by the Prime Minister) | Prime Minister's Office of Japan
Video Message by Prime Minister KISHIDA Fumio at the Fourth Hideyo Noguchi Africa Prize Award Ceremony (in English)
August 28, 2022
Tweet
If you can not view the video,
click here
[Provisional translation]
His Excellency Mr. Macky Sall, President of the Republic of Senegal and Chairperson of the African Union,
His Excellency Mr. Kais Saied, President of Tunisia,
Excellencies, Distinguish Guests,
On the occasion of the Fourth Hideyo Noguchi Africa Prize Award Ceremony, I would like to extend my heartfelt congratulations to Dr. Salim S. Abdool Karim and Dr. Quarraisha Abdool Karim, and Mr. Adam Weiss, Director of Carter Center, who is representing the Guinea Worm Eradication Program.
It is very disappointing that I am not able to attend the ceremony in person to directly convey the message of congratulations. However, today, more than ever, we reaffirm the importance of the Hideyo Noguchi Africa Prize.
Given that COVID-19 remains to be an issue, with its impact still being felt around the world, sustained efforts to enhance the global health architecture are needed.
This is why I would like to commend the people who have devoted themselves to medical researches and services in Africa just as Dr. Noguchi once moved to Africa in his efforts to save the people who were suffering from yellow fever. I would like to improve health and welfare of Africa, and thus of all humankind. To this end, the Hideyo Noguchi Africa Prize serves an important role.
In addition to their global contribution to improving HIV/AIDS prevention and treatment, Dr. Salim S. Abdool Karim and Dr. Quarraisha Abdool Karim have greatly contributed to training African researchers and leading the COVID-19 response in Africa.
The Guinea Worm Eradication Program, through a global campaign led by The Carter Center and in collaboration with stakeholders in Africa, nearly achieved the eradication of Guinea worm disease.
Either of the laureates embodies the fortitude demonstrated by the predecessors.
Former Prime Minister Abe, who delivered his remarks at the last Award Ceremony, wished that the spirit of Dr. Noguchi would widely spread throughout the world, and that the international community would further devote attention and resources to medical researches and health challenges in Africa.
Following the aspirations of former Prime Minister Abe, I, as the G7 Chair next year, will do my utmost in the global fight against COVID-19, which poses a threat to human security, based on the outcome of this TICAD 8.
Building upon this Noguchi Prize, I am confident that the laureates will also continue to contribute to improving health as well as welfare of the people living in Africa, thereby leading to that of all humanity.
I would like to conclude my remarks by reiterating my heartfelt congratulations and respect to the great achievements that each of you has accomplished.
More
Related Link
French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28" s="3" t="inlineStr">
        <is>
          <t>Video Message by Prime Minister KISHIDA Fumio at the Fourth Hideyo Noguchi Africa Prize Award Ceremony (in English) (Speeches and Statements &lt;br&gt;by the Prime Minister) | Prime Minister's Office of Japan
Video Message by Prime Minister KISHIDA Fumio at the Fourth Hideyo Noguchi Africa Prize Award Ceremony (in English)
August 28, 2022
Tweet
If you can not view the video,
click here
[Provisional translation]
His Excellency Mr. Macky Sall, President of the Republic of Senegal and Chairperson of the African Union,
His Excellency Mr. Kais Saied, President of Tunisia,
Excellencies, Distinguish Guests,
On the occasion of the Fourth Hideyo Noguchi Africa Prize Award Ceremony, I would like to extend my heartfelt congratulations to Dr. Salim S. Abdool Karim and Dr. Given that COVID-19 remains to be an issue, with its impact still being felt around the world, sustained efforts to enhance the global health architecture are needed. This is why I would like to commend the people who have devoted themselves to medical researches and services in Africa just as Dr. Noguchi once moved to Africa in his efforts to save the people who were suffering from yellow fever. I would like to improve health and welfare of Africa, and thus of all humankind. To this end, the Hideyo Noguchi Africa Prize serves an important role. The Guinea Worm Eradication Program, through a global campaign led by The Carter Center and in collaboration with stakeholders in Africa, nearly achieved the eradication of Guinea worm disease. Either of the laureates embodies the fortitude demonstrated by the predecessors. Former Prime Minister Abe, who delivered his remarks at the last Award Ceremony, wished that the spirit of Dr. Noguchi would widely spread throughout the world, and that the international community would further devote attention and resources to medical researches and health challenges in Africa. Following the aspirations of former Prime Minister Abe, I, as the G7 Chair next year, will do my utmost in the global fight against COVID-19, which poses a threat to human security, based on the outcome of this TICAD 8.</t>
        </is>
      </c>
      <c r="K128" s="18" t="inlineStr">
        <is>
          <t>suffering;war</t>
        </is>
      </c>
      <c r="L128" s="18" t="inlineStr">
        <is>
          <t>0</t>
        </is>
      </c>
      <c r="M128" s="18" t="inlineStr">
        <is>
          <t>0</t>
        </is>
      </c>
      <c r="N128" s="18" t="inlineStr">
        <is>
          <t>0</t>
        </is>
      </c>
      <c r="O128" s="18" t="inlineStr">
        <is>
          <t>0</t>
        </is>
      </c>
      <c r="P128" s="18" t="inlineStr">
        <is>
          <t>0</t>
        </is>
      </c>
      <c r="Q128" s="18" t="inlineStr">
        <is>
          <t>0</t>
        </is>
      </c>
      <c r="R128" s="18" t="inlineStr">
        <is>
          <t>9ef72183-d741-49cd-b36c-af8b41690fbb</t>
        </is>
      </c>
      <c r="S128" s="18" t="inlineStr"/>
      <c r="T128" s="18" t="inlineStr"/>
      <c r="U128" s="18" t="inlineStr"/>
      <c r="V128" s="18" t="inlineStr">
        <is>
          <t>HISTORICAL_RECOGNITION_GENERAL</t>
        </is>
      </c>
      <c r="W128" s="18" t="inlineStr"/>
      <c r="X128" s="18" t="inlineStr"/>
      <c r="Y128" s="18" t="inlineStr"/>
      <c r="Z128" s="18" t="inlineStr"/>
      <c r="AA128" s="18" t="inlineStr"/>
      <c r="AB128" s="18" t="inlineStr"/>
      <c r="AC128" s="18" t="inlineStr"/>
      <c r="AD128" s="18" t="inlineStr"/>
      <c r="AE128" s="18" t="inlineStr"/>
      <c r="AF128" s="18" t="inlineStr"/>
      <c r="AG128" s="18" t="inlineStr"/>
      <c r="AH128" s="18" t="inlineStr"/>
      <c r="AI128" s="18" t="inlineStr"/>
      <c r="AJ128" s="18" t="inlineStr"/>
      <c r="AK128" s="18" t="inlineStr"/>
      <c r="AL128" s="18" t="inlineStr"/>
      <c r="AM128" s="18" t="inlineStr">
        <is>
          <t>LOW</t>
        </is>
      </c>
      <c r="AN128" s="3" t="inlineStr">
        <is>
          <t>AUTO-DRAFT: keyword signals only; requires contextual coding per codebook.md before use.</t>
        </is>
      </c>
      <c r="AO128" s="18" t="inlineStr">
        <is>
          <t>28ba47f3-af04-5c4e-8bde-3b7ee1a2cd0f</t>
        </is>
      </c>
      <c r="AP128" s="18" t="inlineStr">
        <is>
          <t>1</t>
        </is>
      </c>
      <c r="AQ128" s="18" t="inlineStr">
        <is>
          <t>LOW_CONFIDENCE;MISSING_SPEAKER</t>
        </is>
      </c>
      <c r="AR128" s="18" t="inlineStr">
        <is>
          <t>EXCLUDED</t>
        </is>
      </c>
      <c r="AS128" s="3" t="inlineStr">
        <is>
          <t>2026-09-22 full backlog review: COVID_OR_PANDEMIC</t>
        </is>
      </c>
    </row>
    <row r="129">
      <c r="A129" s="3" t="inlineStr">
        <is>
          <t>https://japan.kantei.go.jp/101_kishida/statement/202208/_00022.html</t>
        </is>
      </c>
      <c r="B129" s="18" t="inlineStr">
        <is>
          <t>japan</t>
        </is>
      </c>
      <c r="C129" s="18" t="inlineStr">
        <is>
          <t>Prime Minister's Office of Japan (Kantei)</t>
        </is>
      </c>
      <c r="D129" s="3" t="inlineStr">
        <is>
          <t>Video Message by Prime Minister KISHIDA Fumio at the Fourth Hideyo Noguchi Africa Prize Award Ceremony (in French) (Speeches and Statements &lt;br&gt;by the Prime Minister) | Prime Minister's Office of Japan</t>
        </is>
      </c>
      <c r="E129" s="18" t="inlineStr">
        <is>
          <t>SPEECH</t>
        </is>
      </c>
      <c r="F129" s="18" t="inlineStr">
        <is>
          <t>August 28, 2022</t>
        </is>
      </c>
      <c r="G129" s="18" t="inlineStr">
        <is>
          <t>0</t>
        </is>
      </c>
      <c r="H129" s="3" t="inlineStr"/>
      <c r="I129" s="3" t="inlineStr">
        <is>
          <t>Video Message by Prime Minister KISHIDA Fumio at the Fourth Hideyo Noguchi Africa Prize Award Ceremony (in French) (Speeches and Statements &lt;br&gt;by the Prime Minister) | Prime Minister's Office of Japan
Video Message by Prime Minister KISHIDA Fumio at the Fourth Hideyo Noguchi Africa Prize Award Ceremony (in French)
August 28, 2022
Tweet
If you can not view the video,
click here
Excellence Monsieur le Président Macky Sall,
Excellence Monsieur le Président Kaïs Saïed,
Mesdames, Messieurs les Chefs d'État et de gouvernement africains,
Chers invités,
À l’occasion de cette cérémonie de remise du 4
e
Prix Hideyo Noguchi pour l’Afrique, permettez-moi tout d’abord d’adresser mes chaleureuses félicitations aux D
rs
Salim S. Abdool Karim et Quarraisha Abdool Karim, ainsi qu’à M. Adam Weiss, Directeur du Centre Carter, présent au nom du Programme d’éradication du ver de Guinée.
C'est avec grand regret que je ne peux être présent en personne avec vous aujourd’hui pour vous féliciter directement. Cependant, jamais l’importance du Prix Hideyo Noguchi pour l'Afrique n’est apparue plus clairement qu’aujourd’hui.
Tandis que la pandémie de COVID-19 continue de sévir, avec l’impact que l’on connaît à l’échelle planétaire, un effort de longue haleine doit être entrepris afin de renforcer l'architecture de la santé mondiale.
C'est pourquoi nous tenons à rendre hommage à ceux qui ont consacré leur vie à la recherche médicale et à la pratique de la médecine sur le continent africain, comme l’a fait autrefois le D
r
Noguchi en se rendant en Afrique afin d’aider la population à lutter contre la fièvre jaune.
Nous espérons ainsi contribuer à améliorer la santé et le bien-être non seulement en Afrique, mais aussi pour l’humanité tout entière. Dans cette perspective, le Prix Hideyo Noguchi pour l'Afrique a un rôle important à jouer.
Outre leur contribution d’envergure mondiale à la prévention et au traitement du VIH et du sida, les D
rs
Salim S. Abdool Karim et Quarraisha Abdool Karim se sont aussi fortement impliqués dans la formation de chercheurs africains et ont joué un rôle de premier plan dans la lutte contre la pandémie de COVID-19 en Afrique.
L’équipe chargée du Programme d’éradication du ver de Guinée est pour sa part quasiment parvenue à éradiquer la maladie dans le cadre d'une campagne internationale menée par le Centre Carter, en collaboration avec les diverses parties prenantes en Afrique.
Les lauréats de cette édition incarnent le même esprit de combattivité inébranlable qui animait déjà leurs prédécesseurs.
Dans le discours qu’il a prononcé lors de la précédente cérémonie de remise des Prix, feu l’ancien Premier ministre Abe a exprimé son espoir que l’esprit du D
r
Hideyo Noguchi se répande davantage à travers le monde et que la communauté internationale consacre plus d'attention et de ressources à la recherche médicale et aux enjeux de santé en Afrique.
Je souhaite m'inscrire dans la continuité des aspirations de M. Abe et m’engage à faire tout mon possible,
en m’appuyant sur les résultats de la TICAD 8 et en tant que président du G7 l’année prochaine,
pour lutter contre cette menace pour la sécurité humaine qu’est la pandémie de COVID-19.
Je suis convaincu que le Prix Noguchi sera pour les lauréats une incitation à contribuer encore plus à l'amélioration de la santé et du bien-être des populations africaines et, par extension, de l'humanité dans son ensemble.
Je voudrais conclure mon allocution en vous adressant une fois de plus mes sincères félicitations et en vous témoignant mon profond respect pour le formidable travail que vous accomplissez.
More
Related Link
Anglais
Japonais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29" s="3" t="inlineStr">
        <is>
          <t>Video Message by Prime Minister KISHIDA Fumio at the Fourth Hideyo Noguchi Africa Prize Award Ceremony (in French) (Speeches and Statements &lt;br&gt;by the Prime Minister) | Prime Minister's Office of Japan
Video Message by Prime Minister KISHIDA Fumio at the Fourth Hideyo Noguchi Africa Prize Award Ceremony (in French)
August 28, 2022
Tweet
If you can not view the video,
click here
Excellence Monsieur le Président Macky Sall,
Excellence Monsieur le Président Kaïs Saïed,
Mesdames, Messieurs les Chefs d'État et de gouvernement africains,
Chers invités,
À l’occasion de cette cérémonie de remise du 4
e
Prix Hideyo Noguchi pour l’Afrique, permettez-moi tout d’abord d’adresser mes chaleureuses félicitations aux D
rs
Salim S. Abdool Karim et Quarraisha Abdool Karim, ainsi qu’à M. Adam Weiss, Directeur du Centre Carter, présent au nom du Programme d’éradication du ver de Guinée. C'est avec grand regret que je ne peux être présent en personne avec vous aujourd’hui pour vous féliciter directement. Cependant, jamais l’importance du Prix Hideyo Noguchi pour l'Afrique n’est apparue plus clairement qu’aujourd’hui. Tandis que la pandémie de COVID-19 continue de sévir, avec l’impact que l’on connaît à l’échelle planétaire, un effort de longue haleine doit être entrepris afin de renforcer l'architecture de la santé mondiale.</t>
        </is>
      </c>
      <c r="K129" s="18" t="inlineStr">
        <is>
          <t>regret;war</t>
        </is>
      </c>
      <c r="L129" s="18" t="inlineStr">
        <is>
          <t>0</t>
        </is>
      </c>
      <c r="M129" s="18" t="inlineStr">
        <is>
          <t>1</t>
        </is>
      </c>
      <c r="N129" s="18" t="inlineStr">
        <is>
          <t>0</t>
        </is>
      </c>
      <c r="O129" s="18" t="inlineStr">
        <is>
          <t>0</t>
        </is>
      </c>
      <c r="P129" s="18" t="inlineStr">
        <is>
          <t>0</t>
        </is>
      </c>
      <c r="Q129" s="18" t="inlineStr">
        <is>
          <t>0</t>
        </is>
      </c>
      <c r="R129" s="18" t="inlineStr">
        <is>
          <t>2690fbd0-26ef-4a6b-9737-b80ddaa7574f</t>
        </is>
      </c>
      <c r="S129" s="18" t="inlineStr"/>
      <c r="T129" s="18" t="inlineStr"/>
      <c r="U129" s="18" t="inlineStr"/>
      <c r="V129" s="18" t="inlineStr">
        <is>
          <t>HISTORICAL_RECOGNITION_GENERAL</t>
        </is>
      </c>
      <c r="W129" s="18" t="inlineStr"/>
      <c r="X129" s="18" t="inlineStr"/>
      <c r="Y129" s="18" t="inlineStr"/>
      <c r="Z129" s="18" t="inlineStr"/>
      <c r="AA129" s="18" t="inlineStr"/>
      <c r="AB129" s="18" t="inlineStr"/>
      <c r="AC129" s="18" t="inlineStr"/>
      <c r="AD129" s="18" t="inlineStr"/>
      <c r="AE129" s="18" t="inlineStr"/>
      <c r="AF129" s="18" t="inlineStr"/>
      <c r="AG129" s="18" t="inlineStr"/>
      <c r="AH129" s="18" t="inlineStr"/>
      <c r="AI129" s="18" t="inlineStr"/>
      <c r="AJ129" s="18" t="inlineStr"/>
      <c r="AK129" s="18" t="inlineStr"/>
      <c r="AL129" s="18" t="inlineStr"/>
      <c r="AM129" s="18" t="inlineStr">
        <is>
          <t>LOW</t>
        </is>
      </c>
      <c r="AN129" s="3" t="inlineStr">
        <is>
          <t>AUTO-DRAFT: keyword signals only; requires contextual coding per codebook.md before use.</t>
        </is>
      </c>
      <c r="AO129" s="18" t="inlineStr">
        <is>
          <t>99ad4c4b-2424-5b54-b396-e0c033ac3939</t>
        </is>
      </c>
      <c r="AP129" s="18" t="inlineStr">
        <is>
          <t>1</t>
        </is>
      </c>
      <c r="AQ129" s="18" t="inlineStr">
        <is>
          <t>LOW_CONFIDENCE;MISSING_SPEAKER</t>
        </is>
      </c>
      <c r="AR129" s="18" t="inlineStr">
        <is>
          <t>EXCLUDED</t>
        </is>
      </c>
      <c r="AS129" s="3" t="inlineStr">
        <is>
          <t>2026-09-22 full backlog review: COVID_OR_PANDEMIC</t>
        </is>
      </c>
    </row>
    <row r="130">
      <c r="A130" s="3" t="inlineStr">
        <is>
          <t>https://japan.kantei.go.jp/101_kishida/statement/202208/_00024.html</t>
        </is>
      </c>
      <c r="B130" s="18" t="inlineStr">
        <is>
          <t>japan</t>
        </is>
      </c>
      <c r="C130" s="18" t="inlineStr">
        <is>
          <t>Prime Minister's Office of Japan (Kantei)</t>
        </is>
      </c>
      <c r="D130" s="3" t="inlineStr">
        <is>
          <t>Joint Press Conference at the Eighth Tokyo International Conference on African Development (TICAD8) (Speeches and Statements &lt;br&gt;by the Prime Minister) | Prime Minister's Office of Japan</t>
        </is>
      </c>
      <c r="E130" s="18" t="inlineStr">
        <is>
          <t>PRESS_CONFERENCE</t>
        </is>
      </c>
      <c r="F130" s="18" t="inlineStr">
        <is>
          <t>August 28, 2022</t>
        </is>
      </c>
      <c r="G130" s="18" t="inlineStr">
        <is>
          <t>0</t>
        </is>
      </c>
      <c r="H130" s="3" t="inlineStr"/>
      <c r="I130" s="3" t="inlineStr">
        <is>
          <t>Joint Press Conference at the Eighth Tokyo International Conference on African Development (TICAD8) (Speeches and Statements &lt;br&gt;by the Prime Minister) | Prime Minister's Office of Japan
#DiplomacySecurity
#TICAD
Joint Press Conference at the Eighth Tokyo International Conference on African Development (TICAD8)
August 28, 2022
Tweet
If you can not view the video,
click here
[Provisional translation]
I am pleased that TICAD 8 has come to a successful conclusion in Tunisia as the first TICAD conference to be held since the outbreak of COVID-19, and as the second TICAD to be held in Africa.
I would like to deeply thank first of all President Saied of the Republic of Tunisia for serving as co-chair and host of TICAD 8, President Sall of the Republic of Senegal for serving as co-chair, and also the participating African countries, business people, all those who made efforts for the success of TICAD 8, and the people of Tunisia.
I also appreciate from the bottom of my heart the many condolences expressed by so many of you on the passing of the late Prime Minister Abe.
Through TICAD 8, I was able to feel the vitality of Africa, where we expect dynamic growth. I also feel that it is important for Japan to grow together with Africa, as Africa grows with dynamic power.
At the same time, it is true that a series of contradictions of the global economy, such as inequality and environmental problems, are concentrated in Africa at this moment. In addition, we need to urgently deal with issues such as the food crisis caused by Russian aggression against Ukraine and unfair and opaque development finance.
Japan aspires to be a "partner growing together with Africa." Japan contributes strongly to the development of Africa by overcoming challenges in Africa together with Africa. By doing so, Japan learns and grows too. Japan, as a partner, takes an approach which focuses on "people." I have explained these ideas and received support from many African leaders. This also embodies the concept of "new form of capitalism" that I have proposed.
The US$30 billion as the sum of public and private financial contributions, which I announced during this conference, focuses on investment in people and quality of growth and aims for a resilient and sustainable Africa while solving various problems faced by the African people.
In particular, Japan is going to take the following measures to realize further development in Africa.
First, the launch of the US$4 billion "Japan's Green Growth Initiative with Africa" to improve the quality of people's lives.
Second, an "investment fund for startups" of over 10 billion Japanese yen provided by the Japanese business community to support the entrepreneurship of energetic young people.
Third, human resource development of 300,000 professionals who will support the future of Africa.
Fourth, the support of up to US$5 billion provided through cooperation with the African Development Bank for the comprehensive development of the private sector.
Fifth, a new contribution of up to US$1.08 billion for the Global Fund for tackling infectious diseases.
Sixth, food assistance of US$130 million for building resilient and sustainable societies, aimed at defending people’s lives as they face rising food and energy prices, as well as the co-financing of a US$300 million loan for the African Emergency Food Production Facility of the African Development Bank.
Through these measures, working together with Africa, Japan will contribute vigorously to African development, based on African ownership.
It is important to revitalize the international flow of people to proceed with various initiatives. Japan has recently reviewed its Travel Advice and Warning on Infectious Diseases for countries and regions with low numbers of COVID-19 infections, including many African countries. Furthermore, we will gradually ease our border control measures so that entry into Japan will become as smooth as it is in other G7 countries.
Although TICAD 8 came to an end today, what is important is the concrete actions that will follow the discussions we had in this meeting. TICAD is a living process and I intend for us to move forward together, for the further development of Africa.
I look forward to welcoming African participants to Japan in 2025.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30" s="3" t="inlineStr">
        <is>
          <t>I also feel that it is important for Japan to grow together with Africa, as Africa grows with dynamic power. At the same time, it is true that a series of contradictions of the global economy, such as inequality and environmental problems, are concentrated in Africa at this moment. In addition, we need to urgently deal with issues such as the food crisis caused by Russian aggression against Ukraine and unfair and opaque development finance. Japan aspires to be a "partner growing together with Africa." Japan contributes strongly to the development of Africa by overcoming challenges in Africa together with Africa. By doing so, Japan learns and grows too. In particular, Japan is going to take the following measures to realize further development in Africa. First, the launch of the US$4 billion "Japan's Green Growth Initiative with Africa" to improve the quality of people's lives. Second, an "investment fund for startups" of over 10 billion Japanese yen provided by the Japanese business community to support the entrepreneurship of energetic young people. Third, human resource development of 300,000 professionals who will support the future of Africa. Fourth, the support of up to US$5 billion provided through cooperation with the African Development Bank for the comprehensive development of the private sector. Fifth, a new contribution of up to US$1.08 billion for the Global Fund for tackling infectious diseases. Sixth, food assistance of US$130 million for building resilient and sustainable societies, aimed at defending people’s lives as they face rising food and energy prices, as well as the co-financing of a US$300 million loan for the African Emergency Food Production Facility of the African Development Bank. Through these measures, working together with Africa, Japan will contribute vigorously to African development, based on African ownership. It is important to revitalize the international flow of people to proceed with various initiatives. Japan has recently reviewed its Travel Advice and Warning on Infectious Diseases for countries and regions with low numbers of COVID-19 infections, including many African countries. Furthermore, we will gradually ease our border control measures so that entry into Japan will become as smooth as it is in other G7 countries. Although TICAD 8 came to an end today, what is important is the concrete actions that will follow the discussions we had in this meeting. TICAD is a living process and I intend for us to move forward together, for the further development of Africa. I look forward to welcoming African participants to Japan in 2025.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130" s="18" t="inlineStr">
        <is>
          <t>aggression;fund;war</t>
        </is>
      </c>
      <c r="L130" s="18" t="inlineStr">
        <is>
          <t>0</t>
        </is>
      </c>
      <c r="M130" s="18" t="inlineStr">
        <is>
          <t>0</t>
        </is>
      </c>
      <c r="N130" s="18" t="inlineStr">
        <is>
          <t>0</t>
        </is>
      </c>
      <c r="O130" s="18" t="inlineStr">
        <is>
          <t>1</t>
        </is>
      </c>
      <c r="P130" s="18" t="inlineStr">
        <is>
          <t>0</t>
        </is>
      </c>
      <c r="Q130" s="18" t="inlineStr">
        <is>
          <t>1</t>
        </is>
      </c>
      <c r="R130" s="18" t="inlineStr">
        <is>
          <t>b6109162-df07-45fd-aad4-8d0458615dc9</t>
        </is>
      </c>
      <c r="S130" s="18" t="inlineStr"/>
      <c r="T130" s="18" t="inlineStr"/>
      <c r="U130" s="18" t="inlineStr"/>
      <c r="V130" s="18" t="inlineStr">
        <is>
          <t>AGGRESSION</t>
        </is>
      </c>
      <c r="W130" s="18" t="inlineStr"/>
      <c r="X130" s="18" t="inlineStr"/>
      <c r="Y130" s="18" t="inlineStr"/>
      <c r="Z130" s="18" t="inlineStr"/>
      <c r="AA130" s="18" t="inlineStr"/>
      <c r="AB130" s="18" t="inlineStr"/>
      <c r="AC130" s="18" t="inlineStr"/>
      <c r="AD130" s="18" t="inlineStr"/>
      <c r="AE130" s="18" t="inlineStr"/>
      <c r="AF130" s="18" t="inlineStr"/>
      <c r="AG130" s="18" t="inlineStr"/>
      <c r="AH130" s="18" t="inlineStr"/>
      <c r="AI130" s="18" t="inlineStr"/>
      <c r="AJ130" s="18" t="inlineStr"/>
      <c r="AK130" s="18" t="inlineStr"/>
      <c r="AL130" s="18" t="inlineStr"/>
      <c r="AM130" s="18" t="inlineStr">
        <is>
          <t>LOW</t>
        </is>
      </c>
      <c r="AN130" s="3" t="inlineStr">
        <is>
          <t>AUTO-DRAFT: keyword signals only; requires contextual coding per codebook.md before use.</t>
        </is>
      </c>
      <c r="AO130" s="18" t="inlineStr">
        <is>
          <t>e2ead75a-a2e9-5132-b341-6e11ee59b62e</t>
        </is>
      </c>
      <c r="AP130" s="18" t="inlineStr">
        <is>
          <t>1</t>
        </is>
      </c>
      <c r="AQ130" s="18" t="inlineStr">
        <is>
          <t>LOW_CONFIDENCE;MISSING_SPEAKER</t>
        </is>
      </c>
      <c r="AR130" s="18" t="inlineStr">
        <is>
          <t>EXCLUDED</t>
        </is>
      </c>
      <c r="AS130" s="3" t="inlineStr">
        <is>
          <t>2026-09-22 full backlog review: COVID_OR_PANDEMIC</t>
        </is>
      </c>
    </row>
    <row r="131">
      <c r="A131" s="3" t="inlineStr">
        <is>
          <t>https://japan.kantei.go.jp/101_kishida/statement/202208/_00027.html</t>
        </is>
      </c>
      <c r="B131" s="18" t="inlineStr">
        <is>
          <t>japan</t>
        </is>
      </c>
      <c r="C131" s="18" t="inlineStr">
        <is>
          <t>Prime Minister's Office of Japan (Kantei)</t>
        </is>
      </c>
      <c r="D131" s="3" t="inlineStr">
        <is>
          <t>Press Conference by Prime Minister Kishida on His Reaction to the Outcome of the Review Conference of the Parties to the Treaty on the Non-Proliferation of Nuclear Weapons (NPT) and Other Matters (Speeches and Statements &lt;br&gt;by the Prime Minister) | Prime Minister's Office of Japan</t>
        </is>
      </c>
      <c r="E131" s="18" t="inlineStr">
        <is>
          <t>PRESS_CONFERENCE</t>
        </is>
      </c>
      <c r="F131" s="18" t="inlineStr">
        <is>
          <t>August 27, 2022</t>
        </is>
      </c>
      <c r="G131" s="18" t="inlineStr">
        <is>
          <t>0</t>
        </is>
      </c>
      <c r="H131" s="3" t="inlineStr"/>
      <c r="I131" s="3" t="inlineStr">
        <is>
          <t>Press Conference by Prime Minister Kishida on His Reaction to the Outcome of the Review Conference of the Parties to the Treaty on the Non-Proliferation of Nuclear Weapons (NPT) and Other Matters (Speeches and Statements &lt;br&gt;by the Prime Minister) | Prime Minister's Office of Japan
Press Conference by Prime Minister Kishida on His Reaction to the Outcome of the Review Conference of the Parties to the Treaty on the Non-Proliferation of Nuclear Weapons (NPT) and Other Matters
August 27, 2022
Tweet
[Provisional translation]
(On the Prime Minister's reaction to the outcome of the Review Conference of the Parties to the Treaty on the Non-Proliferation of Nuclear Weapons (NPT))
The Review Conference of the Parties to the Treaty on the Non-Proliferation of Nuclear Weapons (NPT) being held in New York has just concluded, and I have been briefed in detail from staff from the Ministry of Foreign Affairs, including those who have been working there at the conference. An outcome document was unable to be adopted at this NPT Review Conference because of the opposition of a single country, Russia. From the first, Russian aggression against Ukraine has been undermining the foundation of the international order and that aggression is absolutely intolerable. In addition, it is extremely regrettable that consensus could not be reached because of the opposition of a single country, Russia.
At the previous NPT Review Conference in 2015, I found it extremely frustrating that the outcome document could not be adopted. The environment surrounding this year's Review Conference was also extremely severe and prospects for the adoption of the outcome document were certainly not bright.
Against that background, holding the strong conviction that the NPT is the cornerstone of the international nuclear disarmament and non-proliferation regime and maintaining and strengthening just such an NPT is the one and only realistic path towards a world without nuclear weapons, I personally attended the NPT Review Conference as the first Japanese prime minister to do so, and there I announced the "Hiroshima Action Plan."
Even after that, we continued making every possible effort right until the very end to get the consensus document adopted, working actively with both Mr. Zlauvinen, President of the Review Conference, and the national delegations, and also dispatching Mr. Takei, State Minister for Foreign Affairs, so that this Conference would achieve significant success. Despite this, this all ended in the outcome I mentioned earlier, which I find extremely regrettable.
At the same time, at this Review Conference the only country opposed to adoption of the final outcome document by consensus was Russia. This is proof that many countries share the recognition that maintaining and strengthening the NPT, which is the cornerstone of the international nuclear disarmament and non-proliferation regime, is in the interests of the entire international community.
And, based on this recognition, decisions were taken to hold the next Review Conference in 2026 and to establish a working group that will discuss the nature of the review process going forward. It is the first time for this working group to be established and I commend it. The working group on how to strengthen the review process was launched through the leadership of Japan and Australia and is based on the proposal by the Non-Proliferation and Disarmament Initiative (NPDI) that I myself participated in actively during my tenure as Foreign Minister. Japan intends to contribute actively to discussions leading up to the next NPT Review Conference, including those in this working group, with a view to maintaining and strengthening the NPT process.
Also, Japan's statements, including the Hiroshima Action Plan, received support from a large number of countries, and we heard voices of support and commendation from many countries through this Review Conference.
The Joint Statement on Disarmament and Non-Proliferation Education that Japan submitted received the support of 88 countries, the highest number ever, and a large number of Japan's views and proposals were incorporated into the draft of the final outcome document, such as the importance of continuing not to use nuclear weapons and the importance of maintaining the trend towards reducing the number of nuclear weapons globally. This is a significant achievement for Japan and I consider it to comprise one part of the foundation on which the international community will in the future advance realistic discussions towards nuclear disarmament.
Japan will continue to press forward with realistic efforts in line with the Hiroshima Action Plan, holding the conviction that maintaining and strengthening the NPT is the only realistic effort in working towards nuclear disarmament. Next month a meeting of the Friends of the Comprehensive Nuclear Test Ban Treaty (CTBT) will convene at the summit level, and in November, we are scheduled to convene a meeting of the International Group of Eminent Persons. With the G7 Hiroshima Summit firmly in view, I intend to increase the momentum of the international community towards realizing a world without nuclear weapons. We will tenaciously and steadily advance realistic efforts step by step, intensifying the international community's momentum towards materializing a world without nuclear weapons.
(On future efforts towards a world without nuclear weapons, in light of Russia's opposition)
There is no change in our thinking from what I have been stating, namely that in order to change our reality, we must change the countries that actually have nuclear arms.
Russia opposed the consensus agreement at this Review Conference, but the other states holding nuclear weapons did not oppose the agreement this time. Mindful of this reaction by the nuclear weapon states, I feel very strongly that the importance of the NPT framework remains unchanged.
The divide within the international community has deepened further, making the security environment a complex situation. From the very beginning, the environment surrounding this year's Review Conference was also quite severe, with prospects for the adoption of the outcome document not being bright at all.
The fact is that the negotiations were not easy ones. It is not trivial in any way that through the discussions at this Review Conference, many countries are keenly aware that maintaining and strengthening the NPT, the cornerstone of the international nuclear disarmament and non-proliferation regime, is in the interests of the entire international community, and the confirmation of this was also quite significant.
I would like to emphasize strongly that responsibility for not being able to gain consensus at this Review Conference should rest squarely with Russia; it is not a problem with the NPT regime itself. In any event, grounded in the conviction that continuing to maintain and strengthen the NPT is the only realistic effort in working towards nuclear disarmament, Japan intends to advance efforts in accordance with the Hiroshima Action Plan with a historical sense of mission as the only country to have ever suffered the devastation of atomic bombings during wartime.
(On responses to the Treaty on the Prohibition of Nuclear Weapons (TPNW) in light of the outcome of the NPT Review Conference)
As I said just now, currently, there is no change whatsoever to our thinking that it is maintaining and strengthening the NPT regime that is the realistic path forward. Japan very much intends to continue to make efforts so that it is able to work reliably towards the success of such endeavors as the upcoming Friends of the CTBT meeting, the International Group of Eminent Persons meeting, and the G7 Hiroshima Summit.
With regard to the NPT regime being the cornerstone of international nuclear disarmament and non-proliferation efforts and also with regard to the importance of the NPT regime, although unfortunately the recent Review Conference did not end with an outcome document, through the discussions that took place there, we once again feel the importance of the NPT regime very keenly. Taking that view as our foundation, from now we intend to continue the efforts I mentioned just now.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31" s="3" t="inlineStr">
        <is>
          <t>Press Conference by Prime Minister Kishida on His Reaction to the Outcome of the Review Conference of the Parties to the Treaty on the Non-Proliferation of Nuclear Weapons (NPT) and Other Matters (Speeches and Statements &lt;br&gt;by the Prime Minister) | Prime Minister's Office of Japan
Press Conference by Prime Minister Kishida on His Reaction to the Outcome of the Review Conference of the Parties to the Treaty on the Non-Proliferation of Nuclear Weapons (NPT) and Other Matters
August 27, 2022
Tweet
[Provisional translation]
(On the Prime Minister's reaction to the outcome of the Review Conference of the Parties to the Treaty on the Non-Proliferation of Nuclear Weapons (NPT))
The Review Conference of the Parties to the Treaty on the Non-Proliferation of Nuclear Weapons (NPT) being held in New York has just concluded, and I have been briefed in detail from staff from the Ministry of Foreign Affairs, including those who have been working there at the conference. An outcome document was unable to be adopted at this NPT Review Conference because of the opposition of a single country, Russia. From the first, Russian aggression against Ukraine has been undermining the foundation of the international order and that aggression is absolutely intolerable. In addition, it is extremely regrettable that consensus could not be reached because of the opposition of a single country, Russia. At the previous NPT Review Conference in 2015, I found it extremely frustrating that the outcome document could not be adopted. The environment surrounding this year's Review Conference was also extremely severe and prospects for the adoption of the outcome document were certainly not bright. Against that background, holding the strong conviction that the NPT is the cornerstone of the international nuclear disarmament and non-proliferation regime and maintaining and strengthening just such an NPT is the one and only realistic path towards a world without nuclear weapons, I personally attended the NPT Review Conference as the first Japanese prime minister to do so, and there I announced the "Hiroshima Action Plan."
Even after that, we continued making every possible effort right until the very end to get the consensus document adopted, working actively with both Mr. Zlauvinen, President of the Review Conference, and the national delegations, and also dispatching Mr. Takei, State Minister for Foreign Affairs, so that this Conference would achieve significant success. Despite this, this all ended in the outcome I mentioned earlier, which I find extremely regrettable. At the same time, at this Review Conference the only country opposed to adoption of the final outcome document by consensus was Russia. This is proof that many countries share the recognition that maintaining and strengthening the NPT, which is the cornerstone of the international nuclear disarmament and non-proliferation regime, is in the interests of the entire international community. And, based on this recognition, decisions were taken to hold the next Review Conference in 2026 and to establish a working group that will discuss the nature of the review process going forward. It is the first time for this working group to be established and I commend it. The working group on how to strengthen the review process was launched through the leadership of Japan and Australia and is based on the proposal by the Non-Proliferation and Disarmament Initiative (NPDI) that I myself participated in actively during my tenure as Foreign Minister. Japan intends to contribute actively to discussions leading up to the next NPT Review Conference, including those in this working group, with a view to maintaining and strengthening the NPT process. Also, Japan's statements, including the Hiroshima Action Plan, received support from a large number of countries, and we heard voices of support and commendation from many countries through this Review Conference. The Joint Statement on Disarmament and Non-Proliferation Education that Japan submitted received the support of 88 countries, the highest number ever, and a large number of Japan's views and proposals were incorporated into the draft of the final outcome document, such as the importance of continuing not to use nuclear weapons and the importance of maintaining the trend towards reducing the number of nuclear weapons globally. This is a significant achievement for Japan and I consider it to comprise one part of the foundation on which the international community will in the future advance realistic discussions towards nuclear disarmament. Japan will continue to press forward with realistic efforts in line with the Hiroshima Action Plan, holding the conviction that maintaining and strengthening the NPT is the only realistic effort in working towards nuclear disarmament. Next month a meeting of the Friends of the Comprehensive Nuclear Test Ban Treaty (CTBT) will convene at the summit level, and in November, we are scheduled to convene a meeting of the International Group of Eminent Persons. With the G7 Hiroshima Summit firmly in view, I intend to increase the momentum of the international community towards realizing a world without nuclear weapons. We will tenaciously and steadily advance realistic efforts step by step, intensifying the international community's momentum towards materializing a world without nuclear weapons. (On future efforts towards a world without nuclear weapons, in light of Russia's opposition)
There is no change in our thinking from what I have been stating, namely that in order to change our reality, we must change the countries that actually have nuclear arms. Russia opposed the consensus agreement at this Review Conference, but the other states holding nuclear weapons did not oppose the agreement this time. Mindful of this reaction by the nuclear weapon states, I feel very strongly that the importance of the NPT framework remains unchanged. From the very beginning, the environment surrounding this year's Review Conference was also quite severe, with prospects for the adoption of the outcome document not being bright at all. The fact is that the negotiations were not easy ones. It is not trivial in any way that through the discussions at this Review Conference, many countries are keenly aware that maintaining and strengthening the NPT, the cornerstone of the international nuclear disarmament and non-proliferation regime, is in the interests of the entire international community, and the confirmation of this was also quite significant. I would like to emphasize strongly that responsibility for not being able to gain consensus at this Review Conference should rest squarely with Russia; it is not a problem with the NPT regime itself. In any event, grounded in the conviction that continuing to maintain and strengthen the NPT is the only realistic effort in working towards nuclear disarmament, Japan intends to advance efforts in accordance with the Hiroshima Action Plan with a historical sense of mission as the only country to have ever suffered the devastation of atomic bombings during wartime. (On responses to the Treaty on the Prohibition of Nuclear Weapons (TPNW) in light of the outcome of the NPT Review Conference)
As I said just now, currently, there is no change whatsoever to our thinking that it is maintaining and strengthening the NPT regime that is the realistic path forward. Japan very much intends to continue to make efforts so that it is able to work reliably towards the success of such endeavors as the upcoming Friends of the CTBT meeting, the International Group of Eminent Persons meeting, and the G7 Hiroshima Summit. With regard to the NPT regime being the cornerstone of international nuclear disarmament and non-proliferation efforts and also with regard to the importance of the NPT regime, although unfortunately the recent Review Conference did not end with an outcome document, through the discussions that took place there, we once again feel the importance of the NPT regime very keenly. Taking that view as our foundation, from now we intend to continue the efforts I mentioned just now.</t>
        </is>
      </c>
      <c r="K131" s="18" t="inlineStr">
        <is>
          <t>aggression;regret;responsibility;war</t>
        </is>
      </c>
      <c r="L131" s="18" t="inlineStr">
        <is>
          <t>0</t>
        </is>
      </c>
      <c r="M131" s="18" t="inlineStr">
        <is>
          <t>0</t>
        </is>
      </c>
      <c r="N131" s="18" t="inlineStr">
        <is>
          <t>0</t>
        </is>
      </c>
      <c r="O131" s="18" t="inlineStr">
        <is>
          <t>0</t>
        </is>
      </c>
      <c r="P131" s="18" t="inlineStr">
        <is>
          <t>0</t>
        </is>
      </c>
      <c r="Q131" s="18" t="inlineStr">
        <is>
          <t>0</t>
        </is>
      </c>
      <c r="R131" s="18" t="inlineStr">
        <is>
          <t>0a2f4111-7156-43c0-b874-1804fda793ef</t>
        </is>
      </c>
      <c r="S131" s="18" t="inlineStr"/>
      <c r="T131" s="18" t="inlineStr"/>
      <c r="U131" s="18" t="inlineStr"/>
      <c r="V131" s="18" t="inlineStr">
        <is>
          <t>AGGRESSION</t>
        </is>
      </c>
      <c r="W131" s="18" t="inlineStr"/>
      <c r="X131" s="18" t="inlineStr"/>
      <c r="Y131" s="18" t="inlineStr"/>
      <c r="Z131" s="18" t="inlineStr"/>
      <c r="AA131" s="18" t="inlineStr"/>
      <c r="AB131" s="18" t="inlineStr"/>
      <c r="AC131" s="18" t="inlineStr"/>
      <c r="AD131" s="18" t="inlineStr"/>
      <c r="AE131" s="18" t="inlineStr"/>
      <c r="AF131" s="18" t="inlineStr"/>
      <c r="AG131" s="18" t="inlineStr"/>
      <c r="AH131" s="18" t="inlineStr"/>
      <c r="AI131" s="18" t="inlineStr"/>
      <c r="AJ131" s="18" t="inlineStr"/>
      <c r="AK131" s="18" t="inlineStr"/>
      <c r="AL131" s="18" t="inlineStr"/>
      <c r="AM131" s="18" t="inlineStr">
        <is>
          <t>LOW</t>
        </is>
      </c>
      <c r="AN131" s="3" t="inlineStr">
        <is>
          <t>AUTO-DRAFT: keyword signals only; requires contextual coding per codebook.md before use.</t>
        </is>
      </c>
      <c r="AO131" s="18" t="inlineStr">
        <is>
          <t>28326dba-7330-53c6-86b6-3c431937cbc4</t>
        </is>
      </c>
      <c r="AP131" s="18" t="inlineStr">
        <is>
          <t>1</t>
        </is>
      </c>
      <c r="AQ131" s="18" t="inlineStr">
        <is>
          <t>LOW_CONFIDENCE;MISSING_SPEAKER</t>
        </is>
      </c>
      <c r="AR131" s="18" t="inlineStr">
        <is>
          <t>EXCLUDED</t>
        </is>
      </c>
      <c r="AS131" s="3" t="inlineStr">
        <is>
          <t>2026-09-22 full backlog review: UKRAINE_RUSSIA_OR_UNRELATED_GEOPOLITICS</t>
        </is>
      </c>
    </row>
    <row r="132">
      <c r="A132" s="3" t="inlineStr">
        <is>
          <t>https://japan.kantei.go.jp/101_kishida/statement/202208/_00028.html</t>
        </is>
      </c>
      <c r="B132" s="18" t="inlineStr">
        <is>
          <t>japan</t>
        </is>
      </c>
      <c r="C132" s="18" t="inlineStr">
        <is>
          <t>Prime Minister's Office of Japan (Kantei)</t>
        </is>
      </c>
      <c r="D132" s="3" t="inlineStr">
        <is>
          <t>Discours d’ouverture de M. KISHIDA Fumio, Premier ministre du Japon Séance d’ouverture, 8e Conférence internationale de Tokyo sur le Développement de l’Afrique (TICAD 8)27 août 2022, Palais des Congrès, Tunis, Tunisie (Speeches and Statements &lt;br&gt;by the Prime Minister) | Prime Minister's Office of Japan</t>
        </is>
      </c>
      <c r="E132" s="18" t="inlineStr">
        <is>
          <t>SPEECH</t>
        </is>
      </c>
      <c r="F132" s="18" t="inlineStr">
        <is>
          <t>August 27, 2022</t>
        </is>
      </c>
      <c r="G132" s="18" t="inlineStr">
        <is>
          <t>0</t>
        </is>
      </c>
      <c r="H132" s="3" t="inlineStr"/>
      <c r="I132" s="3" t="inlineStr">
        <is>
          <t>Discours d’ouverture de M. KISHIDA Fumio, Premier ministre du Japon Séance d’ouverture, 8e Conférence internationale de Tokyo sur le Développement de l’Afrique (TICAD 8)27 août 2022, Palais des Congrès, Tunis, Tunisie (Speeches and Statements &lt;br&gt;by the Prime Minister) | Prime Minister's Office of Japan
Discours d’ouverture de M. KISHIDA Fumio, Premier ministre du Japon Séance d’ouverture, 8e Conférence internationale de Tokyo sur le Développement de l’Afrique (TICAD 8)
27 août 2022, Palais des Congrès, Tunis, Tunisie
August 27, 2022
Tweet
Monsieur Saïed, Président de la République de Tunisie,
Monsieur Sall, Président de la République du Sénégal,
Mesdames et Messieurs,
Six années se sont écoulées depuis ma participation à la TICAD 6 à Nairobi, la première édition à se tenir en Afrique, en tant que ministre des Affaires étrangères aux côtés de feu l'ancien Premier ministre Abe. Cest un grand plaisir pour moi de co-présider, cette fois-ci en tant que Premier ministre, la TICAD 8 qui est organisée cette année en Tunisie. Même si je participe en ligne, ma passion pour le développement de l'Afrique reste inchangée. À travers la TICAD, je suis déterminé à travailler avec vous tous pour approfondir les relations entre le Japon et l'Afrique.
L’Afrique qui représentera un quart de la population mondiale à l'horizon de 2050, est un continent jeune et plein d'espoir, promis àune croissance dynamique dans les années à venir.
M. KUMA Kengo, l'un des architectes les plus influents du Japon, raconte comment son expérience en Afrique de l'Ouest lui a permis de découvrir sa vocation pour l’architecture. Profondément inspiré par l’Afrique dans sa jeunesse et où il a beaucoup appris, M. KUMA s’efforce aujourd’hui de contribuer à son tour à la formation des jeunes Africains. A l’instar de M. KUMA qui a conçu le stade principal des Jeux olympiques et paralympiques de Tokyo qui se sont tenus l’année dernière, j'espère que ces jeunes Africains marcheront un jour dans ses pas et concevront des édifices emblématiques de leurs propres pays.
Le Japon aspire à être « un partenaire qui se développe avec l’Afrique ». En travaillant main dans la main avec les Africains pour relever les défis auxquels ils sont confrontés, le Japon ambitionne de contribuer significativement au développement de l’Afrique. Et de cette collaboration, le Japon tirera lui aussi des enseignements qui lui permettront d’évoluer. Le Japon entend ainsi promouvoir des initiatives fondées sur une approche typiquement japonaise, axée sur le capital humain. Grâce à ce cercle vertueux de croissance et de partage, je suis persuadé qu’ensemble, nous pouvons réaliser cette Afrique résiliente à laquelle l'Afrique elle-même aspire.
Les engagements de 20 milliards de dollars US d'investissement du secteur privé en Afrique annoncés lors de la TICAD 7 ont été largement réalisés au cours de ces trois dernières années. Pour cette 8e édition de la TICAD, nous souhaitons mettre l'accent sur la valeur de chaque individu, une approche qui se traduira par des investissements dans le capital humain et une attention particulière portée à la qualité de la croissance. Le Japon investira un total de 30 milliards de dollars, contribution financière des secteurs public et privé, au cours des trois prochaines années.
Premièrement, nous allons promouvoir la croissance verte. Nous lancerons « l’Initiative pour une croissance verte en Afrique » qui s'accompagnera d’une contribution financière par le biais des secteurs public et privé à hauteur de 4 milliards de dollars au total.
Deuxièmement, nous allons favoriser les investissements. Nous concentrerons particulièrement nos efforts sur le soutien aux start-up à destination de jeunes japonais et africains dynamiques.
Troisièmement, nous allons contribuer jusqu’à 5 milliards de dollars US en collaboration avec la Banque africaine de développement en vue d’améliorer la vie de populations africaines. Ce montant inclut jusqu’à 1 milliard de dollars sous la forme d’un prêt spécial nouvellement créé par le Japon afin d’aider les pays africains à restructurer leur dette dans la perspective d’une Afrique résiliente et durable.
Quatrièmement, la pandémie de la COVID-19 a une fois de plus mis en évidence l’importance de la lutte contre les maladies infectieuses. Dans cette optique, j’annonce aujourd’hui que le Japon contribuera jusqu’à 1,08 milliard de dollars à la septième reconstitution des ressources du Fonds mondial sur les trois années à venir. Cet effort est fondé sur le principe de la sécurité humaine, et vise à soutenir la lutte contre les trois principales maladies infectieuses dans le monde, à savoir le VIH, la tuberculose et le paludisme, ainsi qu' à renforcer les systèmes de santé, en particulier en Afrique.
Le cinquième axe de notre action portera sur le développement des ressources humaines . L’avenir de l’Afrique et du Japon repose sur leurs populations . Le Japon contribue depuis longtemps au développement du capital humain en Afrique. Par exemple, l’Institut Noguchi pour la recherche médicale au Ghana, où le Japon contribue depuis sa création il y a plus de 40 ans à la formation de nombreux chercheurs africains, est aujourd’hui à l’avant-garde de la lutte contre la pandémie de la COVID-19 en Afrique de l’Ouest.
En nous appuyant sur les fruits de notre expérience, nous prévoyons de former 300 000 professionnels au cours des trois prochaines années dans un grand nombre de domaines, notamment l'industrie, la santé et la médecine, l'éducation, l'agriculture, la justice ou encore l'administration.
Notre programme « African Business Education Initiative for Youth (l’Initiative ABE) » a déjà permis de former quelque 4 000 jeunes Africains dans le rôle de « pilote » pour stimuler les échanges commerciaux entre le Japon et l'Afrique.
M. Trevor Christian AMEDAYENOU de Côte d’Ivoire, est l'un d’entre eux. Mettant à profit les compétences qu’il a acquises au Japon, il a développé une application centralisant les informations sur les bourses d'études existantes. Grâce à celle-ci, un plus grand nombre de jeunes de son pays ont pu bénéficier d’une opportunité pour étudier à l’université. À l’instar de Trevor, de nombreux jeunes gens ayant étudié au Japon sont les chefs d’entreprise africains de cette nouvelle génération qui s'efforce de répondre aux enjeux sociétaux de leur pays tout en tissant un réseau à différents niveaux entre le Japon et l'Afrique.
Il est également important de rétablir la circulation des personnes à l’international. Le Japon a récemment revu ses conseils et avertissements aux voyageurs sur les maladies infectieuses pour les pays et régions où le nombre d'infections à la COVID-19 est faible, y compris de nombreux pays africains. Je souhaite que l’activité humaine entre le Japon et l'Afrique augmente.
Sixièmement, la stabilisation de la région. C’est une condition préalable pour que l'Afrique puisse libérer le potentiel de sa population, et élément essentiel pour réaliser le développement de l'Afrique. En Zambie, une ancienne réfugiée, après avoir reçu une aide de la JICA pour l'amélioration de ses moyens de subsistance, est venue parler de ses rêves d'aller à l'école et de créer une entreprise. L'une des caractéristiques du soutien japonais consiste à aller au-delà d'une simple aide aux réfugiés, et à les soutenir afin qu'ils soient indépendants et capables de gagner leur vie, répondant ainsi à leurs besoins jusqu'à ce qu'une société durable et stable soit réalisée.
Si nous voulons assurer la paix et la prospérité de l'Afrique mais aussi du monde, nous devons maintenir et renforcer l'ordre international à la fois libre, ouvert, et fondé sur des règles. Nous renforcerons la coordination à différents niveaux entre l'Afrique et le Japon pour promouvoir une région « Indopacifique libre et ouverte » et nous œuvrerons pour le renforcement des fonctions des Nations Unies dans leur ensemble, notamment par la réforme du Conseil de sécurité, entre autres.
Nous travaillons également avec les pays africains pour un monde sans armes nucléaires. Le chemin vers un monde sans armes nucléaires étant encore plus difficile dans la situation actuelle, j'ai participé à la 10e Conférence d'examen du Traité sur la non-prolifération des armes nucléaires (TNP) où j'ai proposé un plan d’action en cinq points intitulé « Plan d'action d'Hiroshima » en appelant les États signataires à s'engager dans une démarche constructive. Le Japon n’a pas ménagé ses efforts pour parvenir à un résultat significatif, et des discussions sincères ont eu lieu entre les États parties. Il est toutefois profondément regrettable que la Russie ait exprimé son objection au stade final, et que la Conférence n'ait pas été en mesure d'adopter le document final par consensus.
Néanmoins, de nombreux États parties, qu'ils soient dotés d'armes nucléaires ou non, ont réaffirmé l'importance de maintenir et de renforcer le TNP . Convaincu qu'il s'agit de la seule voie réaliste vers le désarmement nucléaire, le Japon continuera à poursuivre des efforts réalistes avec les pays africains.
L’invasion de l'Ukraine par la Russie ébranle les fondements mêmes de l'ordre international. Si nous abandonnons l'ordre international fondé sur des règles et autorisons les changements du statu quo par la force, les effets s'étendront à l’Asie, mais aussi à l'Afrique et au monde entier. Nous ne devons pas faire marche arrière par rapport aux mesures prospectives que la communauté internationale a prises jusqu'à présent.
L’invasion en cours entrave l'exportation de céréales d'Ukraine, et de ce fait la crise alimentaire en Afrique est devenue plus grave que jamais. En tant que partenaire de l'Afrique, le Japon fera de son mieux pour améliorer cette situation.
Le Japon a récemment décidé d'apporter une contribution d'environ 130 millions de dollars en matière d'aide alimentaire aux pays africains. En outre, le Japon fournira 300 millions de dollars US pour soutenir la production alimentaire par un cofinancement avec la Banque africaine de développement et aidera à renforcer les compétences de 200 000 personnes travaillant dans le secteur agricole.
La coordination internationale est essentielle pour renforcer la sécurité alimentaire en Afrique. Le Japon va accélérer ses efforts en étroite collaboration avec la communauté internationale.
Tout en tenant compte des discussions de la TICAD 8, le Japon soutiendra fermement le développement de l'Afrique fondé sur l'appropriation africaine, en tant que « partenaire qui se développe avec l'Afrique », dans la perspective du Sommet du G7 d'Hiroshima qui se tiendra l'année prochaine.
Nelson Mandela, l'ancien président de l'Afrique du Sud, a dit : « Après avoir gravi une grande colline, on s'aperçoit qu'il y en a beaucoup d'autres à gravir». En effet, nous constatons qu'il reste de nombreuses collines à gravir. Le Japon est impatient de gravir ces collines avec l'Afrique. Je me réjouis d'avoir des discussions fructueuses avec vous tous au cours de ces deux jours.
Je vous remercie de votre attention.
More
Related Link
Anglais
Japonais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32" s="3" t="inlineStr">
        <is>
          <t>Le chemin vers un monde sans armes nucléaires étant encore plus difficile dans la situation actuelle, j'ai participé à la 10e Conférence d'examen du Traité sur la non-prolifération des armes nucléaires (TNP) où j'ai proposé un plan d’action en cinq points intitulé « Plan d'action d'Hiroshima » en appelant les États signataires à s'engager dans une démarche constructive. Le Japon n’a pas ménagé ses efforts pour parvenir à un résultat significatif, et des discussions sincères ont eu lieu entre les États parties. Il est toutefois profondément regrettable que la Russie ait exprimé son objection au stade final, et que la Conférence n'ait pas été en mesure d'adopter le document final par consensus. Néanmoins, de nombreux États parties, qu'ils soient dotés d'armes nucléaires ou non, ont réaffirmé l'importance de maintenir et de renforcer le TNP . Convaincu qu'il s'agit de la seule voie réaliste vers le désarmement nucléaire, le Japon continuera à poursuivre des efforts réalistes avec les pays africains.</t>
        </is>
      </c>
      <c r="K132" s="18" t="inlineStr">
        <is>
          <t>regret</t>
        </is>
      </c>
      <c r="L132" s="18" t="inlineStr">
        <is>
          <t>0</t>
        </is>
      </c>
      <c r="M132" s="18" t="inlineStr">
        <is>
          <t>0</t>
        </is>
      </c>
      <c r="N132" s="18" t="inlineStr">
        <is>
          <t>0</t>
        </is>
      </c>
      <c r="O132" s="18" t="inlineStr">
        <is>
          <t>0</t>
        </is>
      </c>
      <c r="P132" s="18" t="inlineStr">
        <is>
          <t>0</t>
        </is>
      </c>
      <c r="Q132" s="18" t="inlineStr">
        <is>
          <t>0</t>
        </is>
      </c>
      <c r="R132" s="18" t="inlineStr">
        <is>
          <t>b35f927e-59bb-4be8-a76a-e2c1302c5a8d</t>
        </is>
      </c>
      <c r="S132" s="18" t="inlineStr"/>
      <c r="T132" s="18" t="inlineStr"/>
      <c r="U132" s="18" t="inlineStr"/>
      <c r="V132" s="18" t="inlineStr">
        <is>
          <t>HISTORICAL_RECOGNITION_GENERAL</t>
        </is>
      </c>
      <c r="W132" s="18" t="inlineStr"/>
      <c r="X132" s="18" t="inlineStr"/>
      <c r="Y132" s="18" t="inlineStr"/>
      <c r="Z132" s="18" t="inlineStr"/>
      <c r="AA132" s="18" t="inlineStr"/>
      <c r="AB132" s="18" t="inlineStr"/>
      <c r="AC132" s="18" t="inlineStr"/>
      <c r="AD132" s="18" t="inlineStr"/>
      <c r="AE132" s="18" t="inlineStr"/>
      <c r="AF132" s="18" t="inlineStr"/>
      <c r="AG132" s="18" t="inlineStr"/>
      <c r="AH132" s="18" t="inlineStr"/>
      <c r="AI132" s="18" t="inlineStr"/>
      <c r="AJ132" s="18" t="inlineStr"/>
      <c r="AK132" s="18" t="inlineStr"/>
      <c r="AL132" s="18" t="inlineStr"/>
      <c r="AM132" s="18" t="inlineStr">
        <is>
          <t>LOW</t>
        </is>
      </c>
      <c r="AN132" s="3" t="inlineStr">
        <is>
          <t>AUTO-DRAFT: keyword signals only; requires contextual coding per codebook.md before use.</t>
        </is>
      </c>
      <c r="AO132" s="18" t="inlineStr">
        <is>
          <t>8ae870a5-58ad-507b-8aec-c07795e1e7af</t>
        </is>
      </c>
      <c r="AP132" s="18" t="inlineStr">
        <is>
          <t>1</t>
        </is>
      </c>
      <c r="AQ132" s="18" t="inlineStr">
        <is>
          <t>LOW_CONFIDENCE;MISSING_SPEAKER</t>
        </is>
      </c>
      <c r="AR132" s="18" t="inlineStr">
        <is>
          <t>EXCLUDED</t>
        </is>
      </c>
      <c r="AS132" s="3" t="inlineStr">
        <is>
          <t>2026-09-22 full backlog review: COVID_OR_PANDEMIC</t>
        </is>
      </c>
    </row>
    <row r="133">
      <c r="A133" s="3" t="inlineStr">
        <is>
          <t>https://japan.kantei.go.jp/101_kishida/statement/202208/_00031.html</t>
        </is>
      </c>
      <c r="B133" s="18" t="inlineStr">
        <is>
          <t>japan</t>
        </is>
      </c>
      <c r="C133" s="18" t="inlineStr">
        <is>
          <t>Prime Minister's Office of Japan (Kantei)</t>
        </is>
      </c>
      <c r="D133" s="3" t="inlineStr">
        <is>
          <t>Press Conference by Prime Minster Kishida (Speeches and Statements &lt;br&gt;by the Prime Minister) | Prime Minister's Office of Japan</t>
        </is>
      </c>
      <c r="E133" s="18" t="inlineStr">
        <is>
          <t>PRESS_CONFERENCE</t>
        </is>
      </c>
      <c r="F133" s="18" t="inlineStr">
        <is>
          <t>August 31, 2022</t>
        </is>
      </c>
      <c r="G133" s="18" t="inlineStr">
        <is>
          <t>0</t>
        </is>
      </c>
      <c r="H133" s="3" t="inlineStr"/>
      <c r="I133" s="3" t="inlineStr">
        <is>
          <t>Press Conference by Prime Minster Kishida (Speeches and Statements &lt;br&gt;by the Prime Minister) | Prime Minister's Office of Japan
#BorderMeasures
#COVID19
Press Conference by Prime Minster Kishida
August 31, 2022
Tweet
[Provisional translation]
1. Opening statement
Good morning.
Thank you to everyone in the public who has been concerned for me. From today I am resuming my face-to-face official duties, and I am dedicating myself completely to my work, putting all my energy into it.
During this time, I have been supported by many people, including notably the medical staff at the Prime Minister's Office. Thanks to this support, I have recovered fully even while moving forward with my duties through online interactions.
Thank you very much indeed for the cooperation and understanding I have received from you, the citizens.
What I felt strongly upon becoming infected with COVID-19 was how helpful the vaccines are. Having had my fourth dose of the vaccine, I got through a COVID-19 infection with only mild symptoms. Based on my own experience, I continue to ask for the public's cooperation in getting inoculated, and I will also work to bring the starting date forward even further for administration of the new vaccine targeting the Omicron strain, scheduled to begin in October.
2. Looking back on the past year
Looking back now, it was one year ago that, harboring a desire to uphold Japan's democracy and the conviction there can be no government without the trust of the people, I ran in the Liberal Democratic Party presidential election. Since last October, after taking office as prime minister, I have taken on the work of responding to COVID-19, the aggression against Ukraine, rising prices, and other issues by advancing carefully-designed politics while listening to the voices of you, the citizens.
In the two national elections that have been held during this time, we received the trust of the public towards my administration. I reshuffled my cabinet to respond to urgent situations and carry out policies, under an approach that we must respond to the expectations of the public and resolve the multitude of issues facing us, taking on one and then another.
3. The former Unification Church
That said, I regard it as a very serious issue that right now, to speak frankly, the people's trust towards politics has been shaken. Returning to last year's starting point when I made the decision to run in the LDP presidential election, I must once more stand at the fore and work to restore trust in politics. I have renewed my determination to pursue politics of trust and sympathy.
First is the issue of the former Unification Church. It is indispensable for us politicians to make efforts to engage with as many people as possible during our individual political activities, listen to the views that they share with us, and also have them understand our own thinking. Moreover, freedom of religion and the separation of church and state must be respected to the utmost as an important principle under our Constitution.
However, political activities go hand in hand with responsibility. It is a matter of course that even religious groups must also observe relevant laws and ordinances as members of society. At the same time, strict discretion is called for on the part of politicians when interacting with groups that have been identified as socially problematic.
As for the ministers, state ministers, and parliamentary vice-ministers in my administration, I have had each of them conduct a check for any connections with the group in question and received firm promises that all relationships would be severed. Despite this, we continue to hear voices of concern and doubt from the public about whether or not Diet members from the LDP, including cabinet members and other prominent individuals, have had close ties with the group in question, because of media coverage of the matter.
As the president of the LDP, I offer my apologies with the utmost sincerity.
Taking the suspicions and concern of the citizens seriously to heart, as LDP president I have given instructions to LDP Secretary-General Motegi since last week regarding three points.
The first is to compile and then publicly disclose the results of a check on Diet members belonging to the LDP regarding the nature of relationships with the group in question, in order to fulfill our accountability as a party.
The second is to have all LDP Diet members reflect sincerely on the past, sever all ties, and break off all connections with the group in question. Taking this as a basic policy of the party, we will thoroughly carry out a severing of ties with the group for all LDP Diet members.
The third is to strengthen the party's system for checking compliance so that in the future there are no ties with groups identified as socially problematic.
The LDP will engage in a stringent response in order to realize accountability and restore the trust of the public.
Also, in order to take every precaution in our response to those who have been victimized by "spiritual sales" and other manipulative sales practices, the Government will naturally do its utmost, working together to provide relief to victims by establishing a liaison meeting of ministries and agencies relevant to the issue of the former Unification Church, chaired by the Justice Minister, and also a council within the Consumer Affairs Agency on measures to counter "spiritual sales" and other malevolent business practices.
4. The state funeral for former Prime Minister Abe
Next, I will address the state funeral for the late former Prime Minister Abe, scheduled for September 27.
I took the decision to hold a state funeral ceremony, in light of the act of violence against former Prime Minister Abe while he was making an election campaign appearance. He earned the trust of the Japanese people, winning six national elections, which are the very basis for our democracy, and shouldering weighty responsibility over eight years and eight months, the longest tenure as prime minister in our constitutional history. Second, he left a legacy of historic achievements in various fields, having led reconstruction from the Great East Japan Earthquake, revitalization of the Japanese economy, and strategic diplomacy positioning the Japan-U.S. relationship as the cornerstone, and having contributed to the peaceful world order. Third, countries around the world have expressed their respect and condolences involving the entire nation in various formats, such as various nations deciding on memorial resolutions in their parliaments, organizing periods of mourning, or lighting up public facilities with special illumination. Fourth, Mr. Abe met a violent death while conducting election campaign activities, which form the very root of democracy, and we will demonstrate our resolute stance as a nation that we will not yield to these acts of violence. This is how I have laid out the rationale by which I reached the decision to hold a state funeral.
Many dignitaries from overseas have conveyed to us their desire to attend, including royal family members, presidents, and others at the head of state and government level, both former and current. I feel strongly that it is incumbent upon us to respond with propriety as the nation of Japan to the respect and condolences we have received from other countries.
Although the holding of this state funeral does not compel members of the public to mourn, in addition to various views being expressed by the public, there has been criticism that the explanation for it has been insufficient. As the prime minister who took the decision to hold a state funeral, I take such comments and criticism very seriously, and I have a responsibility to respond squarely to them. In the spirit that this administration has embraced since its inception, I will spare no effort to provide a thoroughgoing explanation of the matter.
Towards that end, I aim to have the opportunity to respond, with television coverage, to questions about the decision I took regarding the state funeral by attending an off-session hearing at the Diet to deliberate the matter. Earlier I asked the secretaries-general and the chairs of the Diet Affairs Committees of the ruling parties to conduct the necessary coordination to organize such a venue at the earliest possible time. I very much hope for the cooperation of those in the opposition parties as well.
5. Measures to tackle COVID-19
My final topic is measures to tackle COVID-19.
Before the seventh wave, as a response that will help lead to a new economy and society in which we carry on with our daily lives with COVID-19 in the background, and based on the views of experts and people working on the front lines to tackle the virus, we will, on a nation-wide basis, conduct a review of the system of reporting all new COVID-19 cases daily, conduct a review of how long at-home recuperation should be for those who test positive for the virus, and press forward with our preparations to transition to the new stage, with the overall vision for a new recuperation system, including health follow-up centers, already decided upon, on the whole.
However, the priority is first of all to protect the lives of the elderly and others at high risk and emerge successfully from the seventh wave. To do this, on August 24 we announced urgently-compiled domestic infection countermeasures. From now, as we observe how the infection level changes, we will once again make an announcement at the appropriate timing regarding our overall image for transitioning to a new stage in which we live our normal lives with COVID-19 in the background.
At the same time, international exchanges are now becoming increasingly active in countries around the world. From the perspective of Japan also participating in those exchanges and of utilizing the benefits of a weaker yen, as for our border measures, from September 7 we will raise the cap on the number of daily entrants to Japan to 50,000 and undertake a further loosening of our policies, including allowing entry to people from anywhere in the world who are participating in package tours unaccompanied by a guide. We will also facilitate the smooth completion of entry procedures at the airport through improvements to MySOS, an application for confirming the health and whereabouts of those entering Japan.
6. Conclusion
We face a multitude of major issues, both domestically and internationally, that are normally seen only once every few decades. Rekindling the original spirit of this administration, I will restore the trust we have received from you, the public, by carefully explaining matters, whatever they may be, and producing results one after another.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33" s="3" t="inlineStr">
        <is>
          <t>From today I am resuming my face-to-face official duties, and I am dedicating myself completely to my work, putting all my energy into it. During this time, I have been supported by many people, including notably the medical staff at the Prime Minister's Office. Thanks to this support, I have recovered fully even while moving forward with my duties through online interactions. Thank you very much indeed for the cooperation and understanding I have received from you, the citizens. What I felt strongly upon becoming infected with COVID-19 was how helpful the vaccines are. Having had my fourth dose of the vaccine, I got through a COVID-19 infection with only mild symptoms. Based on my own experience, I continue to ask for the public's cooperation in getting inoculated, and I will also work to bring the starting date forward even further for administration of the new vaccine targeting the Omicron strain, scheduled to begin in October. 2. Looking back on the past year
Looking back now, it was one year ago that, harboring a desire to uphold Japan's democracy and the conviction there can be no government without the trust of the people, I ran in the Liberal Democratic Party presidential election. Since last October, after taking office as prime minister, I have taken on the work of responding to COVID-19, the aggression against Ukraine, rising prices, and other issues by advancing carefully-designed politics while listening to the voices of you, the citizens. In the two national elections that have been held during this time, we received the trust of the public towards my administration. I reshuffled my cabinet to respond to urgent situations and carry out policies, under an approach that we must respond to the expectations of the public and resolve the multitude of issues facing us, taking on one and then another. 3. The former Unification Church
That said, I regard it as a very serious issue that right now, to speak frankly, the people's trust towards politics has been shaken. Returning to last year's starting point when I made the decision to run in the LDP presidential election, I must once more stand at the fore and work to restore trust in politics. I have renewed my determination to pursue politics of trust and sympathy. It is indispensable for us politicians to make efforts to engage with as many people as possible during our individual political activities, listen to the views that they share with us, and also have them understand our own thinking. Moreover, freedom of religion and the separation of church and state must be respected to the utmost as an important principle under our Constitution. However, political activities go hand in hand with responsibility. It is a matter of course that even religious groups must also observe relevant laws and ordinances as members of society. At the same time, strict discretion is called for on the part of politicians when interacting with groups that have been identified as socially problematic. The third is to strengthen the party's system for checking compliance so that in the future there are no ties with groups identified as socially problematic. The LDP will engage in a stringent response in order to realize accountability and restore the trust of the public. Also, in order to take every precaution in our response to those who have been victimized by "spiritual sales" and other manipulative sales practices, the Government will naturally do its utmost, working together to provide relief to victims by establishing a liaison meeting of ministries and agencies relevant to the issue of the former Unification Church, chaired by the Justice Minister, and also a council within the Consumer Affairs Agency on measures to counter "spiritual sales" and other malevolent business practices. 4. The state funeral for former Prime Minister Abe
Next, I will address the state funeral for the late former Prime Minister Abe, scheduled for September 27. I took the decision to hold a state funeral ceremony, in light of the act of violence against former Prime Minister Abe while he was making an election campaign appearance. He earned the trust of the Japanese people, winning six national elections, which are the very basis for our democracy, and shouldering weighty responsibility over eight years and eight months, the longest tenure as prime minister in our constitutional history. Second, he left a legacy of historic achievements in various fields, having led reconstruction from the Great East Japan Earthquake, revitalization of the Japanese economy, and strategic diplomacy positioning the Japan-U.S. relationship as the cornerstone, and having contributed to the peaceful world order. I feel strongly that it is incumbent upon us to respond with propriety as the nation of Japan to the respect and condolences we have received from other countries. Although the holding of this state funeral does not compel members of the public to mourn, in addition to various views being expressed by the public, there has been criticism that the explanation for it has been insufficient. As the prime minister who took the decision to hold a state funeral, I take such comments and criticism very seriously, and I have a responsibility to respond squarely to them. In the spirit that this administration has embraced since its inception, I will spare no effort to provide a thoroughgoing explanation of the matter. Towards that end, I aim to have the opportunity to respond, with television coverage, to questions about the decision I took regarding the state funeral by attending an off-session hearing at the Diet to deliberate the matter. Earlier I asked the secretaries-general and the chairs of the Diet Affairs Committees of the ruling parties to conduct the necessary coordination to organize such a venue at the earliest possible time. I very much hope for the cooperation of those in the opposition parties as well. 5. Measures to tackle COVID-19
My final topic is measures to tackle COVID-19. Before the seventh wave, as a response that will help lead to a new economy and society in which we carry on with our daily lives with COVID-19 in the background, and based on the views of experts and people working on the front lines to tackle the virus, we will, on a nation-wide basis, conduct a review of the system of reporting all new COVID-19 cases daily, conduct a review of how long at-home recuperation should be for those who test positive for the virus, and press forward with our preparations to transition to the new stage, with the overall vision for a new recuperation system, including health follow-up centers, already decided upon, on the whole. However, the priority is first of all to protect the lives of the elderly and others at high risk and emerge successfully from the seventh wave. To do this, on August 24 we announced urgently-compiled domestic infection countermeasures.</t>
        </is>
      </c>
      <c r="K133" s="18" t="inlineStr">
        <is>
          <t>aggression;history;responsibility;victim;war</t>
        </is>
      </c>
      <c r="L133" s="18" t="inlineStr">
        <is>
          <t>1</t>
        </is>
      </c>
      <c r="M133" s="18" t="inlineStr">
        <is>
          <t>0</t>
        </is>
      </c>
      <c r="N133" s="18" t="inlineStr">
        <is>
          <t>1</t>
        </is>
      </c>
      <c r="O133" s="18" t="inlineStr">
        <is>
          <t>0</t>
        </is>
      </c>
      <c r="P133" s="18" t="inlineStr">
        <is>
          <t>0</t>
        </is>
      </c>
      <c r="Q133" s="18" t="inlineStr">
        <is>
          <t>1</t>
        </is>
      </c>
      <c r="R133" s="18" t="inlineStr">
        <is>
          <t>d860b014-3595-451b-8416-d52b1291d43b</t>
        </is>
      </c>
      <c r="S133" s="18" t="inlineStr"/>
      <c r="T133" s="18" t="inlineStr"/>
      <c r="U133" s="18" t="inlineStr"/>
      <c r="V133" s="18" t="inlineStr">
        <is>
          <t>AGGRESSION</t>
        </is>
      </c>
      <c r="W133" s="18" t="inlineStr"/>
      <c r="X133" s="18" t="inlineStr"/>
      <c r="Y133" s="18" t="inlineStr"/>
      <c r="Z133" s="18" t="inlineStr"/>
      <c r="AA133" s="18" t="inlineStr"/>
      <c r="AB133" s="18" t="inlineStr"/>
      <c r="AC133" s="18" t="inlineStr"/>
      <c r="AD133" s="18" t="inlineStr"/>
      <c r="AE133" s="18" t="inlineStr"/>
      <c r="AF133" s="18" t="inlineStr"/>
      <c r="AG133" s="18" t="inlineStr"/>
      <c r="AH133" s="18" t="inlineStr"/>
      <c r="AI133" s="18" t="inlineStr"/>
      <c r="AJ133" s="18" t="inlineStr"/>
      <c r="AK133" s="18" t="inlineStr"/>
      <c r="AL133" s="18" t="inlineStr"/>
      <c r="AM133" s="18" t="inlineStr">
        <is>
          <t>LOW</t>
        </is>
      </c>
      <c r="AN133" s="3" t="inlineStr">
        <is>
          <t>AUTO-DRAFT: keyword signals only; requires contextual coding per codebook.md before use.</t>
        </is>
      </c>
      <c r="AO133" s="18" t="inlineStr">
        <is>
          <t>a8227a3a-3eb4-56d8-aac1-359e0a38fd92</t>
        </is>
      </c>
      <c r="AP133" s="18" t="inlineStr">
        <is>
          <t>1</t>
        </is>
      </c>
      <c r="AQ133" s="18" t="inlineStr">
        <is>
          <t>LOW_CONFIDENCE;MISSING_SPEAKER</t>
        </is>
      </c>
      <c r="AR133" s="18" t="inlineStr">
        <is>
          <t>EXCLUDED</t>
        </is>
      </c>
      <c r="AS133" s="3" t="inlineStr">
        <is>
          <t>2026-09-22 full backlog review: COVID_OR_PANDEMIC</t>
        </is>
      </c>
    </row>
    <row r="134">
      <c r="A134" s="3" t="inlineStr">
        <is>
          <t>https://japan.kantei.go.jp/101_kishida/statement/202209/_00001.html</t>
        </is>
      </c>
      <c r="B134" s="18" t="inlineStr">
        <is>
          <t>japan</t>
        </is>
      </c>
      <c r="C134" s="18" t="inlineStr">
        <is>
          <t>Prime Minister's Office of Japan (Kantei)</t>
        </is>
      </c>
      <c r="D134" s="3" t="inlineStr">
        <is>
          <t>Statement by Prime Minister Kishida on the Passing of the Former Soviet Union President Mikhail Gorbachev (Speeches and Statements &lt;br&gt;by the Prime Minister) | Prime Minister's Office of Japan</t>
        </is>
      </c>
      <c r="E134" s="18" t="inlineStr">
        <is>
          <t>SPEECH</t>
        </is>
      </c>
      <c r="F134" s="18" t="inlineStr">
        <is>
          <t>September 1, 2022</t>
        </is>
      </c>
      <c r="G134" s="18" t="inlineStr">
        <is>
          <t>0</t>
        </is>
      </c>
      <c r="H134" s="3" t="inlineStr"/>
      <c r="I134" s="3" t="inlineStr">
        <is>
          <t>Statement by Prime Minister Kishida on the Passing of the Former Soviet Union President Mikhail Gorbachev (Speeches and Statements &lt;br&gt;by the Prime Minister) | Prime Minister's Office of Japan
Statement by Prime Minister Kishida on the Passing of the Former Soviet Union President Mikhail Gorbachev
September 1, 2022
Tweet
[Provisional translation]
Upon learning of the passing of the Former Soviet Union President Mikhail Gorbachev, I would like to express our sincere condolences on behalf of the Government and people of Japan.
As the top leader of the Soviet Union, President Gorbachev played an important role in overcoming the division in Europe as well as the East-West confrontation after World War II. During his time as President, the U.S. and the Soviet Union agreed to reduce nuclear weapons for the first time in history, and brought the Cold War to an end.
As for his relations with Japan, during his trip to the country in 1991 as the first-ever head of state to visit from the Soviet Union, he visited Nagasaki, and even after stepping down from the presidency he visited Hiroshima in 1992. As a world leader who advocates for the elimination of nuclear weapons, he made great achievements.
President Gorbachev was a man of action with a great strategic vision who played a significant part in above-mentioned fields, and I would like to express my deepest condolences to his family and to the people of the Russian Federation in memory of his achievements.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34" s="3" t="inlineStr">
        <is>
          <t>Statement by Prime Minister Kishida on the Passing of the Former Soviet Union President Mikhail Gorbachev (Speeches and Statements &lt;br&gt;by the Prime Minister) | Prime Minister's Office of Japan
Statement by Prime Minister Kishida on the Passing of the Former Soviet Union President Mikhail Gorbachev
September 1, 2022
Tweet
[Provisional translation]
Upon learning of the passing of the Former Soviet Union President Mikhail Gorbachev, I would like to express our sincere condolences on behalf of the Government and people of Japan. As the top leader of the Soviet Union, President Gorbachev played an important role in overcoming the division in Europe as well as the East-West confrontation after World War II. During his time as President, the U.S. and the Soviet Union agreed to reduce nuclear weapons for the first time in history, and brought the Cold War to an end. As for his relations with Japan, during his trip to the country in 1991 as the first-ever head of state to visit from the Soviet Union, he visited Nagasaki, and even after stepping down from the presidency he visited Hiroshima in 1992. As a world leader who advocates for the elimination of nuclear weapons, he made great achievements.</t>
        </is>
      </c>
      <c r="K134" s="18" t="inlineStr">
        <is>
          <t>war</t>
        </is>
      </c>
      <c r="L134" s="18" t="inlineStr">
        <is>
          <t>0</t>
        </is>
      </c>
      <c r="M134" s="18" t="inlineStr">
        <is>
          <t>0</t>
        </is>
      </c>
      <c r="N134" s="18" t="inlineStr">
        <is>
          <t>0</t>
        </is>
      </c>
      <c r="O134" s="18" t="inlineStr">
        <is>
          <t>0</t>
        </is>
      </c>
      <c r="P134" s="18" t="inlineStr">
        <is>
          <t>0</t>
        </is>
      </c>
      <c r="Q134" s="18" t="inlineStr">
        <is>
          <t>0</t>
        </is>
      </c>
      <c r="R134" s="18" t="inlineStr">
        <is>
          <t>6c7ec105-808c-4be8-8a34-297fe7b62783</t>
        </is>
      </c>
      <c r="S134" s="18" t="inlineStr"/>
      <c r="T134" s="18" t="inlineStr"/>
      <c r="U134" s="18" t="inlineStr"/>
      <c r="V134" s="18" t="inlineStr">
        <is>
          <t>WAR_GENERAL</t>
        </is>
      </c>
      <c r="W134" s="18" t="inlineStr"/>
      <c r="X134" s="18" t="inlineStr"/>
      <c r="Y134" s="18" t="inlineStr"/>
      <c r="Z134" s="18" t="inlineStr"/>
      <c r="AA134" s="18" t="inlineStr"/>
      <c r="AB134" s="18" t="inlineStr"/>
      <c r="AC134" s="18" t="inlineStr"/>
      <c r="AD134" s="18" t="inlineStr"/>
      <c r="AE134" s="18" t="inlineStr"/>
      <c r="AF134" s="18" t="inlineStr"/>
      <c r="AG134" s="18" t="inlineStr"/>
      <c r="AH134" s="18" t="inlineStr"/>
      <c r="AI134" s="18" t="inlineStr"/>
      <c r="AJ134" s="18" t="inlineStr"/>
      <c r="AK134" s="18" t="inlineStr"/>
      <c r="AL134" s="18" t="inlineStr"/>
      <c r="AM134" s="18" t="inlineStr">
        <is>
          <t>LOW</t>
        </is>
      </c>
      <c r="AN134" s="3" t="inlineStr">
        <is>
          <t>AUTO-DRAFT: keyword signals only; requires contextual coding per codebook.md before use.</t>
        </is>
      </c>
      <c r="AO134" s="18" t="inlineStr">
        <is>
          <t>c29d194b-104f-5ac2-a52b-1ef5a7db1c4d</t>
        </is>
      </c>
      <c r="AP134" s="18" t="inlineStr">
        <is>
          <t>1</t>
        </is>
      </c>
      <c r="AQ134" s="18" t="inlineStr">
        <is>
          <t>LOW_CONFIDENCE;MISSING_SPEAKER</t>
        </is>
      </c>
      <c r="AR134" s="18" t="inlineStr">
        <is>
          <t>EXCLUDED</t>
        </is>
      </c>
      <c r="AS134" s="3" t="inlineStr">
        <is>
          <t>2026-09-22 full backlog review: UKRAINE_RUSSIA_OR_UNRELATED_GEOPOLITICS</t>
        </is>
      </c>
    </row>
    <row r="135">
      <c r="A135" s="3" t="inlineStr">
        <is>
          <t>https://japan.kantei.go.jp/101_kishida/statement/202209/_00002.html</t>
        </is>
      </c>
      <c r="B135" s="18" t="inlineStr">
        <is>
          <t>japan</t>
        </is>
      </c>
      <c r="C135" s="18" t="inlineStr">
        <is>
          <t>Prime Minister's Office of Japan (Kantei)</t>
        </is>
      </c>
      <c r="D135" s="3" t="inlineStr">
        <is>
          <t>Statement by Prime Minister Kishida on the Passing of Her Majesty Queen Elizabeth II (Speeches and Statements &lt;br&gt;by the Prime Minister) | Prime Minister's Office of Japan</t>
        </is>
      </c>
      <c r="E135" s="18" t="inlineStr">
        <is>
          <t>SPEECH</t>
        </is>
      </c>
      <c r="F135" s="18" t="inlineStr">
        <is>
          <t>September 9, 2022</t>
        </is>
      </c>
      <c r="G135" s="18" t="inlineStr">
        <is>
          <t>0</t>
        </is>
      </c>
      <c r="H135" s="3" t="inlineStr"/>
      <c r="I135" s="3" t="inlineStr">
        <is>
          <t>Statement by Prime Minister Kishida on the Passing of Her Majesty Queen Elizabeth II (Speeches and Statements &lt;br&gt;by the Prime Minister) | Prime Minister's Office of Japan
Statement by Prime Minister Kishida on the Passing of Her Majesty Queen Elizabeth II
September 9, 2022
Tweet
[Provisional translation]
On the passing of Her Majesty Queen Elizabeth II, I extend my heartfelt condolences to the British Royal Family, the government and the people of the United Kingdom on behalf of the Government and people of Japan.
The longest-serving monarch in the history of the British Royal Family, Her Majesty Queen Elizabeth II reigned for 70 years since her enthronement in 1952. She played a tremendous role working for global peace and prosperity.
Japan-United Kingdom bilateral ties have developed through the support of traditional friendly relations between the Imperial Family and the British Royal Family. Her Majesty Queen Elizabeth II contributed significantly to the strengthening of Japan-United Kingdom relations in particular, including Her Majesty's visit to Japan in 1975.
The passing of Her Majesty Queen Elizabeth II, who led the United Kingdom amid a rapidly changing global situation, is a great loss not only to the people of the United Kingdom but also to the international community. Japan’s thoughts are with the United Kingdom as the people overcome this deepest sadness.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35" s="3" t="inlineStr">
        <is>
          <t>Statement by Prime Minister Kishida on the Passing of Her Majesty Queen Elizabeth II (Speeches and Statements &lt;br&gt;by the Prime Minister) | Prime Minister's Office of Japan
Statement by Prime Minister Kishida on the Passing of Her Majesty Queen Elizabeth II
September 9, 2022
Tweet
[Provisional translation]
On the passing of Her Majesty Queen Elizabeth II, I extend my heartfelt condolences to the British Royal Family, the government and the people of the United Kingdom on behalf of the Government and people of Japan. The longest-serving monarch in the history of the British Royal Family, Her Majesty Queen Elizabeth II reigned for 70 years since her enthronement in 1952. She played a tremendous role working for global peace and prosperity. Japan-United Kingdom bilateral ties have developed through the support of traditional friendly relations between the Imperial Family and the British Royal Family.</t>
        </is>
      </c>
      <c r="K135" s="18" t="inlineStr">
        <is>
          <t>history</t>
        </is>
      </c>
      <c r="L135" s="18" t="inlineStr">
        <is>
          <t>0</t>
        </is>
      </c>
      <c r="M135" s="18" t="inlineStr">
        <is>
          <t>0</t>
        </is>
      </c>
      <c r="N135" s="18" t="inlineStr">
        <is>
          <t>0</t>
        </is>
      </c>
      <c r="O135" s="18" t="inlineStr">
        <is>
          <t>0</t>
        </is>
      </c>
      <c r="P135" s="18" t="inlineStr">
        <is>
          <t>0</t>
        </is>
      </c>
      <c r="Q135" s="18" t="inlineStr">
        <is>
          <t>0</t>
        </is>
      </c>
      <c r="R135" s="18" t="inlineStr">
        <is>
          <t>d68ccf36-b600-4570-96e3-b542aa823555</t>
        </is>
      </c>
      <c r="S135" s="18" t="inlineStr"/>
      <c r="T135" s="18" t="inlineStr"/>
      <c r="U135" s="18" t="inlineStr"/>
      <c r="V135" s="18" t="inlineStr">
        <is>
          <t>HISTORICAL_RECOGNITION_GENERAL</t>
        </is>
      </c>
      <c r="W135" s="18" t="inlineStr"/>
      <c r="X135" s="18" t="inlineStr"/>
      <c r="Y135" s="18" t="inlineStr"/>
      <c r="Z135" s="18" t="inlineStr"/>
      <c r="AA135" s="18" t="inlineStr"/>
      <c r="AB135" s="18" t="inlineStr"/>
      <c r="AC135" s="18" t="inlineStr"/>
      <c r="AD135" s="18" t="inlineStr"/>
      <c r="AE135" s="18" t="inlineStr"/>
      <c r="AF135" s="18" t="inlineStr"/>
      <c r="AG135" s="18" t="inlineStr"/>
      <c r="AH135" s="18" t="inlineStr"/>
      <c r="AI135" s="18" t="inlineStr"/>
      <c r="AJ135" s="18" t="inlineStr"/>
      <c r="AK135" s="18" t="inlineStr"/>
      <c r="AL135" s="18" t="inlineStr"/>
      <c r="AM135" s="18" t="inlineStr">
        <is>
          <t>LOW</t>
        </is>
      </c>
      <c r="AN135" s="3" t="inlineStr">
        <is>
          <t>AUTO-DRAFT: keyword signals only; requires contextual coding per codebook.md before use.</t>
        </is>
      </c>
      <c r="AO135" s="18" t="inlineStr">
        <is>
          <t>3375ca4f-5a75-529b-a8dc-e99b39a3dc19</t>
        </is>
      </c>
      <c r="AP135" s="18" t="inlineStr">
        <is>
          <t>1</t>
        </is>
      </c>
      <c r="AQ135" s="18" t="inlineStr">
        <is>
          <t>LOW_CONFIDENCE;MISSING_SPEAKER</t>
        </is>
      </c>
      <c r="AR135" s="18" t="inlineStr">
        <is>
          <t>EXCLUDED</t>
        </is>
      </c>
      <c r="AS135" s="3" t="inlineStr">
        <is>
          <t>2026-09-22 full backlog review: CEREMONIAL_CONDOLENCE_UNRELATED_DEATH</t>
        </is>
      </c>
    </row>
    <row r="136">
      <c r="A136" s="3" t="inlineStr">
        <is>
          <t>https://japan.kantei.go.jp/101_kishida/statement/202209/_00003.html</t>
        </is>
      </c>
      <c r="B136" s="18" t="inlineStr">
        <is>
          <t>japan</t>
        </is>
      </c>
      <c r="C136" s="18" t="inlineStr">
        <is>
          <t>Prime Minister's Office of Japan (Kantei)</t>
        </is>
      </c>
      <c r="D136" s="3" t="inlineStr">
        <is>
          <t>Press Conference by Prime Minister Kishida on the Passing of Her Majesty Queen Elizabeth II (Speeches and Statements &lt;br&gt;by the Prime Minister) | Prime Minister's Office of Japan</t>
        </is>
      </c>
      <c r="E136" s="18" t="inlineStr">
        <is>
          <t>PRESS_CONFERENCE</t>
        </is>
      </c>
      <c r="F136" s="18" t="inlineStr">
        <is>
          <t>September 9, 2022</t>
        </is>
      </c>
      <c r="G136" s="18" t="inlineStr">
        <is>
          <t>0</t>
        </is>
      </c>
      <c r="H136" s="3" t="inlineStr"/>
      <c r="I136" s="3" t="inlineStr">
        <is>
          <t>Press Conference by Prime Minister Kishida on the Passing of Her Majesty Queen Elizabeth II (Speeches and Statements &lt;br&gt;by the Prime Minister) | Prime Minister's Office of Japan
Press Conference by Prime Minister Kishida on the Passing of Her Majesty Queen Elizabeth II
September 9, 2022
Tweet
[Provisional translation]
I cannot help but feel profound sorrow having learned of the passing of Her Majesty Queen Elizabeth II. I extend my heartfelt condolences to the British Royal Family, the government and the people of the United Kingdom on behalf of the Government of Japan. The longest-serving monarch in the history of the British Royal Family, Her Majesty Queen Elizabeth II reigned for 70 years and played a tremendous role working for global peace and prosperity. Her Majesty Queen Elizabeth II contributed significantly to the strengthening of Japan-United Kingdom relations in particular, including Her Majesty's visit to Japan in 1975. The passing of Her Majesty Queen Elizabeth II, who led the United Kingdom amid a rapidly changing global situation, is a great loss not only to the people of the United Kingdom but also to the international community. Japan’s thoughts are with the United Kingdom as the people overcome this deepest sadness. I respectfully express my sincere condolences.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36" s="3" t="inlineStr">
        <is>
          <t>Press Conference by Prime Minister Kishida on the Passing of Her Majesty Queen Elizabeth II (Speeches and Statements &lt;br&gt;by the Prime Minister) | Prime Minister's Office of Japan
Press Conference by Prime Minister Kishida on the Passing of Her Majesty Queen Elizabeth II
September 9, 2022
Tweet
[Provisional translation]
I cannot help but feel profound sorrow having learned of the passing of Her Majesty Queen Elizabeth II. I extend my heartfelt condolences to the British Royal Family, the government and the people of the United Kingdom on behalf of the Government of Japan. The longest-serving monarch in the history of the British Royal Family, Her Majesty Queen Elizabeth II reigned for 70 years and played a tremendous role working for global peace and prosperity. Her Majesty Queen Elizabeth II contributed significantly to the strengthening of Japan-United Kingdom relations in particular, including Her Majesty's visit to Japan in 1975. The passing of Her Majesty Queen Elizabeth II, who led the United Kingdom amid a rapidly changing global situation, is a great loss not only to the people of the United Kingdom but also to the international community.</t>
        </is>
      </c>
      <c r="K136" s="18" t="inlineStr">
        <is>
          <t>history</t>
        </is>
      </c>
      <c r="L136" s="18" t="inlineStr">
        <is>
          <t>0</t>
        </is>
      </c>
      <c r="M136" s="18" t="inlineStr">
        <is>
          <t>1</t>
        </is>
      </c>
      <c r="N136" s="18" t="inlineStr">
        <is>
          <t>0</t>
        </is>
      </c>
      <c r="O136" s="18" t="inlineStr">
        <is>
          <t>0</t>
        </is>
      </c>
      <c r="P136" s="18" t="inlineStr">
        <is>
          <t>0</t>
        </is>
      </c>
      <c r="Q136" s="18" t="inlineStr">
        <is>
          <t>0</t>
        </is>
      </c>
      <c r="R136" s="18" t="inlineStr">
        <is>
          <t>691b92e0-cb2a-4f09-818d-efe76ba39218</t>
        </is>
      </c>
      <c r="S136" s="18" t="inlineStr"/>
      <c r="T136" s="18" t="inlineStr"/>
      <c r="U136" s="18" t="inlineStr"/>
      <c r="V136" s="18" t="inlineStr">
        <is>
          <t>HISTORICAL_RECOGNITION_GENERAL</t>
        </is>
      </c>
      <c r="W136" s="18" t="inlineStr"/>
      <c r="X136" s="18" t="inlineStr"/>
      <c r="Y136" s="18" t="inlineStr"/>
      <c r="Z136" s="18" t="inlineStr"/>
      <c r="AA136" s="18" t="inlineStr"/>
      <c r="AB136" s="18" t="inlineStr"/>
      <c r="AC136" s="18" t="inlineStr"/>
      <c r="AD136" s="18" t="inlineStr"/>
      <c r="AE136" s="18" t="inlineStr"/>
      <c r="AF136" s="18" t="inlineStr"/>
      <c r="AG136" s="18" t="inlineStr"/>
      <c r="AH136" s="18" t="inlineStr"/>
      <c r="AI136" s="18" t="inlineStr"/>
      <c r="AJ136" s="18" t="inlineStr"/>
      <c r="AK136" s="18" t="inlineStr"/>
      <c r="AL136" s="18" t="inlineStr"/>
      <c r="AM136" s="18" t="inlineStr">
        <is>
          <t>LOW</t>
        </is>
      </c>
      <c r="AN136" s="3" t="inlineStr">
        <is>
          <t>AUTO-DRAFT: keyword signals only; requires contextual coding per codebook.md before use.</t>
        </is>
      </c>
      <c r="AO136" s="18" t="inlineStr">
        <is>
          <t>d0c9252b-2673-57a7-aa18-0bc1cd1f9cfb</t>
        </is>
      </c>
      <c r="AP136" s="18" t="inlineStr">
        <is>
          <t>1</t>
        </is>
      </c>
      <c r="AQ136" s="18" t="inlineStr">
        <is>
          <t>LOW_CONFIDENCE;MISSING_SPEAKER</t>
        </is>
      </c>
      <c r="AR136" s="18" t="inlineStr">
        <is>
          <t>EXCLUDED</t>
        </is>
      </c>
      <c r="AS136" s="3" t="inlineStr">
        <is>
          <t>2026-09-22 full backlog review: CEREMONIAL_CONDOLENCE_UNRELATED_DEATH</t>
        </is>
      </c>
    </row>
    <row r="137">
      <c r="A137" s="3" t="inlineStr">
        <is>
          <t>https://japan.kantei.go.jp/101_kishida/statement/202209/_00004.html</t>
        </is>
      </c>
      <c r="B137" s="18" t="inlineStr">
        <is>
          <t>japan</t>
        </is>
      </c>
      <c r="C137" s="18" t="inlineStr">
        <is>
          <t>Prime Minister's Office of Japan (Kantei)</t>
        </is>
      </c>
      <c r="D137" s="3" t="inlineStr">
        <is>
          <t>Address by Prime Minister Kishida at the Seventy-Seventh Session of the United Nations General Assembly (Speeches and Statements &lt;br&gt;by the Prime Minister) | Prime Minister's Office of Japan</t>
        </is>
      </c>
      <c r="E137" s="18" t="inlineStr">
        <is>
          <t>SPEECH</t>
        </is>
      </c>
      <c r="F137" s="18" t="inlineStr">
        <is>
          <t>September 20, 2022</t>
        </is>
      </c>
      <c r="G137" s="18" t="inlineStr">
        <is>
          <t>0</t>
        </is>
      </c>
      <c r="H137" s="3" t="inlineStr"/>
      <c r="I137" s="3" t="inlineStr">
        <is>
          <t>Address by Prime Minister Kishida at the Seventy-Seventh Session of the United Nations General Assembly (Speeches and Statements &lt;br&gt;by the Prime Minister) | Prime Minister's Office of Japan
#DiplomacySecurity
#FreeOpenIndoPacific
#Ukraine
#NuclearDisarmament
#Nonproliferation
#AbductionsByNK
#COVID19
#UnitedNations
Address by Prime Minister Kishida at the Seventy-Seventh Session of the United Nations General Assembly
September 20, 2022
Tweet
[Provisional translation]
Mme. President, Excellencies,
We stand at a historic watershed moment.
Seventy-seven years have passed since the establishment of the United Nations, yet we are still witnessing the devastation in Ukraine and around the world. What would the founders of the United Nations, who were determined to not repeat the scourge of the World Wars, think if they saw the challenges to the international order that we are facing?
We have all gathered here at this Assembly because we stand with the fundamental vision and principles of the UN Charter. The realization of an international community where all Member States unite to maintain peace and security, and where all people can enjoy the economic and social development – isn’t this what we are aiming for?
It is an imperative to maintain the international order where the rule of law is firmly established. The United Nations has been playing a central role in the development of such an international order.
However, we see today its foundations being gravely shaken. Russia's aggression against Ukraine is an act that tramples on the vision and principles of the UN Charter. What is crucial is for any and all countries to be under the rule of law – not the rule by force, which we absolutely cannot allow.
The United Nations does not exist solely for the benefit of the great powers. The United Nations exists for the entire international community, founded on the principle of the sovereign equality of all Member States. It exists to fulfill the claims of not just the powerful and the loud states but also of the voices that are often unheard but are equally legitimate.
Especially at a time when the existing international order is being tested around the world, now is the time to return to the vision and principles of the UN Charter and mobilize our strength and wisdom to ensure an international order based on the rule of law. To achieve this, we must reform the United Nations and strengthen its functions. Former Secretary-General Hammarskjöld, who was killed in the line of duty while attempting to mediate a ceasefire amid the Congo Crisis, said, "It is our responsibility to remedy any flaws there may be in [the institutions of the UN].” In order to realize a world that the UN Charter aspires to, we must tackle head-on the strengthening of the UN’s functions.
To demonstrate Japan's strong commitment to the United Nations as well as to multilateralism, I hereby declare Japan's determination to realize the vision of the United Nations. They are,
First, the reform of the United Nations, including the Security Council, to return to the vision and principles of the UN Charter, with the strengthening of the UN’s own functions, including disarmament and non-proliferation.
Second, the realization of a United Nations that promotes the rule of law in the international community.
Third, the promotion of efforts based on the concept of human security in the new era.
Mme. President, Excellencies,
We must face the fact that the credibility of the United Nations is at stake due to the aggression against Ukraine by Russia, a permanent member of the Security Council. We, the Member States of the UN, must act to restore this Organization’s credibility.
Frequently, debates about the dysfunctionality of the Security Council have been pointed out. We have debated about this issue for almost over thirty years. But what is truly needed now is not a discussion for the sake of discussion, but actions toward reform. Even amongst the Permanent Member States of the Security Council, there are some countries that have shown a willingness to embrace reform. But there can be "No reform without negotiation."  The various positions cannot be compromised or converge without any negotiation. The time has come to start text-based negotiations to reform the Security Council. The Summit of the Future in 2024 is an excellent opportunity to broadly review the nature of the UN. By all means, let us gather a wide range of wisdom, including from experts, and build momentum.
Faced with the crisis of the international order caused by Russia’s aggression, the General Assembly adopted a resolution condemning Russia in the strongest terms with an overwhelming majority. At that time, the UN was a beacon in the dark night, clearly indicating the direction in which the international community should go. The General Assembly proved to be the sole universal organ that represents all Member States, pointing us in the direction of the international community's just cause.
Japan is determined not only to reform the Security Council, but also to work earnestly to further revitalize the General Assembly and to push the UN so it can pursue an even greater role in the maintenance of peace and security. Japan will also continue to support the Secretary-General as he oversees the activities of this Organization.
Threatening the use of nuclear weapons, as Russia has done, let alone the actual use of nuclear weapons, is a serious threat to the peace and security of the international community, and is absolutely unacceptable.
As a prime minister from Hiroshima, I am immensely dedicated to the realization of a world without nuclear weapons driven by the sentiments from the hibakusha. Last month, the sole opposition by Russia blocked the unity and concerted efforts by the international community to reach consensus on an outcome document that would maintain and strengthen the NPT regime, which is the cornerstone of the international nuclear disarmament and non-proliferation regime.
This caused me great dismay, just as it did for the overwhelming majority of the Member States. I, however, refuse to relent. Because we are only one country away from adopting the draft final outcome document by consensus. I believe this document represents a new foundation for the international community to proceed with realistic engagements on nuclear disarmament in the future. As the only nation to have ever suffered atomic bombings during war, Japan has a unique historic role and we renew our resolve to realize “a world without nuclear weapons.” We will continue to make realistic efforts to achieve this goal. We must ensure that Nagasaki remains the last place to suffer an atomic bombing.
This is the 20
th
year since the Japan-North Korea Pyongyang Declaration which was signed by Prime Minister Koizumi and Chairman of the National Defense Commission Kim Jong-il. Japan's policy remains unchanged. Japan seeks to normalize its relationship with North Korea, in accordance with the Japan-DPRK Pyongyang Declaration, through comprehensively resolving the outstanding issues of concern such as the abductions, nuclear and missile issues, as well as settlement of the unfortunate past. Japan is prepared to engage in dialogue on matters of mutual concern. I am determined to meet with President Kim Jong-un without any conditions and will miss no opportunity to take actions with all my dedication.
Japan has also made long-term contributions in the field of peacebuilding. Japan first participated in a full-scale peacekeeping mission in Cambodia in 1992.  Thirty years later, many Cambodian personnel wearing blue helmets are protecting the peace and future of places such as Mali, Central African Republic, and Lebanon. Then Lieutenant Colonel Teav Chanrithy was one of those who was deployed to Lebanon after Japan's peacekeeping training. Since then, he has been active as a peacebuilder, mentoring younger generations at the PKO training center for the Cambodian Armed Forces.
The torch of peace created through Japan's contributions to peacekeeping operations will be borne beyond generations and across borders. Japan supports it.
Mme. President, Excellencies,
Next, Japan is fully committed to the realization of a United Nations that promotes the rule of law in the international community.
The rule of law is not reserved for one particular State or region. We need to remind ourselves that the rule of law is especially important for vulnerable nations.
Strengthening the rule of law based on international law will, in the long run, benefit all States and lead to sustainable growth and sound development of the international community.
Based on this belief, Japan has been playing an active role in various fields in cooperation with other countries, including efforts towards the realization of a "Free and Open Indo-Pacific."
In 1970, overcoming serious divisions among Member States at the time and with persistent dialogue, the General Assembly adopted the “Friendly Relations Declaration.” This Declaration, the fruit of our predecessors' wisdom, serves as a foundation from which the basic principles for the promotion of the rule of law are drawn.
The following basic principles for States emerge from this declaration: first, break away from "rule by force" and pursue "rule of law" through observing international law in good faith; second, in this regard, do not allow any attempts to change the status quo of territories and areas by force or coercion; and third, to cooperate with one another against serious violations of the principles of the UN Charter.
We are convinced that these basic principles serve as the basis to hold an increasingly divided international community together while ensuring respect for human rights and achieving sustainable development.
From next January, Japan will serve as a non-permanent member of the Security Council. By listening not only to the big voices but also being attentive to the small voices, we intend to take action to strengthen the rule of law in the international community.
Mme. President, Excellencies,
Japan will strengthen efforts based on the concept of human security in the new era.
People deserve to enjoy a high-quality life, free from anxiety and fear. The concept of human security has not changed, but now, we are standing at a historical watershed moment, and facing a new challenge. Today, in addition to global pandemics, the use of force and coercion against other countries, food and energy insecurity, inflation and climate change are all interconnected and threaten the safety of people now more than ever, further exacerbating poverty and disease.
The Sustainable Development Goals aim for a society in which no one is left behind, and their achievement requires the realization of human security in the new era. In doing so, the key is to enhance the resilience of individuals, societies, and nations to cope with the changes and challenges specific to our times.
The Adjumani District in Uganda is facing difficult and complicated issues such as the increasing influx of refugees from neighboring countries, and rising costs due to the situation in Ukraine, which is just one example of the difficult and complex challenges that the world is facing today.
Moini Fred, an administrator from Adjumani, learned through JICA training, how to incorporate the views of both refugees and his compatriots in running his District. Despite its own economic difficulties, Adjumani District continues to provide administrative services as well as support to refugees, and Mr. Fred is working hard to build a cohesive community free of ethnicity- or nationality-based tensions.
With a shaking international order and people’s anxiety growing, Japan will work with the United Nations to realize human security in the new era, including initiatives through the UN Trust Fund for Human Security. In addition, Japan will also continue to invest generously in people.
At TICAD 8 (the 8
th
Tokyo International Conference on African Development) in August this year, I announced the investment of US$30 billion in Africa as the sum of public and private financial contributions over the next three years, with an emphasis on "investment in people." Japan will also focus on human resource development and capacity-building in other parts of the world. Based on my conviction that education is the foundation of peace, I will assume the position as an “Education Champion” and I will promote cooperation through human resource development based on the outcome of the UN Transforming Education Summit.
The COVID-19 pandemic has also illustrated the importance of human health and efforts to protect people from diseases. Japan has provided a total of approximately US$5 billion to support the COVID-19 response, including vaccine-related assistance through COVAX and other programs. Japan has also decided to contribute up to US$1.08 billion to the Global Fund over the next three years. Japan will continue to take a leading role in strengthening the global health architecture and achieving universal health coverage (UHC) in the post-COVID-19 era, toward the G7 Summit that I will chair next year.
Japan is also steadily contributing to the creation of a world where people can enjoy a high quality life in a safe environment. Our emergency assistance and support to strengthen the resilience of food systems to ensure food security, as well as our role in the development of international standards and norms in the field of information and telecommunications through the efforts at the International Telecommunication Union (ITU) and other organizations, are just a few examples. In order to promote these efforts, Japan will also revise its “Development Cooperation Charter,” which articulates the basic policy of our development cooperation policies.
I support Secretary-General Guterres’s leadership in presenting "Our Common Agenda" as a response to the current and future challenges facing the international community. As history experiences this dramatic change, Japan will continue to support suffering people around the world under the concept of the human security in the new era. Japan will work together with the UN and other Member States towards the maintenance of peace and stability underpinned by an international order based on the rule of law.
Mme. President, Excellencies,
It is precisely because we stand at a watershed moment in history that Japan continues to have strong expectations for the United Nations. Times change, but one thing remains the same: the vision and the principles of the UN. With this conviction, I am determined to work with everyone to strengthen the UN.
Thank you very much for your kind attention.
More
Related Link
The Prime Minister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37" s="3" t="inlineStr">
        <is>
          <t>President, Excellencies,
We stand at a historic watershed moment. Seventy-seven years have passed since the establishment of the United Nations, yet we are still witnessing the devastation in Ukraine and around the world. What would the founders of the United Nations, who were determined to not repeat the scourge of the World Wars, think if they saw the challenges to the international order that we are facing? We have all gathered here at this Assembly because we stand with the fundamental vision and principles of the UN Charter. The realization of an international community where all Member States unite to maintain peace and security, and where all people can enjoy the economic and social development – isn’t this what we are aiming for? It is an imperative to maintain the international order where the rule of law is firmly established. The United Nations has been playing a central role in the development of such an international order. However, we see today its foundations being gravely shaken. Russia's aggression against Ukraine is an act that tramples on the vision and principles of the UN Charter. What is crucial is for any and all countries to be under the rule of law – not the rule by force, which we absolutely cannot allow. The United Nations does not exist solely for the benefit of the great powers. Especially at a time when the existing international order is being tested around the world, now is the time to return to the vision and principles of the UN Charter and mobilize our strength and wisdom to ensure an international order based on the rule of law. To achieve this, we must reform the United Nations and strengthen its functions. Former Secretary-General Hammarskjöld, who was killed in the line of duty while attempting to mediate a ceasefire amid the Congo Crisis, said, "It is our responsibility to remedy any flaws there may be in [the institutions of the UN].” In order to realize a world that the UN Charter aspires to, we must tackle head-on the strengthening of the UN’s functions. To demonstrate Japan's strong commitment to the United Nations as well as to multilateralism, I hereby declare Japan's determination to realize the vision of the United Nations. They are,
First, the reform of the United Nations, including the Security Council, to return to the vision and principles of the UN Charter, with the strengthening of the UN’s own functions, including disarmament and non-proliferation. Third, the promotion of efforts based on the concept of human security in the new era. Mme. President, Excellencies,
We must face the fact that the credibility of the United Nations is at stake due to the aggression against Ukraine by Russia, a permanent member of the Security Council. We, the Member States of the UN, must act to restore this Organization’s credibility. Frequently, debates about the dysfunctionality of the Security Council have been pointed out. We have debated about this issue for almost over thirty years. But what is truly needed now is not a discussion for the sake of discussion, but actions toward reform. Even amongst the Permanent Member States of the Security Council, there are some countries that have shown a willingness to embrace reform. But there can be "No reform without negotiation."  The various positions cannot be compromised or converge without any negotiation. The Summit of the Future in 2024 is an excellent opportunity to broadly review the nature of the UN. By all means, let us gather a wide range of wisdom, including from experts, and build momentum. Faced with the crisis of the international order caused by Russia’s aggression, the General Assembly adopted a resolution condemning Russia in the strongest terms with an overwhelming majority. At that time, the UN was a beacon in the dark night, clearly indicating the direction in which the international community should go. The General Assembly proved to be the sole universal organ that represents all Member States, pointing us in the direction of the international community's just cause. Because we are only one country away from adopting the draft final outcome document by consensus. I believe this document represents a new foundation for the international community to proceed with realistic engagements on nuclear disarmament in the future. As the only nation to have ever suffered atomic bombings during war, Japan has a unique historic role and we renew our resolve to realize “a world without nuclear weapons.” We will continue to make realistic efforts to achieve this goal. We must ensure that Nagasaki remains the last place to suffer an atomic bombing. This is the 20
th
year since the Japan-North Korea Pyongyang Declaration which was signed by Prime Minister Koizumi and Chairman of the National Defense Commission Kim Jong-il. We need to remind ourselves that the rule of law is especially important for vulnerable nations. Strengthening the rule of law based on international law will, in the long run, benefit all States and lead to sustainable growth and sound development of the international community. Based on this belief, Japan has been playing an active role in various fields in cooperation with other countries, including efforts towards the realization of a "Free and Open Indo-Pacific."
In 1970, overcoming serious divisions among Member States at the time and with persistent dialogue, the General Assembly adopted the “Friendly Relations Declaration.” This Declaration, the fruit of our predecessors' wisdom, serves as a foundation from which the basic principles for the promotion of the rule of law are drawn. The following basic principles for States emerge from this declaration: first, break away from "rule by force" and pursue "rule of law" through observing international law in good faith; second, in this regard, do not allow any attempts to change the status quo of territories and areas by force or coercion; and third, to cooperate with one another against serious violations of the principles of the UN Charter. We are convinced that these basic principles serve as the basis to hold an increasingly divided international community together while ensuring respect for human rights and achieving sustainable development. Despite its own economic difficulties, Adjumani District continues to provide administrative services as well as support to refugees, and Mr. Fred is working hard to build a cohesive community free of ethnicity- or nationality-based tensions. With a shaking international order and people’s anxiety growing, Japan will work with the United Nations to realize human security in the new era, including initiatives through the UN Trust Fund for Human Security. In addition, Japan will also continue to invest generously in people. At TICAD 8 (the 8
th
Tokyo International Conference on African Development) in August this year, I announced the investment of US$30 billion in Africa as the sum of public and private financial contributions over the next three years, with an emphasis on "investment in people." Japan will also focus on human resource development and capacity-building in other parts of the world. The COVID-19 pandemic has also illustrated the importance of human health and efforts to protect people from diseases. Japan has provided a total of approximately US$5 billion to support the COVID-19 response, including vaccine-related assistance through COVAX and other programs. Japan has also decided to contribute up to US$1.08 billion to the Global Fund over the next three years. Japan will continue to take a leading role in strengthening the global health architecture and achieving universal health coverage (UHC) in the post-COVID-19 era, toward the G7 Summit that I will chair next year. Japan is also steadily contributing to the creation of a world where people can enjoy a high quality life in a safe environment. Our emergency assistance and support to strengthen the resilience of food systems to ensure food security, as well as our role in the development of international standards and norms in the field of information and telecommunications through the efforts at the International Telecommunication Union (ITU) and other organizations, are just a few examples. In order to promote these efforts, Japan will also revise its “Development Cooperation Charter,” which articulates the basic policy of our development cooperation policies. I support Secretary-General Guterres’s leadership in presenting "Our Common Agenda" as a response to the current and future challenges facing the international community. As history experiences this dramatic change, Japan will continue to support suffering people around the world under the concept of the human security in the new era. Japan will work together with the UN and other Member States towards the maintenance of peace and stability underpinned by an international order based on the rule of law. Mme. President, Excellencies,
It is precisely because we stand at a watershed moment in history that Japan continues to have strong expectations for the United Nations. Times change, but one thing remains the same: the vision and the principles of the UN. With this conviction, I am determined to work with everyone to strengthen the UN.</t>
        </is>
      </c>
      <c r="K137" s="18" t="inlineStr">
        <is>
          <t>aggression;fund;history;responsibility;war</t>
        </is>
      </c>
      <c r="L137" s="18" t="inlineStr">
        <is>
          <t>0</t>
        </is>
      </c>
      <c r="M137" s="18" t="inlineStr">
        <is>
          <t>0</t>
        </is>
      </c>
      <c r="N137" s="18" t="inlineStr">
        <is>
          <t>0</t>
        </is>
      </c>
      <c r="O137" s="18" t="inlineStr">
        <is>
          <t>1</t>
        </is>
      </c>
      <c r="P137" s="18" t="inlineStr">
        <is>
          <t>0</t>
        </is>
      </c>
      <c r="Q137" s="18" t="inlineStr">
        <is>
          <t>0</t>
        </is>
      </c>
      <c r="R137" s="18" t="inlineStr">
        <is>
          <t>8195a42d-6793-42db-9814-87233cfc99b0</t>
        </is>
      </c>
      <c r="S137" s="18" t="inlineStr"/>
      <c r="T137" s="18" t="inlineStr"/>
      <c r="U137" s="18" t="inlineStr"/>
      <c r="V137" s="18" t="inlineStr">
        <is>
          <t>AGGRESSION</t>
        </is>
      </c>
      <c r="W137" s="18" t="inlineStr"/>
      <c r="X137" s="18" t="inlineStr"/>
      <c r="Y137" s="18" t="inlineStr"/>
      <c r="Z137" s="18" t="inlineStr"/>
      <c r="AA137" s="18" t="inlineStr"/>
      <c r="AB137" s="18" t="inlineStr"/>
      <c r="AC137" s="18" t="inlineStr"/>
      <c r="AD137" s="18" t="inlineStr"/>
      <c r="AE137" s="18" t="inlineStr"/>
      <c r="AF137" s="18" t="inlineStr"/>
      <c r="AG137" s="18" t="inlineStr"/>
      <c r="AH137" s="18" t="inlineStr"/>
      <c r="AI137" s="18" t="inlineStr"/>
      <c r="AJ137" s="18" t="inlineStr"/>
      <c r="AK137" s="18" t="inlineStr"/>
      <c r="AL137" s="18" t="inlineStr"/>
      <c r="AM137" s="18" t="inlineStr">
        <is>
          <t>LOW</t>
        </is>
      </c>
      <c r="AN137" s="3" t="inlineStr">
        <is>
          <t>AUTO-DRAFT: keyword signals only; requires contextual coding per codebook.md before use.</t>
        </is>
      </c>
      <c r="AO137" s="18" t="inlineStr">
        <is>
          <t>b2ee3565-0078-5808-93e6-3fe8f557eac9</t>
        </is>
      </c>
      <c r="AP137" s="18" t="inlineStr">
        <is>
          <t>1</t>
        </is>
      </c>
      <c r="AQ137" s="18" t="inlineStr">
        <is>
          <t>LOW_CONFIDENCE;MISSING_SPEAKER</t>
        </is>
      </c>
      <c r="AR137" s="18" t="inlineStr">
        <is>
          <t>EXCLUDED</t>
        </is>
      </c>
      <c r="AS137" s="3" t="inlineStr">
        <is>
          <t>2026-09-22 full backlog review: COVID_OR_PANDEMIC</t>
        </is>
      </c>
    </row>
    <row r="138">
      <c r="A138" s="3" t="inlineStr">
        <is>
          <t>https://japan.kantei.go.jp/101_kishida/statement/202209/_00005.html</t>
        </is>
      </c>
      <c r="B138" s="18" t="inlineStr">
        <is>
          <t>japan</t>
        </is>
      </c>
      <c r="C138" s="18" t="inlineStr">
        <is>
          <t>Prime Minister's Office of Japan (Kantei)</t>
        </is>
      </c>
      <c r="D138" s="3" t="inlineStr">
        <is>
          <t>Press Conference by Prime Minister Kishida on His Upcoming Visit to the United States (Speeches and Statements &lt;br&gt;by the Prime Minister) | Prime Minister's Office of Japan</t>
        </is>
      </c>
      <c r="E138" s="18" t="inlineStr">
        <is>
          <t>PRESS_CONFERENCE</t>
        </is>
      </c>
      <c r="F138" s="18" t="inlineStr">
        <is>
          <t>September 20, 2022</t>
        </is>
      </c>
      <c r="G138" s="18" t="inlineStr">
        <is>
          <t>0</t>
        </is>
      </c>
      <c r="H138" s="3" t="inlineStr"/>
      <c r="I138" s="3" t="inlineStr">
        <is>
          <t>Press Conference by Prime Minister Kishida on His Upcoming Visit to the United States (Speeches and Statements &lt;br&gt;by the Prime Minister) | Prime Minister's Office of Japan
Press Conference by Prime Minister Kishida on His Upcoming Visit to the United States
September 20, 2022
Tweet
[Provisional translation]
(On Prime Minister Kishida's upcoming visit to the United States)
First of all, yesterday I delayed my departure to the United Nations General Assembly, but given the weather information thus far regarding Typhoon No. 14 and the damage situation, including confirmation made by helicopter, I took the decision to visit New York from today and attend the UN General Assembly.
The theme of this year's UN General Assembly is "a historic watershed moment." The foundation of the entire international order is now being shaken because of Russian aggression against Ukraine. I will deliver an address to the General Assembly, sending out a clear message of Japan's views, including regarding strengthening the functions of the United Nations.
I will also take this opportunity to attend the meeting of the Friends of the Comprehensive Nuclear Test Ban Treaty (CTBT), the first Friends of the CTBT meeting to be held at the summit level. I will attend multilateral meetings, including this Friends meeting that Japan will co-host, and as for bilateral meetings, I have meetings scheduled with Prime Minister Truss of the UK, who took office just recently, as well as with the leaders of Turkey, the Philippines, Iran, and Pakistan, among others. We will engage in thoroughgoing discussions on various topics of international concern and confirm our cooperation.
In addition, I will deliver a speech at the New York Stock Exchange. In that speech I will clearly lay out upcoming measures we will be taking and future directions for the Japanese economy, including the New Form of Capitalism Japan has been advocating.
As for responses to Typhoon No. 14, even while I am overseas, the Government will continue to respond working as a unified force, acting in close cooperation with local authorities under the leadership of Chief Cabinet Secretary Matsuno, who is Prime Minister ad interim, and Minister of State for Disaster Management Tani. We will dispatch relevant ministers and others, as well as personnel from relevant ministries and agencies, to the affected areas in accordance with the damage situation and take all possible measures as we mount our response. We will also assess the needs of the affected areas in a pinpointed manner to foster the areas' recovery and we will move quickly in our responses to facilitate that recovery.
As for a summit meeting with the Republic of Korea, nothing has been decided regarding the schedule as of now.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38" s="3" t="inlineStr">
        <is>
          <t>Press Conference by Prime Minister Kishida on His Upcoming Visit to the United States (Speeches and Statements &lt;br&gt;by the Prime Minister) | Prime Minister's Office of Japan
Press Conference by Prime Minister Kishida on His Upcoming Visit to the United States
September 20, 2022
Tweet
[Provisional translation]
(On Prime Minister Kishida's upcoming visit to the United States)
First of all, yesterday I delayed my departure to the United Nations General Assembly, but given the weather information thus far regarding Typhoon No. 14 and the damage situation, including confirmation made by helicopter, I took the decision to visit New York from today and attend the UN General Assembly. The theme of this year's UN General Assembly is "a historic watershed moment." The foundation of the entire international order is now being shaken because of Russian aggression against Ukraine. I will deliver an address to the General Assembly, sending out a clear message of Japan's views, including regarding strengthening the functions of the United Nations. I will also take this opportunity to attend the meeting of the Friends of the Comprehensive Nuclear Test Ban Treaty (CTBT), the first Friends of the CTBT meeting to be held at the summit level.</t>
        </is>
      </c>
      <c r="K138" s="18" t="inlineStr">
        <is>
          <t>aggression</t>
        </is>
      </c>
      <c r="L138" s="18" t="inlineStr">
        <is>
          <t>0</t>
        </is>
      </c>
      <c r="M138" s="18" t="inlineStr">
        <is>
          <t>0</t>
        </is>
      </c>
      <c r="N138" s="18" t="inlineStr">
        <is>
          <t>0</t>
        </is>
      </c>
      <c r="O138" s="18" t="inlineStr">
        <is>
          <t>0</t>
        </is>
      </c>
      <c r="P138" s="18" t="inlineStr">
        <is>
          <t>0</t>
        </is>
      </c>
      <c r="Q138" s="18" t="inlineStr">
        <is>
          <t>0</t>
        </is>
      </c>
      <c r="R138" s="18" t="inlineStr">
        <is>
          <t>af92d9dc-34a0-4f2c-a4d1-2882202c8933</t>
        </is>
      </c>
      <c r="S138" s="18" t="inlineStr"/>
      <c r="T138" s="18" t="inlineStr"/>
      <c r="U138" s="18" t="inlineStr"/>
      <c r="V138" s="18" t="inlineStr">
        <is>
          <t>AGGRESSION</t>
        </is>
      </c>
      <c r="W138" s="18" t="inlineStr"/>
      <c r="X138" s="18" t="inlineStr"/>
      <c r="Y138" s="18" t="inlineStr"/>
      <c r="Z138" s="18" t="inlineStr"/>
      <c r="AA138" s="18" t="inlineStr"/>
      <c r="AB138" s="18" t="inlineStr"/>
      <c r="AC138" s="18" t="inlineStr"/>
      <c r="AD138" s="18" t="inlineStr"/>
      <c r="AE138" s="18" t="inlineStr"/>
      <c r="AF138" s="18" t="inlineStr"/>
      <c r="AG138" s="18" t="inlineStr"/>
      <c r="AH138" s="18" t="inlineStr"/>
      <c r="AI138" s="18" t="inlineStr"/>
      <c r="AJ138" s="18" t="inlineStr"/>
      <c r="AK138" s="18" t="inlineStr"/>
      <c r="AL138" s="18" t="inlineStr"/>
      <c r="AM138" s="18" t="inlineStr">
        <is>
          <t>LOW</t>
        </is>
      </c>
      <c r="AN138" s="3" t="inlineStr">
        <is>
          <t>AUTO-DRAFT: keyword signals only; requires contextual coding per codebook.md before use.</t>
        </is>
      </c>
      <c r="AO138" s="18" t="inlineStr">
        <is>
          <t>dfed19c6-f279-52c5-abae-04233fb5041c</t>
        </is>
      </c>
      <c r="AP138" s="18" t="inlineStr">
        <is>
          <t>1</t>
        </is>
      </c>
      <c r="AQ138" s="18" t="inlineStr">
        <is>
          <t>LOW_CONFIDENCE;MISSING_SPEAKER</t>
        </is>
      </c>
      <c r="AR138" s="18" t="inlineStr">
        <is>
          <t>EXCLUDED</t>
        </is>
      </c>
      <c r="AS138" s="3" t="inlineStr">
        <is>
          <t>2026-09-22 full backlog review: NATURAL_DISASTER_OR_ACCIDENT</t>
        </is>
      </c>
    </row>
    <row r="139">
      <c r="A139" s="3" t="inlineStr">
        <is>
          <t>https://japan.kantei.go.jp/101_kishida/statement/202209/_00006.html</t>
        </is>
      </c>
      <c r="B139" s="18" t="inlineStr">
        <is>
          <t>japan</t>
        </is>
      </c>
      <c r="C139" s="18" t="inlineStr">
        <is>
          <t>Prime Minister's Office of Japan (Kantei)</t>
        </is>
      </c>
      <c r="D139" s="3" t="inlineStr">
        <is>
          <t>Speech by Prime Minister KISHIDA Fumio at UN Women's HeForShe Summit (Speeches and Statements &lt;br&gt;by the Prime Minister) | Prime Minister's Office of Japan</t>
        </is>
      </c>
      <c r="E139" s="18" t="inlineStr">
        <is>
          <t>SPEECH</t>
        </is>
      </c>
      <c r="F139" s="18" t="inlineStr">
        <is>
          <t>September 21, 2022</t>
        </is>
      </c>
      <c r="G139" s="18" t="inlineStr">
        <is>
          <t>0</t>
        </is>
      </c>
      <c r="H139" s="3" t="inlineStr"/>
      <c r="I139" s="3" t="inlineStr">
        <is>
          <t>Speech by Prime Minister KISHIDA Fumio at UN Women's HeForShe Summit (Speeches and Statements &lt;br&gt;by the Prime Minister) | Prime Minister's Office of Japan
#DiplomacySecurity
#GenderEquality
#NewFormCapitalism
Speech by Prime Minister KISHIDA Fumio at UN Women's HeForShe Summit
September 21, 2022
Tweet
[Provisional translation]
Ladies and gentlemen, good morning. I am KISHIDA Fumio.
It is my great pleasure to be here today with all of you; Dr. Bahous, Executive Director of UN Women, the host of today’s summit, all Champions in attendance, and HeForShe supporters. I am also honored to be appointed as the HeForShe Champion from Japan, following the path already traced by the late former Prime Minister Shinzo Abe, the first Champion from our country.
Japan’s commitment to achieving gender equality will not change. Today, I would like to introduce to you some concrete initiatives I have been spearheading as a new Champion.
First, I would like to touch upon my vision of a “new form of capitalism with a view to reviving the Japanese economy and opening up our future. This is an approach we have introduced under my initiative that is based on “growth and distribution” with “women’s economic independence” as its core. We believe this approach is key to addressing the structural problems that women are facing in Japan, such as the wage gap between men and women, and enabling all women to choose their own paths in life.
Furthermore, Japan has been strengthening its efforts toward realizing gender equality and promoting women’s empowerment both in the public and private sectors. Today’s appointment of Mr. IDEKOBA Hisayuki, CEO of Recruit Holdings, as a Champion together with myself is proof of such efforts.
To change Japan and the world, we need to raise awareness of gender equality throughout our entire society and that means including among us men. Japan has been supporting developing countries in line with the HeForShe concept to create a society where men, women, and all people can enjoy a life of opportunity. We will further strengthen our partnership with UN Women and will contribute to creating a society in which “No One is Left Behind.”
In Ukraine and around the world, women and girls are facing grave human rights violation of sexual violence in conflict. The Government of Japan has been contributing to the Global Fund for Survivors of Conflict-Related Sexual Violence, to which we have recently contributed an additional two million euros. Japan will continue to support traumatized women and girls with a view to helping them regain their dignity and be able to live their lives on their own terms again.
In order to accelerate efforts to achieve these initiatives, on December 3 this year, we will host the “World Assembly for Women (WAW!)” in Tokyo. My Special Advisor on Women’s Empowerment, Ms. MORI Masako, who is also with us here today, is leading the preparatory work. The theme of WAW! 2022 is “WAW! for Mainstreaming Gender into a New Form of Capitalism.” We look forward to lively discussions with people worldwide toward creating a new society and economy that respect diversity and women. I look forward to your participation in this year’s WAW!
In 2023, Japan will assume the G7 Presidency. We will also become a non-permanent member of the United Nations Security Council. As a responsible member of the international community, we will continue to listen to various voices of the international community and will make strong contributions toward realizing gender equality.
Thank you very much for your attention.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39" s="3" t="inlineStr">
        <is>
          <t>This is an approach we have introduced under my initiative that is based on “growth and distribution” with “women’s economic independence” as its core. We believe this approach is key to addressing the structural problems that women are facing in Japan, such as the wage gap between men and women, and enabling all women to choose their own paths in life. Furthermore, Japan has been strengthening its efforts toward realizing gender equality and promoting women’s empowerment both in the public and private sectors. Today’s appointment of Mr. IDEKOBA Hisayuki, CEO of Recruit Holdings, as a Champion together with myself is proof of such efforts. To change Japan and the world, we need to raise awareness of gender equality throughout our entire society and that means including among us men. Japan has been supporting developing countries in line with the HeForShe concept to create a society where men, women, and all people can enjoy a life of opportunity. We will further strengthen our partnership with UN Women and will contribute to creating a society in which “No One is Left Behind.”
In Ukraine and around the world, women and girls are facing grave human rights violation of sexual violence in conflict. The Government of Japan has been contributing to the Global Fund for Survivors of Conflict-Related Sexual Violence, to which we have recently contributed an additional two million euros. Japan will continue to support traumatized women and girls with a view to helping them regain their dignity and be able to live their lives on their own terms again. In order to accelerate efforts to achieve these initiatives, on December 3 this year, we will host the “World Assembly for Women (WAW!)” in Tokyo. The theme of WAW! 2022 is “WAW! for Mainstreaming Gender into a New Form of Capitalism.” We look forward to lively discussions with people worldwide toward creating a new society and economy that respect diversity and women. I look forward to your participation in this year’s WAW! In 2023, Japan will assume the G7 Presidency. We will also become a non-permanent member of the United Nations Security Council. As a responsible member of the international community, we will continue to listen to various voices of the international community and will make strong contributions toward realizing gender equality. Thank you very much for your attention.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139" s="18" t="inlineStr">
        <is>
          <t>fund;war</t>
        </is>
      </c>
      <c r="L139" s="18" t="inlineStr">
        <is>
          <t>0</t>
        </is>
      </c>
      <c r="M139" s="18" t="inlineStr">
        <is>
          <t>0</t>
        </is>
      </c>
      <c r="N139" s="18" t="inlineStr">
        <is>
          <t>0</t>
        </is>
      </c>
      <c r="O139" s="18" t="inlineStr">
        <is>
          <t>1</t>
        </is>
      </c>
      <c r="P139" s="18" t="inlineStr">
        <is>
          <t>0</t>
        </is>
      </c>
      <c r="Q139" s="18" t="inlineStr">
        <is>
          <t>0</t>
        </is>
      </c>
      <c r="R139" s="18" t="inlineStr">
        <is>
          <t>7dbf3421-59d0-4a26-8f01-75ddb567f4cf</t>
        </is>
      </c>
      <c r="S139" s="18" t="inlineStr"/>
      <c r="T139" s="18" t="inlineStr"/>
      <c r="U139" s="18" t="inlineStr"/>
      <c r="V139" s="18" t="inlineStr">
        <is>
          <t>HISTORICAL_RECOGNITION_GENERAL</t>
        </is>
      </c>
      <c r="W139" s="18" t="inlineStr"/>
      <c r="X139" s="18" t="inlineStr"/>
      <c r="Y139" s="18" t="inlineStr"/>
      <c r="Z139" s="18" t="inlineStr"/>
      <c r="AA139" s="18" t="inlineStr"/>
      <c r="AB139" s="18" t="inlineStr"/>
      <c r="AC139" s="18" t="inlineStr"/>
      <c r="AD139" s="18" t="inlineStr"/>
      <c r="AE139" s="18" t="inlineStr"/>
      <c r="AF139" s="18" t="inlineStr"/>
      <c r="AG139" s="18" t="inlineStr"/>
      <c r="AH139" s="18" t="inlineStr"/>
      <c r="AI139" s="18" t="inlineStr"/>
      <c r="AJ139" s="18" t="inlineStr"/>
      <c r="AK139" s="18" t="inlineStr"/>
      <c r="AL139" s="18" t="inlineStr"/>
      <c r="AM139" s="18" t="inlineStr">
        <is>
          <t>LOW</t>
        </is>
      </c>
      <c r="AN139" s="3" t="inlineStr">
        <is>
          <t>AUTO-DRAFT: keyword signals only; requires contextual coding per codebook.md before use.</t>
        </is>
      </c>
      <c r="AO139" s="18" t="inlineStr">
        <is>
          <t>4a79fecf-b390-5cd5-acd7-ef55c2084b9a</t>
        </is>
      </c>
      <c r="AP139" s="18" t="inlineStr">
        <is>
          <t>1</t>
        </is>
      </c>
      <c r="AQ139" s="18" t="inlineStr">
        <is>
          <t>LOW_CONFIDENCE;MISSING_SPEAKER</t>
        </is>
      </c>
      <c r="AR139" s="18" t="inlineStr">
        <is>
          <t>EXCLUDED</t>
        </is>
      </c>
      <c r="AS139" s="3" t="inlineStr">
        <is>
          <t>2026-09-22 full backlog review: UKRAINE_RUSSIA_OR_UNRELATED_GEOPOLITICS</t>
        </is>
      </c>
    </row>
    <row r="140">
      <c r="A140" s="3" t="inlineStr">
        <is>
          <t>https://japan.kantei.go.jp/101_kishida/statement/202209/_00008.html</t>
        </is>
      </c>
      <c r="B140" s="18" t="inlineStr">
        <is>
          <t>japan</t>
        </is>
      </c>
      <c r="C140" s="18" t="inlineStr">
        <is>
          <t>Prime Minister's Office of Japan (Kantei)</t>
        </is>
      </c>
      <c r="D140" s="3" t="inlineStr">
        <is>
          <t>Speech by Prime Minister KISHIDA Fumio at the Global Fund’s Seventh Replenishment Conference (Speeches and Statements &lt;br&gt;by the Prime Minister) | Prime Minister's Office of Japan</t>
        </is>
      </c>
      <c r="E140" s="18" t="inlineStr">
        <is>
          <t>SPEECH</t>
        </is>
      </c>
      <c r="F140" s="18" t="inlineStr">
        <is>
          <t>September 21, 2022</t>
        </is>
      </c>
      <c r="G140" s="18" t="inlineStr">
        <is>
          <t>0</t>
        </is>
      </c>
      <c r="H140" s="3" t="inlineStr"/>
      <c r="I140" s="3" t="inlineStr">
        <is>
          <t>Speech by Prime Minister KISHIDA Fumio at the Global Fund’s Seventh Replenishment Conference (Speeches and Statements &lt;br&gt;by the Prime Minister) | Prime Minister's Office of Japan
#DiplomacySecurity
Speech by Prime Minister KISHIDA Fumio at the Global Fund’s Seventh Replenishment Conference
September 21, 2022
Tweet
[Provisional translation]
The Honorable, Joe Biden, Jr., President of the United States of America,
Mr. Peter Sands, Executive Director of the Global Fund,
Excellencies, distinguished guests, dear colleagues and friends,
It is a great pleasure for me to attend the 7th Replenishment Conference of the Global Fund. I remember very well when I, myself, hosted the preparatory meeting for the 5th replenishment in Tokyo as Minister for Foreign Affairs, and I am happy to return today to the Global Fund family as Prime Minister of Japan.
With the lessons learned from the COVID-19 pandemic, infectious disease control and the strengthening of the preparedness for future pandemics have become more important than ever. I praise President Biden for hosting today’s conference.
The Global Fund has been playing a major role in global health. Through its investments, it has reached the remarkable achievement of saving over 50 million lives from the three major infectious diseases, namely HIV/AIDS, Tuberculosis and Malaria. I would like to applaud the efforts and contributions by all those who have made this possible, including Executive Director Mr. Sands.
Our goal, however, is to end those infectious diseases by 2030, and we don’t have much time left. To achieve this goal, all stakeholders of the international community, including donors, implementing countries, the private sector and civil society, need to mobilize all efforts. To this end, we need to further domestic resource mobilization in implementing countries, and expand blended finance projects with loans from the World Bank. We also hope to see further contributions from new donors and the private sector.
Colleagues,
In the investment case of the 7th replenishment of the Global Fund, strengthening of health systems was explicitly set as a goal, adding to the traditional countermeasures against the three major infectious diseases. Strengthening health systems will surely lead to better preparedness for future pandemics, and will also contribute to achieving universal health coverage (UHC). We need to unitedly work together to accelerate this.
Based on such convictions, I hereby reaffirm Japan’s pledge to contribute up to 1.08 billion dollars over the next three years to the Global Fund, which was established after the G8 Kyushu-Okinawa Summit.
The Japanese government and related organizations will take stronger leadership in decision-making regarding the activities of the Global Fund. We will also make contributions through Japan’s advanced technologies and innovations.
Next year, Japan will host the G7 Hiroshima Summit. Japan will continue to take the lead in global health and work together with stakeholders towards strengthening global health architecture which contributes to prevention, preparedness and response to future pandemics based on the Global Health Strategy that Japan formulated last May. Japan will also continue to lead efforts towards achieving UHC in the post-COVID-19 era in order to tackle a wide range of global health issues that has been disrupted by COVID-19, including response to infectious diseases.
Let me conclude by expressing my sincere hope that the Global Fund activities continue to bring about tangible results, supported by the close partnership of all stakeholders. Now is the time to bring together all the wisdom and determination of everyone in the world and to take a significant step towards building a society where "no one’s health should be left behind."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40" s="3" t="inlineStr">
        <is>
          <t>Speech by Prime Minister KISHIDA Fumio at the Global Fund’s Seventh Replenishment Conference (Speeches and Statements &lt;br&gt;by the Prime Minister) | Prime Minister's Office of Japan
#DiplomacySecurity
Speech by Prime Minister KISHIDA Fumio at the Global Fund’s Seventh Replenishment Conference
September 21, 2022
Tweet
[Provisional translation]
The Honorable, Joe Biden, Jr., President of the United States of America,
Mr. Peter Sands, Executive Director of the Global Fund,
Excellencies, distinguished guests, dear colleagues and friends,
It is a great pleasure for me to attend the 7th Replenishment Conference of the Global Fund. I remember very well when I, myself, hosted the preparatory meeting for the 5th replenishment in Tokyo as Minister for Foreign Affairs, and I am happy to return today to the Global Fund family as Prime Minister of Japan. With the lessons learned from the COVID-19 pandemic, infectious disease control and the strengthening of the preparedness for future pandemics have become more important than ever. I praise President Biden for hosting today’s conference. The Global Fund has been playing a major role in global health. Through its investments, it has reached the remarkable achievement of saving over 50 million lives from the three major infectious diseases, namely HIV/AIDS, Tuberculosis and Malaria. I would like to applaud the efforts and contributions by all those who have made this possible, including Executive Director Mr. To this end, we need to further domestic resource mobilization in implementing countries, and expand blended finance projects with loans from the World Bank. We also hope to see further contributions from new donors and the private sector. Colleagues,
In the investment case of the 7th replenishment of the Global Fund, strengthening of health systems was explicitly set as a goal, adding to the traditional countermeasures against the three major infectious diseases. Strengthening health systems will surely lead to better preparedness for future pandemics, and will also contribute to achieving universal health coverage (UHC). We need to unitedly work together to accelerate this. Based on such convictions, I hereby reaffirm Japan’s pledge to contribute up to 1.08 billion dollars over the next three years to the Global Fund, which was established after the G8 Kyushu-Okinawa Summit. The Japanese government and related organizations will take stronger leadership in decision-making regarding the activities of the Global Fund. We will also make contributions through Japan’s advanced technologies and innovations. Next year, Japan will host the G7 Hiroshima Summit. Japan will continue to take the lead in global health and work together with stakeholders towards strengthening global health architecture which contributes to prevention, preparedness and response to future pandemics based on the Global Health Strategy that Japan formulated last May. Japan will also continue to lead efforts towards achieving UHC in the post-COVID-19 era in order to tackle a wide range of global health issues that has been disrupted by COVID-19, including response to infectious diseases. Let me conclude by expressing my sincere hope that the Global Fund activities continue to bring about tangible results, supported by the close partnership of all stakeholders. Now is the time to bring together all the wisdom and determination of everyone in the world and to take a significant step towards building a society where "no one’s health should be left behind."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140" s="18" t="inlineStr">
        <is>
          <t>fund;war</t>
        </is>
      </c>
      <c r="L140" s="18" t="inlineStr">
        <is>
          <t>0</t>
        </is>
      </c>
      <c r="M140" s="18" t="inlineStr">
        <is>
          <t>0</t>
        </is>
      </c>
      <c r="N140" s="18" t="inlineStr">
        <is>
          <t>0</t>
        </is>
      </c>
      <c r="O140" s="18" t="inlineStr">
        <is>
          <t>1</t>
        </is>
      </c>
      <c r="P140" s="18" t="inlineStr">
        <is>
          <t>0</t>
        </is>
      </c>
      <c r="Q140" s="18" t="inlineStr">
        <is>
          <t>0</t>
        </is>
      </c>
      <c r="R140" s="18" t="inlineStr">
        <is>
          <t>cf2fbe30-4d97-4808-aa17-ccd99ba3a594</t>
        </is>
      </c>
      <c r="S140" s="18" t="inlineStr"/>
      <c r="T140" s="18" t="inlineStr"/>
      <c r="U140" s="18" t="inlineStr"/>
      <c r="V140" s="18" t="inlineStr">
        <is>
          <t>HISTORICAL_RECOGNITION_GENERAL</t>
        </is>
      </c>
      <c r="W140" s="18" t="inlineStr"/>
      <c r="X140" s="18" t="inlineStr"/>
      <c r="Y140" s="18" t="inlineStr"/>
      <c r="Z140" s="18" t="inlineStr"/>
      <c r="AA140" s="18" t="inlineStr"/>
      <c r="AB140" s="18" t="inlineStr"/>
      <c r="AC140" s="18" t="inlineStr"/>
      <c r="AD140" s="18" t="inlineStr"/>
      <c r="AE140" s="18" t="inlineStr"/>
      <c r="AF140" s="18" t="inlineStr"/>
      <c r="AG140" s="18" t="inlineStr"/>
      <c r="AH140" s="18" t="inlineStr"/>
      <c r="AI140" s="18" t="inlineStr"/>
      <c r="AJ140" s="18" t="inlineStr"/>
      <c r="AK140" s="18" t="inlineStr"/>
      <c r="AL140" s="18" t="inlineStr"/>
      <c r="AM140" s="18" t="inlineStr">
        <is>
          <t>LOW</t>
        </is>
      </c>
      <c r="AN140" s="3" t="inlineStr">
        <is>
          <t>AUTO-DRAFT: keyword signals only; requires contextual coding per codebook.md before use.</t>
        </is>
      </c>
      <c r="AO140" s="18" t="inlineStr">
        <is>
          <t>856ae494-05ea-524e-8f19-195aaec1a519</t>
        </is>
      </c>
      <c r="AP140" s="18" t="inlineStr">
        <is>
          <t>1</t>
        </is>
      </c>
      <c r="AQ140" s="18" t="inlineStr">
        <is>
          <t>LOW_CONFIDENCE;MISSING_SPEAKER</t>
        </is>
      </c>
      <c r="AR140" s="18" t="inlineStr">
        <is>
          <t>EXCLUDED</t>
        </is>
      </c>
      <c r="AS140" s="3" t="inlineStr">
        <is>
          <t>2026-09-22 full backlog review: COVID_OR_PANDEMIC</t>
        </is>
      </c>
    </row>
    <row r="141">
      <c r="A141" s="3" t="inlineStr">
        <is>
          <t>https://japan.kantei.go.jp/101_kishida/statement/202209/_00009.html</t>
        </is>
      </c>
      <c r="B141" s="18" t="inlineStr">
        <is>
          <t>japan</t>
        </is>
      </c>
      <c r="C141" s="18" t="inlineStr">
        <is>
          <t>Prime Minister's Office of Japan (Kantei)</t>
        </is>
      </c>
      <c r="D141" s="3" t="inlineStr">
        <is>
          <t>Speech by Prime Minister KISHIDA Fumio at the New York Stock Exchange (Speeches and Statements &lt;br&gt;by the Prime Minister) | Prime Minister's Office of Japan</t>
        </is>
      </c>
      <c r="E141" s="18" t="inlineStr">
        <is>
          <t>SPEECH</t>
        </is>
      </c>
      <c r="F141" s="18" t="inlineStr">
        <is>
          <t>September 22, 2022</t>
        </is>
      </c>
      <c r="G141" s="18" t="inlineStr">
        <is>
          <t>0</t>
        </is>
      </c>
      <c r="H141" s="3" t="inlineStr"/>
      <c r="I141" s="3" t="inlineStr">
        <is>
          <t>Speech by Prime Minister KISHIDA Fumio at the New York Stock Exchange (Speeches and Statements &lt;br&gt;by the Prime Minister) | Prime Minister's Office of Japan
#DiplomacySecurity
#NewFormCapitalism
#GrowthStrategy
#SciTechInnovation
#ClimateChange
#DistribStrategy
#InvestInPeople
Speech by Prime Minister KISHIDA Fumio at the New York Stock Exchange
September 22, 2022
Tweet
Related Videos
Open
Close
If you can not view the video,
click here
[Provisional translation]
Thank you for this opportunity to address you today.
I also want to thank you for your heartfelt condolences on the death of my friend and great predecessor, former Prime Minister Abe. We Japanese will never forget your kindness.
Almost 60 years ago, because of my father’s job, I lived in Queens. Maybe you can tell that I have a hint of a New York accent.
1960s America was a generous, diverse, colorful and vibrant place to me. As a kid, I was greatly influenced by that vision of America and its reverence for freedom and energy.
It was also here in New York that I encountered baseball, a sport that I love from the bottom of my heart. Today, Shohei Ohtani and Aaron Judge are in dead heat for the MVP under a nationwide spotlight, but when I came to the US, there was no Japanese in Major League Baseball.
Later, while I was still in Queens, Mashi Murakami of the SF Giants became the first Japanese to play in MLB, here at a Mets game at Shea Stadium. He became my hero.
After I returned to Japan, I played baseball on my high school team. I think baseball taught me values that I respect as a politician, such as "teamwork," "perseverance" and that "the game isn’t over until it’s over."
One other thing I want to mention since I am here in the citadel of capitalism. I am the only post-World War Two Japanese prime minister with a financial background. I worked as a banker in foreign exchange and corporate restructuring. That is why I feel about free enterprise the way Mark Twain felt about good whiskey—"too much is barely enough."
So, I have come here today to Wall Street, the center of the global economy, with this message: "Japan’s economy will continue to show strong growth. You can invest in Japan with confidence."
I advocate an economic policy of a "New Form of Capitalism," which is a comprehensive package to renew the growth of the Japanese economy.
If I use my favorite player Shohei Ohtani as a metaphor, the defining feature of a "New Form of Capitalism" is that it is a two-way strategy. Of course, it is not to hit and pitch, but to promote growth and sustainability.
I firmly believe that the creative energy of the private sector is crucial for prosperity and a strong economy. Growth will only be achieved if we harness this energy.
At the same time, we must uphold sustainability by responding to the various risks that constrain our economy, such as global inflation, an unstable energy supply, climate change, a declining birthrate and an aging population, as well as an increasingly severe security environment.
Can Japan really accomplish great change? I am here to say we can. History shows that we can. The Meiji Restoration and the postwar economic miracle are reminders of that ability.
And now, once again, we can see changes happening in Japan.
What I am proposing is to transform the various social challenges we face into engines of growth, and to share the fruit of growth for even further growth.
To meet these challenges, I intend to mobilize every possible policy instrument, including the budget, taxation, and regulatory reform.
One very important policy is corporate governance reform.
As a result of numerous reforms Japan has made in the last decade, the behavior of Japanese companies has significantly changed.
ROE ratios have soared, and almost all companies now have independent outside directors. We also expect more companies to appoint women and foreign talent to their boards.
We have witnessed more companies undertaking vast corporate reforms not seen in the past, such as divesting non-core businesses and pivoting to new fields.
We will accelerate and further strengthen corporate governance reforms in Japan, such as establishing a forum in the near future to hear from investors from around the world.
I would also like to note that today marks the signing of the Memorandum of Understanding between the NYSE and the Tokyo Stock Exchange. We will continue on with our TSE reforms which started this year, and revive Japan as an international financial market.
It has been three decades since the burst of the "bubble" economy in Japan. Since then, Japan has cut costs by tackling excessive debt, excessive investments and excessive capital. We have achieved a slim, cost-sensitive economy as a result. But clearly more is required.
We face the challenge of investing in the future and developing an economy that consistently creates new value.
Let me share Japan’s five priorities.
First is to invest in people.
Digitalization and greening have drastically changed the economy. We know that a source of a great deal of added value will be intangible, not tangible, assets. And in particular, it will be human capital.
So, we will advance a society where human capital is central.
Labor market reform is my priority. Japanese labor management will be updated, from a seniority-based, lifelong employment system into a new Japanese system where job-based pay is located at its core, through the cooperation between the government and business community.
This will facilitate labor mobility and give birth to a cycle in which paying higher wages attracts highly skilled personnel, thereby increasing labor productivity and level of salaries.
We will further bolster our support for the reskilling of workers in digital and other fields, while encouraging labor mobility.
Japan’s future depends upon the vitality that women bring to our economy. "Women empowerment" is crucial. There has been a clear shift in the attitudes of the younger generation. Over the past 10 years, the percentage of full-time female employees under the age of 35 has increased by 10% or by 0.6 million -even though the population of this generation decreased by 1.2 million over the same period.
We are determined to clear the obstacles that hinder women’s advancement because women must be at the core of the Japanese economy.
We need women to pursue their careers and have families. There is no reason we cannot pursue both and help the declining birthrate. In April of next year, we will establish the Child and Family Affairs Agency to consolidate child-rearing policies. This is a landmark policy that aims to meet the structural challenges of our population decline.
Reforming the wage system, investing in people, and women empowerment. All of these efforts will be promoted in a transparent manner as we establish disclosure protocols for human capital, and we will lead the international rule-making process as well.
The second is to invest in innovation.
We have formulated national strategies and targets in the areas of AI, quantum, biotechnology, digital, and decarbonization.
I place particular emphasis on startups.
Diverse challengers to the status quo are already emerging in Japan. A graduate student founded a unicorn startup that developed a uniquely Japanese bio-manufacturing technology and is now expanding into the United States. A female CEO, who launched a novel networking service in the consulting field, acquired a U.S. company last year and now the business has expanded to 190 countries across the globe. The energy brought by women and young people is the Japanese economy’s hope for prosperity.
Next TOYOTAs and SONYs will spring from the drive and determination of these challengers. The important thing is to create an ecosystem in Japan where startups will flourish. We need to expand tax incentive measures on startup investments based on profit from selling stocks and incentive stock option system. We will also try to bring in US universities with high reputations on startup education.
The startup market is currently in a difficult situation, but because we are in such a situation we will further boost support.
Third is to invest in green transformation or GX.
Japan is undertaking a major economic, social, and industrial reform to achieve carbon neutrality by 2050. This is a huge chance and can provide a booster rocket to Japan’s economy. By the end of the year, I will present a roadmap for the next ten years.
Through the combination of "growth-oriented carbon pricing" and investment support, we will achieve over 150 trillion yen of GX investment in Japan over the next decade.  We will also contribute to the advancement of Asia's GX investment. To achieve zero emission by 2050, it is estimated Asia will require approximately 40 trillion dollars. To attract transition financing from around the world, we envision working on large-scale projects in Asia, such as power generation, hydrogen, and grids, as well as creating common standards within the region.
In light of the energy crisis triggered by Russia's outrageous war, we will also tackle head-on the issue of nuclear power generation. I have ordered an intensive expert analysis of restarting more than a dozen nuclear power plants, as well as developing the next-generation of reactors that incorporate new safety mechanisms. Building upon the discussion of experts, we will accelerate considerations, to make a decision by the end of the year.
My fourth point is our Asset-Income Doubling Plan.
We now have 2,000 trillion yen in personal financial assets. Only around 10% of this is invested in stocks. In order to double asset income and enable long-term asset building for retirement, it is essential to make our small investment tax exemption system for individuals permanent.
My fifth point is to build a nation that grows together with the rest of the world.
Japan will continue to be a trading and investment nation open to the world.
We are a nation that has flourished through the free flow of people, goods and capital.
We have multilayered trade and investment relations with countries around the globe and actively promote economic partnerships including CPTPP and IPEF. This will not change.
COVID-19, of course, interrupted all of these benefits. But from October 11, Japan will relax border control measures to be on par with the U.S., as well as resume visa-free travel and individual travel.
Let me add that next year, Japan will host the G7 Hiroshima Summit. It is the mission of the G7 to protect the prosperous global economy. As the G7’s president, I take that mission very seriously.
Finally, let me say a few words about Japan-U.S. cooperation. As allies, Japan and the U.S. are good partners not only in the field of security but also in economics. Japan is the largest investor in the U.S., and the U.S. is the largest investor in Japan. The number of American jobs created by Japanese companies is second out of all foreign companies. When Japanese companies prosper, so too does the U.S. economy.
We intend to further deepen this strategic relationship. When I met with President Biden in May, we agreed to strengthen cooperation on semiconductor manufacturing, which is key to our economic growth and security. Projects, such as joint Japan-U.S. investment in semiconductor plants and research into next-generation semiconductors, are already underway.
Such supply-side investment under international coordination is globally crucial in addressing current inflation levels. It might be one of the important issues to be discussed at next year's G7.
Ladies and gentlemen, let me start bringing this to a close by saying that I am resolute in my ambition to make Japan as prosperous and energetic as the New York of my childhood and as the NYSE itself.
There is nothing more thrilling in baseball than a comeback win. I am here today to tell you that, with the help of the Japanese people, we will revive and revitalize the Japanese economy.
And for inspiration, we need look no further than to the dynamism of the NYSE, which remains ever-vibrant, ever-renewing and ever-changing. Its market energy is so unrelenting it can remake not just economies but societies.
I thank you for letting me share my vision of capitalism with you today, at this very heart of capitalism, the New York Stock Exchange.
Thank you for inviting me and thank you for your hospitality.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41" s="3" t="inlineStr">
        <is>
          <t>After I returned to Japan, I played baseball on my high school team. I think baseball taught me values that I respect as a politician, such as "teamwork," "perseverance" and that "the game isn’t over until it’s over."
One other thing I want to mention since I am here in the citadel of capitalism. I am the only post-World War Two Japanese prime minister with a financial background. I worked as a banker in foreign exchange and corporate restructuring. That is why I feel about free enterprise the way Mark Twain felt about good whiskey—"too much is barely enough."
So, I have come here today to Wall Street, the center of the global economy, with this message: "Japan’s economy will continue to show strong growth. Can Japan really accomplish great change? I am here to say we can. History shows that we can. The Meiji Restoration and the postwar economic miracle are reminders of that ability. And now, once again, we can see changes happening in Japan. What I am proposing is to transform the various social challenges we face into engines of growth, and to share the fruit of growth for even further growth. To achieve zero emission by 2050, it is estimated Asia will require approximately 40 trillion dollars. To attract transition financing from around the world, we envision working on large-scale projects in Asia, such as power generation, hydrogen, and grids, as well as creating common standards within the region. In light of the energy crisis triggered by Russia's outrageous war, we will also tackle head-on the issue of nuclear power generation. I have ordered an intensive expert analysis of restarting more than a dozen nuclear power plants, as well as developing the next-generation of reactors that incorporate new safety mechanisms. Building upon the discussion of experts, we will accelerate considerations, to make a decision by the end of the year.</t>
        </is>
      </c>
      <c r="K141" s="18" t="inlineStr">
        <is>
          <t>history;war</t>
        </is>
      </c>
      <c r="L141" s="18" t="inlineStr">
        <is>
          <t>0</t>
        </is>
      </c>
      <c r="M141" s="18" t="inlineStr">
        <is>
          <t>0</t>
        </is>
      </c>
      <c r="N141" s="18" t="inlineStr">
        <is>
          <t>0</t>
        </is>
      </c>
      <c r="O141" s="18" t="inlineStr">
        <is>
          <t>0</t>
        </is>
      </c>
      <c r="P141" s="18" t="inlineStr">
        <is>
          <t>0</t>
        </is>
      </c>
      <c r="Q141" s="18" t="inlineStr">
        <is>
          <t>0</t>
        </is>
      </c>
      <c r="R141" s="18" t="inlineStr">
        <is>
          <t>c4c6a974-d622-46ee-a2b9-e1b0580d4ad1</t>
        </is>
      </c>
      <c r="S141" s="18" t="inlineStr"/>
      <c r="T141" s="18" t="inlineStr"/>
      <c r="U141" s="18" t="inlineStr"/>
      <c r="V141" s="18" t="inlineStr">
        <is>
          <t>WAR_GENERAL</t>
        </is>
      </c>
      <c r="W141" s="18" t="inlineStr"/>
      <c r="X141" s="18" t="inlineStr"/>
      <c r="Y141" s="18" t="inlineStr"/>
      <c r="Z141" s="18" t="inlineStr"/>
      <c r="AA141" s="18" t="inlineStr"/>
      <c r="AB141" s="18" t="inlineStr"/>
      <c r="AC141" s="18" t="inlineStr"/>
      <c r="AD141" s="18" t="inlineStr"/>
      <c r="AE141" s="18" t="inlineStr"/>
      <c r="AF141" s="18" t="inlineStr"/>
      <c r="AG141" s="18" t="inlineStr"/>
      <c r="AH141" s="18" t="inlineStr"/>
      <c r="AI141" s="18" t="inlineStr"/>
      <c r="AJ141" s="18" t="inlineStr"/>
      <c r="AK141" s="18" t="inlineStr"/>
      <c r="AL141" s="18" t="inlineStr"/>
      <c r="AM141" s="18" t="inlineStr">
        <is>
          <t>LOW</t>
        </is>
      </c>
      <c r="AN141" s="3" t="inlineStr">
        <is>
          <t>AUTO-DRAFT: keyword signals only; requires contextual coding per codebook.md before use.</t>
        </is>
      </c>
      <c r="AO141" s="18" t="inlineStr">
        <is>
          <t>b7e9c925-d405-5c22-86cd-22e92f25f08c</t>
        </is>
      </c>
      <c r="AP141" s="18" t="inlineStr">
        <is>
          <t>1</t>
        </is>
      </c>
      <c r="AQ141" s="18" t="inlineStr">
        <is>
          <t>LOW_CONFIDENCE;MISSING_SPEAKER</t>
        </is>
      </c>
      <c r="AR141" s="18" t="inlineStr">
        <is>
          <t>EXCLUDED</t>
        </is>
      </c>
      <c r="AS141" s="3" t="inlineStr">
        <is>
          <t>2026-09-22 full backlog review: COVID_OR_PANDEMIC</t>
        </is>
      </c>
    </row>
    <row r="142">
      <c r="A142" s="3" t="inlineStr">
        <is>
          <t>https://japan.kantei.go.jp/101_kishida/statement/202209/_00010.html</t>
        </is>
      </c>
      <c r="B142" s="18" t="inlineStr">
        <is>
          <t>japan</t>
        </is>
      </c>
      <c r="C142" s="18" t="inlineStr">
        <is>
          <t>Prime Minister's Office of Japan (Kantei)</t>
        </is>
      </c>
      <c r="D142" s="3" t="inlineStr">
        <is>
          <t>Press Conference by Prime Minster Kishida on His Visit to the United States (Speeches and Statements &lt;br&gt;by the Prime Minister) | Prime Minister's Office of Japan</t>
        </is>
      </c>
      <c r="E142" s="18" t="inlineStr">
        <is>
          <t>PRESS_CONFERENCE</t>
        </is>
      </c>
      <c r="F142" s="18" t="inlineStr">
        <is>
          <t>September 22, 2022</t>
        </is>
      </c>
      <c r="G142" s="18" t="inlineStr">
        <is>
          <t>0</t>
        </is>
      </c>
      <c r="H142" s="3" t="inlineStr"/>
      <c r="I142" s="3" t="inlineStr">
        <is>
          <t>Press Conference by Prime Minster Kishida on His Visit to the United States (Speeches and Statements &lt;br&gt;by the Prime Minister) | Prime Minister's Office of Japan
#DiplomacySecurity
#UnitedNations
#NewFormCapitalism
#COVID19
#ClimateChange
Press Conference by Prime Minster Kishida on His Visit to the United States
September 22, 2022
Tweet
[Provisional translation]
[Opening statement]
As I begin this press conference, I express my heartfelt condolences to those who lost their precious lives because of Typhoon Number 14 and also to their bereaved family members. I also offer my deepest sympathies to all those who have been affected by this disaster. The Government will continue to take all possible responses in working towards recovery, in coordination with local governments and businesses.
I last attended the United Nations General Assembly High-level Week six years ago, in 2016, during my tenure as Foreign Minister. I very much appreciate the warm welcome extended to me by the United Nations and by the people of New York.
This High-level Week is the first to be held since Russia initiated its aggression against Ukraine.　This crisis, said to occur once every several decades, marks a historic watershed, and I visited New York with the determination to continue to stand at the fore, advancing summit diplomacy and promoting "realism diplomacy for a new era."
In addition to the address I gave during the General Debate, I attended various multilateral meetings and also held summit meetings with a number of my counterparts.
First, in my speech during the General Debate, I stated that unilateral changes to the status quo brought about by force, including by Russian aggression against Ukraine, are undermining the very foundation of the entire international order, and against that backdrop, Japan is determined to realize the principles of the United Nations from the perspective that it will be indispensable to reform the UN and strengthen the functions of the UN itself if we are to return to the vision and principles of the United Nations and thoroughly maintain the international order based on the rule of law within the international community. Our determination towards this end comprises three pillars.
The first is the reform of the United Nations, including the Security Council, and strengthening the functions of the United Nations. The second is the realization of a United Nations that promotes the rule of law in the international community. The third is the promotion of efforts based on the concept of human security in the new era. In order to realize these three pillars, I will set out Japan's strong commitment to the United Nations and to multilateralism as we continue to listen sincerely to other nations' voices.
We also held the first-ever summit-level meeting of the Friends of the Comprehensive Nuclear Test Ban Treaty (CTBT). In addition to promoting the CTBT's entry into force, universalization of the CTBT, and strengthening its verification system, we sent out a strong message to the international community through the adoption of a joint statement calling for signature and ratification by the remaining countries needed for the treaty's entry into force. On the occasion of the 25th anniversary of the CTBT being opened for signature, we succeeded in taking one important step that increases the momentum within the international community towards the early entry into force of the CTBT, on which Japan places importance, as a realistic and practical effort towards the realization of a world without nuclear weapons.
I also attended the Global Fund Seventh Replenishment Conference hosted by U.S. President Biden. The Global Fund was established building upon the momentum generated through the discussions at the Kyushu-Okinawa Summit. I announced that Japan will contribute up to US$1.08 billion to this Fund over the next three years in order to help bring the infectious diseases of HIV, tuberculosis, and malaria under stable control and help strengthen health systems. The importance of measures to counter infectious diseases has become quite clear through the spread of COVID-19; accordingly, Japan will demonstrate leadership in the field of international health.
At the HeforShe Summit hosted by UN Women, I was appointed a HeforShe Champion as a head of state actively working to promote women's empowerment. Taking this opportunity, and keeping in mind the World Assembly for Women (WAW!) conference convening in Tokyo in December this year, I declared that Japan's determination to realize gender equality is unchanging.
In the bilateral context, among the many national leaders attending High-level Week, I held in-depth discussions with recently appointed Prime Minister Truss of the UK, which advocates a "tilt" to the Indo-Pacific, about not only bilateral matters but also various issues impacting the international community as a whole. We confirmed that we will continue to further strengthen the close cooperation that exists between our two countries at the summit level, including at G7 meetings, regarding various international issues, including the situation in Ukraine and East Asian affairs.
Besides that, I also held meetings with newly elected President Marcos of the Philippines and also with President Erdogan of Turkey and President Raisi of Iran. I also had short, informal discussions with President Biden of the U.S. and Prime Minister Ardern of New Zealand. I also had informal discussions with President Yoon of the Republic of Korea (ROK). We share the view that it is imperative to resolve outstanding concerns and restore the Japan-ROK relationship to one of sound relations. We also agree in our thinking that we must develop Japan-ROK relations in a future-oriented manner on the basis of the relationship of friendship and cooperation that has been built up since the normalization of our relations in 1965. We decided to instruct our respective diplomatic authorities to accelerate the consultations currently taking place between them.
Against the backdrop of the crises we are currently facing, I had an exchange of views with each of the national leaders I met regarding responses to Russian aggression against Ukraine, a Free and Open Indo-Pacific, bilateral relations, and other matters of importance. Also, after this press conference concludes, I am scheduled to have meetings with Prime Minister Shmyhal of Ukraine and other leaders.
We also discussed soaring prices, which are an ongoing issue worldwide, the energy stable supply crisis, and our concerns about the global economic slowdown. While they each impact countries in different ways, we shared a strong awareness of the issue of needing to protect our citizens' daily lives and our economic activities.
Later today I will visit the New York Stock Exchange, the very heart of global capitalism, and appeal for active investment into the Japanese economy as I introduce my New Form of Capitalism.
In order to revitalize the Japanese economy and make it grow, it will be necessary to bring together investment from both the public and the private sectors to help cultivate the seeds for future growth, namely human capital, innovation, green transformation, and startups. I will speak directly to investors representing the entire world about changes in Japan and about Japan's future, making it an excellent opportunity to attract global money to Japan.
I also expect that an extraordinary session of the Diet will convene this autumn. At the Diet, the most important matter for discussion will be how to protect the people's daily lives and our economic activities from the various crises currently occurring -- the global increase in prices, maintaining a stable supply of energy, and concerns about a global recession.
Together with that, it is absolutely urgent that we give shape to concrete policies that will enable us to achieve the revitalization and growth of the Japanese economy, as I will pledge at the New York Stock Exchange.
From this perspective, on September 30, I will give concrete instructions towards that end to all members of my cabinet regarding the comprehensive economic measures that I already directed them to draw up within October. In October, once those measures have been drawn up, we will quickly implement them.
Also, with regard to our border measures, from October 11 we will abolish the cap on the number of daily arrivals, lift the ban on independent tourists, and eliminate the ban on visa-free travel. Accompanying this, beginning the same day, we will launch nationwide travel discount and event discount programs. By having many people make use of these discounts, we intend to support the lodging, travel, and entertainment industries, which have suffered as a result of the COVID-19 situation.
Japan's diplomatic capacity will be tested within the rapidly changing international community, with Japan serving as the presidency of next year's G7 and also becoming a non-permanent member of the UN Security Council from next January. I intend to make use of the opportunity of the G7 summit to be held in Hiroshima next May and other diplomatic occasions to continue to lead discussions, standing at the fore, regarding various issues facing the international community, including regional issues, the global economy, and global issues.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42" s="3" t="inlineStr">
        <is>
          <t>Press Conference by Prime Minster Kishida on His Visit to the United States (Speeches and Statements &lt;br&gt;by the Prime Minister) | Prime Minister's Office of Japan
#DiplomacySecurity
#UnitedNations
#NewFormCapitalism
#COVID19
#ClimateChange
Press Conference by Prime Minster Kishida on His Visit to the United States
September 22, 2022
Tweet
[Provisional translation]
[Opening statement]
As I begin this press conference, I express my heartfelt condolences to those who lost their precious lives because of Typhoon Number 14 and also to their bereaved family members. I also offer my deepest sympathies to all those who have been affected by this disaster. The Government will continue to take all possible responses in working towards recovery, in coordination with local governments and businesses. I last attended the United Nations General Assembly High-level Week six years ago, in 2016, during my tenure as Foreign Minister. I very much appreciate the warm welcome extended to me by the United Nations and by the people of New York. This High-level Week is the first to be held since Russia initiated its aggression against Ukraine. This crisis, said to occur once every several decades, marks a historic watershed, and I visited New York with the determination to continue to stand at the fore, advancing summit diplomacy and promoting "realism diplomacy for a new era."
In addition to the address I gave during the General Debate, I attended various multilateral meetings and also held summit meetings with a number of my counterparts. First, in my speech during the General Debate, I stated that unilateral changes to the status quo brought about by force, including by Russian aggression against Ukraine, are undermining the very foundation of the entire international order, and against that backdrop, Japan is determined to realize the principles of the United Nations from the perspective that it will be indispensable to reform the UN and strengthen the functions of the UN itself if we are to return to the vision and principles of the United Nations and thoroughly maintain the international order based on the rule of law within the international community. Our determination towards this end comprises three pillars. The first is the reform of the United Nations, including the Security Council, and strengthening the functions of the United Nations. The second is the realization of a United Nations that promotes the rule of law in the international community. We also held the first-ever summit-level meeting of the Friends of the Comprehensive Nuclear Test Ban Treaty (CTBT). In addition to promoting the CTBT's entry into force, universalization of the CTBT, and strengthening its verification system, we sent out a strong message to the international community through the adoption of a joint statement calling for signature and ratification by the remaining countries needed for the treaty's entry into force. On the occasion of the 25th anniversary of the CTBT being opened for signature, we succeeded in taking one important step that increases the momentum within the international community towards the early entry into force of the CTBT, on which Japan places importance, as a realistic and practical effort towards the realization of a world without nuclear weapons. I also attended the Global Fund Seventh Replenishment Conference hosted by U.S. President Biden. The Global Fund was established building upon the momentum generated through the discussions at the Kyushu-Okinawa Summit. I announced that Japan will contribute up to US$1.08 billion to this Fund over the next three years in order to help bring the infectious diseases of HIV, tuberculosis, and malaria under stable control and help strengthen health systems. The importance of measures to counter infectious diseases has become quite clear through the spread of COVID-19; accordingly, Japan will demonstrate leadership in the field of international health. At the HeforShe Summit hosted by UN Women, I was appointed a HeforShe Champion as a head of state actively working to promote women's empowerment. We also agree in our thinking that we must develop Japan-ROK relations in a future-oriented manner on the basis of the relationship of friendship and cooperation that has been built up since the normalization of our relations in 1965. We decided to instruct our respective diplomatic authorities to accelerate the consultations currently taking place between them. Against the backdrop of the crises we are currently facing, I had an exchange of views with each of the national leaders I met regarding responses to Russian aggression against Ukraine, a Free and Open Indo-Pacific, bilateral relations, and other matters of importance. Also, after this press conference concludes, I am scheduled to have meetings with Prime Minister Shmyhal of Ukraine and other leaders. We also discussed soaring prices, which are an ongoing issue worldwide, the energy stable supply crisis, and our concerns about the global economic slowdown. While they each impact countries in different ways, we shared a strong awareness of the issue of needing to protect our citizens' daily lives and our economic activities. Later today I will visit the New York Stock Exchange, the very heart of global capitalism, and appeal for active investment into the Japanese economy as I introduce my New Form of Capitalism. In order to revitalize the Japanese economy and make it grow, it will be necessary to bring together investment from both the public and the private sectors to help cultivate the seeds for future growth, namely human capital, innovation, green transformation, and startups. At the Diet, the most important matter for discussion will be how to protect the people's daily lives and our economic activities from the various crises currently occurring -- the global increase in prices, maintaining a stable supply of energy, and concerns about a global recession. Together with that, it is absolutely urgent that we give shape to concrete policies that will enable us to achieve the revitalization and growth of the Japanese economy, as I will pledge at the New York Stock Exchange. From this perspective, on September 30, I will give concrete instructions towards that end to all members of my cabinet regarding the comprehensive economic measures that I already directed them to draw up within October. In October, once those measures have been drawn up, we will quickly implement them. Also, with regard to our border measures, from October 11 we will abolish the cap on the number of daily arrivals, lift the ban on independent tourists, and eliminate the ban on visa-free travel.</t>
        </is>
      </c>
      <c r="K142" s="18" t="inlineStr">
        <is>
          <t>aggression;fund;war</t>
        </is>
      </c>
      <c r="L142" s="18" t="inlineStr">
        <is>
          <t>0</t>
        </is>
      </c>
      <c r="M142" s="18" t="inlineStr">
        <is>
          <t>0</t>
        </is>
      </c>
      <c r="N142" s="18" t="inlineStr">
        <is>
          <t>0</t>
        </is>
      </c>
      <c r="O142" s="18" t="inlineStr">
        <is>
          <t>1</t>
        </is>
      </c>
      <c r="P142" s="18" t="inlineStr">
        <is>
          <t>0</t>
        </is>
      </c>
      <c r="Q142" s="18" t="inlineStr">
        <is>
          <t>0</t>
        </is>
      </c>
      <c r="R142" s="18" t="inlineStr">
        <is>
          <t>a07ce5b3-a1ce-4ed4-abc7-ce5dde4e45f6</t>
        </is>
      </c>
      <c r="S142" s="18" t="inlineStr"/>
      <c r="T142" s="18" t="inlineStr"/>
      <c r="U142" s="18" t="inlineStr"/>
      <c r="V142" s="18" t="inlineStr">
        <is>
          <t>AGGRESSION</t>
        </is>
      </c>
      <c r="W142" s="18" t="inlineStr"/>
      <c r="X142" s="18" t="inlineStr"/>
      <c r="Y142" s="18" t="inlineStr"/>
      <c r="Z142" s="18" t="inlineStr"/>
      <c r="AA142" s="18" t="inlineStr"/>
      <c r="AB142" s="18" t="inlineStr"/>
      <c r="AC142" s="18" t="inlineStr"/>
      <c r="AD142" s="18" t="inlineStr"/>
      <c r="AE142" s="18" t="inlineStr"/>
      <c r="AF142" s="18" t="inlineStr"/>
      <c r="AG142" s="18" t="inlineStr"/>
      <c r="AH142" s="18" t="inlineStr"/>
      <c r="AI142" s="18" t="inlineStr"/>
      <c r="AJ142" s="18" t="inlineStr"/>
      <c r="AK142" s="18" t="inlineStr"/>
      <c r="AL142" s="18" t="inlineStr"/>
      <c r="AM142" s="18" t="inlineStr">
        <is>
          <t>LOW</t>
        </is>
      </c>
      <c r="AN142" s="3" t="inlineStr">
        <is>
          <t>AUTO-DRAFT: keyword signals only; requires contextual coding per codebook.md before use.</t>
        </is>
      </c>
      <c r="AO142" s="18" t="inlineStr">
        <is>
          <t>2fc0fe9f-62ea-5efc-83b1-186299f446ab</t>
        </is>
      </c>
      <c r="AP142" s="18" t="inlineStr">
        <is>
          <t>1</t>
        </is>
      </c>
      <c r="AQ142" s="18" t="inlineStr">
        <is>
          <t>LOW_CONFIDENCE;MISSING_SPEAKER</t>
        </is>
      </c>
      <c r="AR142" s="18" t="inlineStr">
        <is>
          <t>EXCLUDED</t>
        </is>
      </c>
      <c r="AS142" s="3" t="inlineStr">
        <is>
          <t>2026-09-22 full backlog review: COVID_OR_PANDEMIC</t>
        </is>
      </c>
    </row>
    <row r="143">
      <c r="A143" s="3" t="inlineStr">
        <is>
          <t>https://japan.kantei.go.jp/101_kishida/statement/202209/_00011.html</t>
        </is>
      </c>
      <c r="B143" s="18" t="inlineStr">
        <is>
          <t>japan</t>
        </is>
      </c>
      <c r="C143" s="18" t="inlineStr">
        <is>
          <t>Prime Minister's Office of Japan (Kantei)</t>
        </is>
      </c>
      <c r="D143" s="3" t="inlineStr">
        <is>
          <t>Memorial Address by Prime Minister KISHIDA Fumio at the State Funeral for the Late Prime Minister ABE Shinzo (Speeches and Statements &lt;br&gt;by the Prime Minister) | Prime Minister's Office of Japan</t>
        </is>
      </c>
      <c r="E143" s="18" t="inlineStr">
        <is>
          <t>SPEECH</t>
        </is>
      </c>
      <c r="F143" s="18" t="inlineStr">
        <is>
          <t>September 27, 2022</t>
        </is>
      </c>
      <c r="G143" s="18" t="inlineStr">
        <is>
          <t>0</t>
        </is>
      </c>
      <c r="H143" s="3" t="inlineStr"/>
      <c r="I143" s="3" t="inlineStr">
        <is>
          <t>Memorial Address by Prime Minister KISHIDA Fumio at the State Funeral for the Late Prime Minister ABE Shinzo (Speeches and Statements &lt;br&gt;by the Prime Minister) | Prime Minister's Office of Japan
Memorial Address by Prime Minister KISHIDA Fumio at the State Funeral for the Late Prime Minister ABE Shinzo
September 27, 2022
Tweet
[Provisional translation]
At the opening of the state funeral for Mr. ABE Shinzo, former Prime Minister, Junior First Rank of Court, and recipient of the Collar of the Supreme Order of the Chrysanthemum, it is with great reverence that I deliver this address on behalf of the Government to offer my heartfelt respects for the departed.
On July 8, as the election campaign entered its final stage, Abe-san, you addressed a crowd passionately about the path forward this country should take, just as you always did.
That was suddenly pierced by violence as something utterly reprehensible occurred.
Who among us could have predicted, even in the slightest measure, that such a day would come? Abe-san, you were someone we needed to stay with us for much, much longer.
There was never a doubt in my mind that you would continue to do your utmost as a compass, pointing the way for Japan and the world for another decade, even two, into the future.
But that expectation was by no means limited to me. Here today to mourn your passing are participants from every quarter of Japanese society as well as countries and
regions around the globe. They are all of the same mind as they gaze upon you.
And yet there is no hope for that ever to be realized. It is disappointing beyond words and a matter of the most profound regret.
You and I were both first elected to the Diet 29 years ago, in the 40th House of Representatives general election, and it was together that we plunged into the world of politics.
We were members of the same incoming class of freshman legislators, and I watched you closely as you tirelessly applied yourself to study and in-depth research into national security and diplomacy as well as the economy and social security.
I know that more than anything else, you deepened your interest in the cases of abductions of Japanese nationals by North Korea, having held an intense outrage and an extraordinary sense of justice about that from well before you gained your seat in the legislature.
I can hardly imagine the regret you must have felt in not having ultimately succeeded in bringing the abductees back to Japan. To fulfil your last wishes, I will do everything in my power to enable the abductees to return to their families, who long to welcome them home.
In 2006, you became the prime minister at the age of 52, as Japan's first prime minister born after the war.
Now I fondly recall watching excitedly and with anticipation in those days as you, serving as the flag bearer for our generation, took on fundamental challenges facing our nation that had remained unchanged since the war, first one and then another.
You were always emphatic that our nation Japan is a country blessed with stunning natural beauty, a rich history, and unique culture. It continues to hold tremendous potential.
What will showcase that potential fully is our courage, our wisdom, and our efforts. Let us take pride in being Japanese and discuss what we should do for the future of Japan.
That message to the Japanese people you delivered as our youngest post-war prime minister was simple and clear.
By elevating the Defence Agency to the Ministry of Defence, thereby enabling it to formulate its own budget, enacting the National Referendum Law, and building major bridges towards constitutional reform, you extricated the nation from its post-war regime.
You also revised the Fundamental Law of Education for the first time in roughly six decades, planting the seeds for a new Japanese identity.
Standing before the Parliament of the Republic of India, you advocated "the confluence of the two seas," putting forth for the first time the concept of the Indo-Pacific.
All of these form the cornerstone that still stands firm in the present day.
At around that time in a Diet session you fielded the question, "What, exactly, characterizes a prime minister?" to which you replied that a prime minister is not a metal casting that can be made by simply pouring molten iron into a mould.
Instead, you claimed, a prime minister is forged metal, which takes its shape only by being struck time and time again. That illustration is entirely fitting for a person who began his working life in the steel industry.
For someone like yourself, there must have been nothing more trying than having to end your tenure as prime minister after only one year. But we know very well what was to follow.
Until you once again took office as prime minister in the closing days of 2012, you disciplined yourself to become metal thoroughly forged, far stronger than before.
You who advocated "the confluence of the two seas" deepened that concept further, cultivating it to become the framework of a "Free and Open Indo-Pacific" that encompasses many countries and includes massive numbers of people.
You not only markedly strengthened our ties with the United States and dramatically reinforced Japan-U.S. deterrence but also enhanced our cooperation with India and Australia to form the "Quad" framework, based on reasoning you had long promoted.
Your multi-layered diplomacy fostered favourable relations with every region in the world without exception.
By concluding an Economic Partnership Agreement and a Strategic Partnership Agreement with Europe and pursuing straightforward diplomacy that was decisive to a degree heretofore unseen, you built deep cooperative relations one after another with the Asia region, the Eurasia region, the Middle East, Africa, and Latin America and the Caribbean region.
The path to getting the Legislation for Peace and Security, the Special Intelligence Protection Act, and other laws passed was extremely arduous, but you overcame it all and brought those bills to enactment. In so doing, you succeeded in maintaining Japan's national security at an even higher level.
It was Mr. Abe Shinzo who made the greatest efforts of anyone, anywhere on earth to maintain and improve an open international order that values freedom, democracy, human rights, and the rule of law and forms a dependable roof that enables the security of Japan, the region, and indeed the entire world.
It is one of the proudest achievements of my life that I, as your Minister for Foreign Affairs, and I as your close friend who experienced the same era as you, was privileged to join your cabinet and single-mindedly engage in work that expanded Japan's diplomatic horizons.
Here in Japan, you showered young people, and women in particular, with encouragement. By easing the burden of childrearing as much as possible, you worked to raise the birth rate to the level desired by the public.
Your determination to raise the consumption tax rate solely to use the resulting increased revenue to help lower day-care costs and tuition fees stemmed from your belief that Japan's young people would most certainly propel Japan forward from then on by producing something new, once their faith in themselves was restored.
While you may indeed have led the longest-serving administration since our nation adopted constitutional government, history will remember you not for the length of your time in office but for the achievements you made.
You once quoted NITOBE Inazō in an address you delivered at the graduation ceremony of the National Defence Academy, saying, "Courage is doing what is right."
Abe-san, you were indeed a man of courage.
I will forever remember you fondly as a man of wholehearted sincerity and exquisite compassion who took the utmost care of his friends, and as a husband who loved his wife Akie profoundly.
There is no question that many people the world over reminisce over you, talking about Japan by saying, "When Mr. Abe was prime minister" or "In the Prime Minister Abe era."
I will end my remarks with a pledge, that using the foundation you laid, I will do my utmost to build a Japan, region, and world that is sustainable and inclusive, where everyone shines.
Abe-san. Prime Minister Abe.
Rest well, after all that you have done for our nation. And thank you most sincerely. May you rest in eternal peace.
KISHIDA Fumio
Prime Minister of Japan
September 27, 2022
More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43" s="3" t="inlineStr">
        <is>
          <t>Memorial Address by Prime Minister KISHIDA Fumio at the State Funeral for the Late Prime Minister ABE Shinzo (Speeches and Statements &lt;br&gt;by the Prime Minister) | Prime Minister's Office of Japan
Memorial Address by Prime Minister KISHIDA Fumio at the State Funeral for the Late Prime Minister ABE Shinzo
September 27, 2022
Tweet
[Provisional translation]
At the opening of the state funeral for Mr. ABE Shinzo, former Prime Minister, Junior First Rank of Court, and recipient of the Collar of the Supreme Order of the Chrysanthemum, it is with great reverence that I deliver this address on behalf of the Government to offer my heartfelt respects for the departed. On July 8, as the election campaign entered its final stage, Abe-san, you addressed a crowd passionately about the path forward this country should take, just as you always did. That was suddenly pierced by violence as something utterly reprehensible occurred. Who among us could have predicted, even in the slightest measure, that such a day would come? They are all of the same mind as they gaze upon you. And yet there is no hope for that ever to be realized. It is disappointing beyond words and a matter of the most profound regret. You and I were both first elected to the Diet 29 years ago, in the 40th House of Representatives general election, and it was together that we plunged into the world of politics. We were members of the same incoming class of freshman legislators, and I watched you closely as you tirelessly applied yourself to study and in-depth research into national security and diplomacy as well as the economy and social security. I know that more than anything else, you deepened your interest in the cases of abductions of Japanese nationals by North Korea, having held an intense outrage and an extraordinary sense of justice about that from well before you gained your seat in the legislature. I can hardly imagine the regret you must have felt in not having ultimately succeeded in bringing the abductees back to Japan. To fulfil your last wishes, I will do everything in my power to enable the abductees to return to their families, who long to welcome them home. In 2006, you became the prime minister at the age of 52, as Japan's first prime minister born after the war. Now I fondly recall watching excitedly and with anticipation in those days as you, serving as the flag bearer for our generation, took on fundamental challenges facing our nation that had remained unchanged since the war, first one and then another. You were always emphatic that our nation Japan is a country blessed with stunning natural beauty, a rich history, and unique culture. It continues to hold tremendous potential. What will showcase that potential fully is our courage, our wisdom, and our efforts. Let us take pride in being Japanese and discuss what we should do for the future of Japan. That message to the Japanese people you delivered as our youngest post-war prime minister was simple and clear. By elevating the Defence Agency to the Ministry of Defence, thereby enabling it to formulate its own budget, enacting the National Referendum Law, and building major bridges towards constitutional reform, you extricated the nation from its post-war regime. You also revised the Fundamental Law of Education for the first time in roughly six decades, planting the seeds for a new Japanese identity. Standing before the Parliament of the Republic of India, you advocated "the confluence of the two seas," putting forth for the first time the concept of the Indo-Pacific. All of these form the cornerstone that still stands firm in the present day. deterrence but also enhanced our cooperation with India and Australia to form the "Quad" framework, based on reasoning you had long promoted. Your multi-layered diplomacy fostered favourable relations with every region in the world without exception. By concluding an Economic Partnership Agreement and a Strategic Partnership Agreement with Europe and pursuing straightforward diplomacy that was decisive to a degree heretofore unseen, you built deep cooperative relations one after another with the Asia region, the Eurasia region, the Middle East, Africa, and Latin America and the Caribbean region. The path to getting the Legislation for Peace and Security, the Special Intelligence Protection Act, and other laws passed was extremely arduous, but you overcame it all and brought those bills to enactment. In so doing, you succeeded in maintaining Japan's national security at an even higher level. Here in Japan, you showered young people, and women in particular, with encouragement. By easing the burden of childrearing as much as possible, you worked to raise the birth rate to the level desired by the public. Your determination to raise the consumption tax rate solely to use the resulting increased revenue to help lower day-care costs and tuition fees stemmed from your belief that Japan's young people would most certainly propel Japan forward from then on by producing something new, once their faith in themselves was restored. While you may indeed have led the longest-serving administration since our nation adopted constitutional government, history will remember you not for the length of your time in office but for the achievements you made. You once quoted NITOBE Inazō in an address you delivered at the graduation ceremony of the National Defence Academy, saying, "Courage is doing what is right."
Abe-san, you were indeed a man of courage. I will forever remember you fondly as a man of wholehearted sincerity and exquisite compassion who took the utmost care of his friends, and as a husband who loved his wife Akie profoundly.</t>
        </is>
      </c>
      <c r="K143" s="18" t="inlineStr">
        <is>
          <t>fund;history;regret;war</t>
        </is>
      </c>
      <c r="L143" s="18" t="inlineStr">
        <is>
          <t>0</t>
        </is>
      </c>
      <c r="M143" s="18" t="inlineStr">
        <is>
          <t>1</t>
        </is>
      </c>
      <c r="N143" s="18" t="inlineStr">
        <is>
          <t>0</t>
        </is>
      </c>
      <c r="O143" s="18" t="inlineStr">
        <is>
          <t>0</t>
        </is>
      </c>
      <c r="P143" s="18" t="inlineStr">
        <is>
          <t>0</t>
        </is>
      </c>
      <c r="Q143" s="18" t="inlineStr">
        <is>
          <t>0</t>
        </is>
      </c>
      <c r="R143" s="18" t="inlineStr">
        <is>
          <t>ba79eed9-10ce-4174-9dac-a7d02ba47d1f</t>
        </is>
      </c>
      <c r="S143" s="18" t="inlineStr"/>
      <c r="T143" s="18" t="inlineStr"/>
      <c r="U143" s="18" t="inlineStr"/>
      <c r="V143" s="18" t="inlineStr">
        <is>
          <t>WAR_GENERAL</t>
        </is>
      </c>
      <c r="W143" s="18" t="inlineStr"/>
      <c r="X143" s="18" t="inlineStr"/>
      <c r="Y143" s="18" t="inlineStr"/>
      <c r="Z143" s="18" t="inlineStr"/>
      <c r="AA143" s="18" t="inlineStr"/>
      <c r="AB143" s="18" t="inlineStr"/>
      <c r="AC143" s="18" t="inlineStr"/>
      <c r="AD143" s="18" t="inlineStr"/>
      <c r="AE143" s="18" t="inlineStr"/>
      <c r="AF143" s="18" t="inlineStr"/>
      <c r="AG143" s="18" t="inlineStr"/>
      <c r="AH143" s="18" t="inlineStr"/>
      <c r="AI143" s="18" t="inlineStr"/>
      <c r="AJ143" s="18" t="inlineStr"/>
      <c r="AK143" s="18" t="inlineStr"/>
      <c r="AL143" s="18" t="inlineStr"/>
      <c r="AM143" s="18" t="inlineStr">
        <is>
          <t>LOW</t>
        </is>
      </c>
      <c r="AN143" s="3" t="inlineStr">
        <is>
          <t>AUTO-DRAFT: keyword signals only; requires contextual coding per codebook.md before use.</t>
        </is>
      </c>
      <c r="AO143" s="18" t="inlineStr">
        <is>
          <t>3fcee254-6f8d-53ff-9187-203659258b73</t>
        </is>
      </c>
      <c r="AP143" s="18" t="inlineStr">
        <is>
          <t>1</t>
        </is>
      </c>
      <c r="AQ143" s="18" t="inlineStr">
        <is>
          <t>LOW_CONFIDENCE;MISSING_SPEAKER</t>
        </is>
      </c>
      <c r="AR143" s="18" t="inlineStr">
        <is>
          <t>EXCLUDED</t>
        </is>
      </c>
      <c r="AS143" s="3" t="inlineStr">
        <is>
          <t>2026-09-22 full backlog review: CEREMONIAL_CONDOLENCE_UNRELATED_DEATH</t>
        </is>
      </c>
    </row>
    <row r="144">
      <c r="A144" s="3" t="inlineStr">
        <is>
          <t>https://japan.kantei.go.jp/101_kishida/statement/202209/_00012.html</t>
        </is>
      </c>
      <c r="B144" s="18" t="inlineStr">
        <is>
          <t>japan</t>
        </is>
      </c>
      <c r="C144" s="18" t="inlineStr">
        <is>
          <t>Prime Minister's Office of Japan (Kantei)</t>
        </is>
      </c>
      <c r="D144" s="3" t="inlineStr">
        <is>
          <t>Video Message by Prime Minister KISHIDA Fumio at the GZERO Summit 2022 (Speeches and Statements &lt;br&gt;by the Prime Minister) | Prime Minister's Office of Japan</t>
        </is>
      </c>
      <c r="E144" s="18" t="inlineStr">
        <is>
          <t>SPEECH</t>
        </is>
      </c>
      <c r="F144" s="18" t="inlineStr">
        <is>
          <t>September 28, 2022</t>
        </is>
      </c>
      <c r="G144" s="18" t="inlineStr">
        <is>
          <t>0</t>
        </is>
      </c>
      <c r="H144" s="3" t="inlineStr"/>
      <c r="I144" s="3" t="inlineStr">
        <is>
          <t>Video Message by Prime Minister KISHIDA Fumio at the GZERO Summit 2022 (Speeches and Statements &lt;br&gt;by the Prime Minister) | Prime Minister's Office of Japan
#NewFormCapitalism
Video Message by Prime Minister KISHIDA Fumio at the GZERO Summit 2022
September 28, 2022
Tweet
Related Videos
Open
Close
If you can not view the video,
click here
[Provisional translation]
I am KISHIDA Fumio, Prime Minister of Japan. I am very happy to see that the GZERO Summit is being convened in-person for the first time in two years.
I cannot physically attend this conference since numerous heads of state or governments are currently visiting Japan. However, I greatly look forward to lively discussions that will open new perspectives on the future of the world.
Pandemic, Ukraine crisis, and the global food and energy crisis…we are facing a series of events that may mark history, events that normally may or may not occur once every few decades.
In particular, I believe that the GZERO world, which Dr. Bremmer has long propounded, has emerged as a literal reality as a result of the Ukraine crisis.
Unilateral attempts to change the status quo by force should never be tolerated in any region of the world. The free and open economic order is also facing significant challenges from, for example, untransparent development support and economic coercion.
In the GZERO world, Japan is expected to lead the establishment of a new international order in the era following post-Cold War times, and to bridge developed countries and developing countries.
An example of this is the launch of negotiations on IPEF, which was announced earlier this month. This is a big step towards establishing a framework to address 21st century challenges such as supply chain resilience.
Japan will contribute to the fullest extent so that the IPEF will become a platform for inclusive and sustainable growth in the Indo-Pacific region.
Furthermore, Japan will assume the presidency of the G7 next year and will host the G7 Hiroshima Summit.
Why is Japan hosting G7 in Hiroshima? I intend to display, in front of the Hiroshima Peace Memorial with historic weight, the will of the G7 to lead the way in creating a order of the new era, based on universal values and international rules such as freedom, democracy and the rule of law.
As the only G7 member from Asia, Japan must carry out its historic mission to bridge the G7 and Asia, and I intend to attend on this basis.
I understand that issues such as supply chain resilience and ESG investment will be discussed at this year’s GZERO Summit.
I am promoting a “New Form of Capitalism,” where public and private sectors will work together to aim for growth while tackling challenges and grasping economic externalities due to traditional capitalism as engines of growth.
The themes of this GZERO Summit are also the central themes of my New Form of Capitalism.
The spread of COVID-19 and the rise in geopolitical tensions, including military aspects, have brought to light the vulnerability of global supply chains developed by the stable economic/financial system and capitalism thus far.
As Japan and the US agreed to establish a joint task force to explore the development of next generation semiconductors in the Summit meeting this May, Japan will work to improve the resilience of supply chains in partnership with like-minded countries.
In addition, carbon neutrality is becoming a big opportunity for economic growth, as ESG investment has increased by approximately 2 thousand trillion yen in six years.
In order to realize carbon neutrality, Japan will tackle the challenges of green transformation, which is, a major transformation of energy, industries, and ultimately the economic society, and will share its technology and know-how with Asia.
Such drastic reform requires huge investment. Domestically, Japan will aim to realize 150 trillion yen in new investments over the next decade, and will contribute to expanding investment towards global carbon neutrality such as through the “Asia Zero Emissions Community” initiative.
Let me conclude by saying that I look forward to lively discussions on challenges and ways forward in the GZERO world amongst all those attending today, and that I am confident that discussions here will be a compass for the world.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44" s="3" t="inlineStr">
        <is>
          <t>I am very happy to see that the GZERO Summit is being convened in-person for the first time in two years. I cannot physically attend this conference since numerous heads of state or governments are currently visiting Japan. However, I greatly look forward to lively discussions that will open new perspectives on the future of the world. Pandemic, Ukraine crisis, and the global food and energy crisis…we are facing a series of events that may mark history, events that normally may or may not occur once every few decades. In particular, I believe that the GZERO world, which Dr. Bremmer has long propounded, has emerged as a literal reality as a result of the Ukraine crisis. Unilateral attempts to change the status quo by force should never be tolerated in any region of the world. The free and open economic order is also facing significant challenges from, for example, untransparent development support and economic coercion. In the GZERO world, Japan is expected to lead the establishment of a new international order in the era following post-Cold War times, and to bridge developed countries and developing countries. An example of this is the launch of negotiations on IPEF, which was announced earlier this month. This is a big step towards establishing a framework to address 21st century challenges such as supply chain resilience. Japan will contribute to the fullest extent so that the IPEF will become a platform for inclusive and sustainable growth in the Indo-Pacific region. Furthermore, Japan will assume the presidency of the G7 next year and will host the G7 Hiroshima Summit. In order to realize carbon neutrality, Japan will tackle the challenges of green transformation, which is, a major transformation of energy, industries, and ultimately the economic society, and will share its technology and know-how with Asia. Such drastic reform requires huge investment. Domestically, Japan will aim to realize 150 trillion yen in new investments over the next decade, and will contribute to expanding investment towards global carbon neutrality such as through the “Asia Zero Emissions Community” initiative. Let me conclude by saying that I look forward to lively discussions on challenges and ways forward in the GZERO world amongst all those attending today, and that I am confident that discussions here will be a compass for the world.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144" s="18" t="inlineStr">
        <is>
          <t>history;war</t>
        </is>
      </c>
      <c r="L144" s="18" t="inlineStr">
        <is>
          <t>0</t>
        </is>
      </c>
      <c r="M144" s="18" t="inlineStr">
        <is>
          <t>0</t>
        </is>
      </c>
      <c r="N144" s="18" t="inlineStr">
        <is>
          <t>0</t>
        </is>
      </c>
      <c r="O144" s="18" t="inlineStr">
        <is>
          <t>0</t>
        </is>
      </c>
      <c r="P144" s="18" t="inlineStr">
        <is>
          <t>0</t>
        </is>
      </c>
      <c r="Q144" s="18" t="inlineStr">
        <is>
          <t>0</t>
        </is>
      </c>
      <c r="R144" s="18" t="inlineStr">
        <is>
          <t>91a91492-3ff5-4b57-b790-5855f100ff77</t>
        </is>
      </c>
      <c r="S144" s="18" t="inlineStr"/>
      <c r="T144" s="18" t="inlineStr"/>
      <c r="U144" s="18" t="inlineStr"/>
      <c r="V144" s="18" t="inlineStr">
        <is>
          <t>WAR_GENERAL</t>
        </is>
      </c>
      <c r="W144" s="18" t="inlineStr"/>
      <c r="X144" s="18" t="inlineStr"/>
      <c r="Y144" s="18" t="inlineStr"/>
      <c r="Z144" s="18" t="inlineStr"/>
      <c r="AA144" s="18" t="inlineStr"/>
      <c r="AB144" s="18" t="inlineStr"/>
      <c r="AC144" s="18" t="inlineStr"/>
      <c r="AD144" s="18" t="inlineStr"/>
      <c r="AE144" s="18" t="inlineStr"/>
      <c r="AF144" s="18" t="inlineStr"/>
      <c r="AG144" s="18" t="inlineStr"/>
      <c r="AH144" s="18" t="inlineStr"/>
      <c r="AI144" s="18" t="inlineStr"/>
      <c r="AJ144" s="18" t="inlineStr"/>
      <c r="AK144" s="18" t="inlineStr"/>
      <c r="AL144" s="18" t="inlineStr"/>
      <c r="AM144" s="18" t="inlineStr">
        <is>
          <t>LOW</t>
        </is>
      </c>
      <c r="AN144" s="3" t="inlineStr">
        <is>
          <t>AUTO-DRAFT: keyword signals only; requires contextual coding per codebook.md before use.</t>
        </is>
      </c>
      <c r="AO144" s="18" t="inlineStr">
        <is>
          <t>beb0693a-4f88-58df-a988-67b23ec36d45</t>
        </is>
      </c>
      <c r="AP144" s="18" t="inlineStr">
        <is>
          <t>1</t>
        </is>
      </c>
      <c r="AQ144" s="18" t="inlineStr">
        <is>
          <t>LOW_CONFIDENCE;MISSING_SPEAKER</t>
        </is>
      </c>
      <c r="AR144" s="18" t="inlineStr">
        <is>
          <t>EXCLUDED</t>
        </is>
      </c>
      <c r="AS144" s="3" t="inlineStr">
        <is>
          <t>2026-09-22 full backlog review: COVID_OR_PANDEMIC</t>
        </is>
      </c>
    </row>
    <row r="145">
      <c r="A145" s="3" t="inlineStr">
        <is>
          <t>https://japan.kantei.go.jp/101_kishida/statement/202209/_00013.html</t>
        </is>
      </c>
      <c r="B145" s="18" t="inlineStr">
        <is>
          <t>japan</t>
        </is>
      </c>
      <c r="C145" s="18" t="inlineStr">
        <is>
          <t>Prime Minister's Office of Japan (Kantei)</t>
        </is>
      </c>
      <c r="D145" s="3" t="inlineStr">
        <is>
          <t>Press Conference by the Prime Minister on His Thoughts after the State Funeral for the Late Abe Shinzo and Other Matters (Speeches and Statements &lt;br&gt;by the Prime Minister) | Prime Minister's Office of Japan</t>
        </is>
      </c>
      <c r="E145" s="18" t="inlineStr">
        <is>
          <t>PRESS_CONFERENCE</t>
        </is>
      </c>
      <c r="F145" s="18" t="inlineStr">
        <is>
          <t>September 29, 2022</t>
        </is>
      </c>
      <c r="G145" s="18" t="inlineStr">
        <is>
          <t>0</t>
        </is>
      </c>
      <c r="H145" s="3" t="inlineStr"/>
      <c r="I145" s="3" t="inlineStr">
        <is>
          <t>Press Conference by the Prime Minister on His Thoughts after the State Funeral for the Late Abe Shinzo and Other Matters (Speeches and Statements &lt;br&gt;by the Prime Minister) | Prime Minister's Office of Japan
#DiplomacySecurity
Press Conference by the Prime Minister on His Thoughts after the State Funeral for the Late Abe Shinzo and Other Matters
September 29, 2022
Tweet
[Provisional translation]
(On his thoughts after the state funeral for the late former Prime Minister ABE Shinzo)
The day before yesterday, we held a state funeral for the late former Prime Minister ABE Shinzo as scheduled without delay with 4,183 people present, including those from overseas, and sent him off in a solemn and heartfelt manner. I would now just like to pray that former Prime Minister Abe may rest in peace. More than 25,000 citizens offered flowers at the flower offering stand set up at Chidorigafuchi alone. Many people from a broad range of backgrounds expressed their gratitude to former Prime Minister Abe and sincere condolences for his unexpected death. As chairman of the funeral committee, I would like to express my gratitude again. I am truly grateful to all of you. At the state funeral, we were honored to have received more than 700 guests from 217 countries and regions, including 48 leaders and former heads of state, as well as those from embassies in Tokyo. I myself held 38 separate meetings with a total of 42 foreign dignitaries, while also taking the opportunity to extend my gratitude in person to representatives from various countries who attended the funeral, as we made as much effort as time permitted to respond with civility to the condolences expressed by countries around the world. In those meetings, I received many words of respect for the late former Prime Minister Abe, honoring him as an outstanding world leader and praising his many accomplishments. I stressed that we will inherit the diplomatic legacy left by former Prime Minister Abe and remain firmly committed to the cornerstones of the Japanese foreign policy, such as a strong Japan-US relationship, a Free and Open Indo-Pacific and the maintenance and strengthening of the international order based on the rule of law. Those meetings also provided me opportunities to exchange various views on recent international affairs and other issues. While the state funeral for the late former Prime Minister Abe has ended as planned, we need to take seriously the various opinions and criticisms expressed by the public to reflect them in our future policies. From now until the year-end, we will face a series of important events, such as an extraordinary Diet session and budget compilation. We will once again brace ourselves and proceed with various policies to address growing challenges facing our country.
(On his thoughts regarding the 50th anniversary of the normalization of diplomatic relations between Japan and China and the possibility of holding a summit meeting)
Japan and China today celebrate the 50th anniversary of the normalization of diplomatic relations. I have just exchanged messages with President Xi Jinping and Premier Li Keqiang to commemorate the 50th anniversary. Currently, Japan-China relations face many challenges and concerns, as well as various possibilities. At the same time, both countries have a great responsibility for peace and prosperity in the region and the world. I believe that it is important for us to revisit the starting point of how the two countries achieved the normalization of diplomatic relations 50 years ago, as well as to build constructive and stable Japan-China relations through the efforts of both sides, while also looking ahead to the next 50 years. As for your question about a Japan-China summit meeting, nothing has been determined at this point, but our stance is to steadily engage in dialogues with China at various levels, including the series of challenges, while making our cases where we should and requesting that China behave responsibly.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45" s="3" t="inlineStr">
        <is>
          <t>I have just exchanged messages with President Xi Jinping and Premier Li Keqiang to commemorate the 50th anniversary. Currently, Japan-China relations face many challenges and concerns, as well as various possibilities. At the same time, both countries have a great responsibility for peace and prosperity in the region and the world. I believe that it is important for us to revisit the starting point of how the two countries achieved the normalization of diplomatic relations 50 years ago, as well as to build constructive and stable Japan-China relations through the efforts of both sides, while also looking ahead to the next 50 years. As for your question about a Japan-China summit meeting, nothing has been determined at this point, but our stance is to steadily engage in dialogues with China at various levels, including the series of challenges, while making our cases where we should and requesting that China behave responsibly.</t>
        </is>
      </c>
      <c r="K145" s="18" t="inlineStr">
        <is>
          <t>responsibility</t>
        </is>
      </c>
      <c r="L145" s="18" t="inlineStr">
        <is>
          <t>0</t>
        </is>
      </c>
      <c r="M145" s="18" t="inlineStr">
        <is>
          <t>0</t>
        </is>
      </c>
      <c r="N145" s="18" t="inlineStr">
        <is>
          <t>1</t>
        </is>
      </c>
      <c r="O145" s="18" t="inlineStr">
        <is>
          <t>0</t>
        </is>
      </c>
      <c r="P145" s="18" t="inlineStr">
        <is>
          <t>0</t>
        </is>
      </c>
      <c r="Q145" s="18" t="inlineStr">
        <is>
          <t>0</t>
        </is>
      </c>
      <c r="R145" s="18" t="inlineStr">
        <is>
          <t>72eb3cae-ffb6-41e6-a939-a29b829817d1</t>
        </is>
      </c>
      <c r="S145" s="18" t="inlineStr"/>
      <c r="T145" s="18" t="inlineStr"/>
      <c r="U145" s="18" t="inlineStr"/>
      <c r="V145" s="18" t="inlineStr">
        <is>
          <t>HISTORICAL_RECOGNITION_GENERAL</t>
        </is>
      </c>
      <c r="W145" s="18" t="inlineStr"/>
      <c r="X145" s="18" t="inlineStr"/>
      <c r="Y145" s="18" t="inlineStr"/>
      <c r="Z145" s="18" t="inlineStr"/>
      <c r="AA145" s="18" t="inlineStr"/>
      <c r="AB145" s="18" t="inlineStr"/>
      <c r="AC145" s="18" t="inlineStr"/>
      <c r="AD145" s="18" t="inlineStr"/>
      <c r="AE145" s="18" t="inlineStr"/>
      <c r="AF145" s="18" t="inlineStr"/>
      <c r="AG145" s="18" t="inlineStr"/>
      <c r="AH145" s="18" t="inlineStr"/>
      <c r="AI145" s="18" t="inlineStr"/>
      <c r="AJ145" s="18" t="inlineStr"/>
      <c r="AK145" s="18" t="inlineStr"/>
      <c r="AL145" s="18" t="inlineStr"/>
      <c r="AM145" s="18" t="inlineStr">
        <is>
          <t>LOW</t>
        </is>
      </c>
      <c r="AN145" s="3" t="inlineStr">
        <is>
          <t>AUTO-DRAFT: keyword signals only; requires contextual coding per codebook.md before use.</t>
        </is>
      </c>
      <c r="AO145" s="18" t="inlineStr">
        <is>
          <t>2bcba4dc-483a-5ef1-bed1-266a18d9fb5d</t>
        </is>
      </c>
      <c r="AP145" s="18" t="inlineStr">
        <is>
          <t>1</t>
        </is>
      </c>
      <c r="AQ145" s="18" t="inlineStr">
        <is>
          <t>LOW_CONFIDENCE;MISSING_SPEAKER</t>
        </is>
      </c>
      <c r="AR145" s="18" t="inlineStr">
        <is>
          <t>EXCLUDED</t>
        </is>
      </c>
      <c r="AS145" s="3" t="inlineStr">
        <is>
          <t>2026-09-22 full backlog review: CEREMONIAL_CONDOLENCE_UNRELATED_DEATH</t>
        </is>
      </c>
    </row>
    <row r="146">
      <c r="A146" s="3" t="inlineStr">
        <is>
          <t>https://japan.kantei.go.jp/101_kishida/statement/202209/_00014.html</t>
        </is>
      </c>
      <c r="B146" s="18" t="inlineStr">
        <is>
          <t>japan</t>
        </is>
      </c>
      <c r="C146" s="18" t="inlineStr">
        <is>
          <t>Prime Minister's Office of Japan (Kantei)</t>
        </is>
      </c>
      <c r="D146" s="3" t="inlineStr">
        <is>
          <t>Press Conference by the Prime Minister on a Telephone Talk with Ukrainian President Zelenskyy (Speeches and Statements &lt;br&gt;by the Prime Minister) | Prime Minister's Office of Japan</t>
        </is>
      </c>
      <c r="E146" s="18" t="inlineStr">
        <is>
          <t>PRESS_CONFERENCE</t>
        </is>
      </c>
      <c r="F146" s="18" t="inlineStr">
        <is>
          <t>September 30, 2022</t>
        </is>
      </c>
      <c r="G146" s="18" t="inlineStr">
        <is>
          <t>0</t>
        </is>
      </c>
      <c r="H146" s="3" t="inlineStr"/>
      <c r="I146" s="3" t="inlineStr">
        <is>
          <t>Press Conference by the Prime Minister on a Telephone Talk with Ukrainian President Zelenskyy (Speeches and Statements &lt;br&gt;by the Prime Minister) | Prime Minister's Office of Japan
#DiplomacySecurity
#Ukraine
#JPNUKRsummit
Press Conference by the Prime Minister on a Telephone Talk with Ukrainian President Zelenskyy
September 30, 2022
Tweet
[Provisional translation]
(On a telephone talk with Ukrainian President Zelenskyy)
A short while ago, I had a telephone talk with Ukrainian President Zelensky. I once again conveyed Japan's stance that Japan will work in unity with the G7 and others in order to stop Russia's aggression at the earliest possible time and then expressed Japan's solidarity with Ukraine, which is fighting to defend its motherland and freedom.
I also stated that the purported "referenda" conducted recently, as well as the purported "incorporation" of some areas of Ukraine, infringe upon Ukraine’s sovereignty and territorial integrity, constitute a violation of international law, and shall never be recognized, and that Japan strongly condemns such moves.
President Zelensky then expressed his deep appreciation for Japan's stance, as well as for the assistance Japan has provided until now. Japan will consider further sanctions in close cooperation with the G7. I also conveyed that, together with the international community, Japan will continue to impose strong sanctions against Russia and provide assistance to Ukraine.
I also underlined our determination to lead discussions in the international community as next year's chair of the G7, with a view to working towards peace and the reconstruction of Ukraine at the earliest possible. The telephone talk provided us an opportunity to clearly share our position, as well as to agree to cooperate with each other.
More
Related Link
Summary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46" s="3" t="inlineStr">
        <is>
          <t>Press Conference by the Prime Minister on a Telephone Talk with Ukrainian President Zelenskyy (Speeches and Statements &lt;br&gt;by the Prime Minister) | Prime Minister's Office of Japan
#DiplomacySecurity
#Ukraine
#JPNUKRsummit
Press Conference by the Prime Minister on a Telephone Talk with Ukrainian President Zelenskyy
September 30, 2022
Tweet
[Provisional translation]
(On a telephone talk with Ukrainian President Zelenskyy)
A short while ago, I had a telephone talk with Ukrainian President Zelensky. I once again conveyed Japan's stance that Japan will work in unity with the G7 and others in order to stop Russia's aggression at the earliest possible time and then expressed Japan's solidarity with Ukraine, which is fighting to defend its motherland and freedom. I also stated that the purported "referenda" conducted recently, as well as the purported "incorporation" of some areas of Ukraine, infringe upon Ukraine’s sovereignty and territorial integrity, constitute a violation of international law, and shall never be recognized, and that Japan strongly condemns such moves. President Zelensky then expressed his deep appreciation for Japan's stance, as well as for the assistance Japan has provided until now. Japan will consider further sanctions in close cooperation with the G7. I also conveyed that, together with the international community, Japan will continue to impose strong sanctions against Russia and provide assistance to Ukraine. I also underlined our determination to lead discussions in the international community as next year's chair of the G7, with a view to working towards peace and the reconstruction of Ukraine at the earliest possible. The telephone talk provided us an opportunity to clearly share our position, as well as to agree to cooperate with each other. More
Related Link
Summary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146" s="18" t="inlineStr">
        <is>
          <t>aggression;war</t>
        </is>
      </c>
      <c r="L146" s="18" t="inlineStr">
        <is>
          <t>0</t>
        </is>
      </c>
      <c r="M146" s="18" t="inlineStr">
        <is>
          <t>0</t>
        </is>
      </c>
      <c r="N146" s="18" t="inlineStr">
        <is>
          <t>0</t>
        </is>
      </c>
      <c r="O146" s="18" t="inlineStr">
        <is>
          <t>1</t>
        </is>
      </c>
      <c r="P146" s="18" t="inlineStr">
        <is>
          <t>0</t>
        </is>
      </c>
      <c r="Q146" s="18" t="inlineStr">
        <is>
          <t>0</t>
        </is>
      </c>
      <c r="R146" s="18" t="inlineStr">
        <is>
          <t>da309873-17fe-45d0-89c9-226fbd6abedc</t>
        </is>
      </c>
      <c r="S146" s="18" t="inlineStr"/>
      <c r="T146" s="18" t="inlineStr"/>
      <c r="U146" s="18" t="inlineStr"/>
      <c r="V146" s="18" t="inlineStr">
        <is>
          <t>AGGRESSION</t>
        </is>
      </c>
      <c r="W146" s="18" t="inlineStr"/>
      <c r="X146" s="18" t="inlineStr"/>
      <c r="Y146" s="18" t="inlineStr"/>
      <c r="Z146" s="18" t="inlineStr"/>
      <c r="AA146" s="18" t="inlineStr"/>
      <c r="AB146" s="18" t="inlineStr"/>
      <c r="AC146" s="18" t="inlineStr"/>
      <c r="AD146" s="18" t="inlineStr"/>
      <c r="AE146" s="18" t="inlineStr"/>
      <c r="AF146" s="18" t="inlineStr"/>
      <c r="AG146" s="18" t="inlineStr"/>
      <c r="AH146" s="18" t="inlineStr"/>
      <c r="AI146" s="18" t="inlineStr"/>
      <c r="AJ146" s="18" t="inlineStr"/>
      <c r="AK146" s="18" t="inlineStr"/>
      <c r="AL146" s="18" t="inlineStr"/>
      <c r="AM146" s="18" t="inlineStr">
        <is>
          <t>LOW</t>
        </is>
      </c>
      <c r="AN146" s="3" t="inlineStr">
        <is>
          <t>AUTO-DRAFT: keyword signals only; requires contextual coding per codebook.md before use.</t>
        </is>
      </c>
      <c r="AO146" s="18" t="inlineStr">
        <is>
          <t>c994f95e-0f5e-53ac-afcd-c53a8adece9d</t>
        </is>
      </c>
      <c r="AP146" s="18" t="inlineStr">
        <is>
          <t>1</t>
        </is>
      </c>
      <c r="AQ146" s="18" t="inlineStr">
        <is>
          <t>LOW_CONFIDENCE;MISSING_SPEAKER</t>
        </is>
      </c>
      <c r="AR146" s="18" t="inlineStr">
        <is>
          <t>EXCLUDED</t>
        </is>
      </c>
      <c r="AS146" s="3" t="inlineStr">
        <is>
          <t>2026-09-22 full backlog review: UKRAINE_RUSSIA_OR_UNRELATED_GEOPOLITICS</t>
        </is>
      </c>
    </row>
    <row r="147">
      <c r="A147" s="3" t="inlineStr">
        <is>
          <t>https://japan.kantei.go.jp/tag/0006.html</t>
        </is>
      </c>
      <c r="B147" s="18" t="inlineStr">
        <is>
          <t>japan</t>
        </is>
      </c>
      <c r="C147" s="18" t="inlineStr">
        <is>
          <t>Prime Minister's Office of Japan (Kantei)</t>
        </is>
      </c>
      <c r="D147" s="3" t="inlineStr">
        <is>
          <t>#NewFormCapitalism List of articles | Prime Minister's Office of Japan</t>
        </is>
      </c>
      <c r="E147" s="18" t="inlineStr">
        <is>
          <t>SPEECH</t>
        </is>
      </c>
      <c r="F147" s="18" t="inlineStr">
        <is>
          <t>October 1, 2024</t>
        </is>
      </c>
      <c r="G147" s="18" t="inlineStr">
        <is>
          <t>0</t>
        </is>
      </c>
      <c r="H147" s="3" t="inlineStr"/>
      <c r="I147" s="3" t="inlineStr">
        <is>
          <t>#NewFormCapitalism List of articles | Prime Minister's Office of Japan
#NewFormCapitalism
List of articles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Japan Weeks Opening Reception
September 30, 2024
#NewFormCapitalism
#GrowthStrategy
Tweet
Address by Prime Minister KISHIDA Fumio  at the Seventy-Ninth Session of the United Nations General Assembly
September 28, 2024
#UnitedNations
#DiplomacySecurity
#Ukraine
#FreeOpenIndoPacific
#NuclearDisarmament
#Nonproliferation
#NKmissile
#NewFormCapitalism
#GrowthStrategy
#ClimateChange
Tweet
Video Message from Prime Minister Kishida regarding the HeForShe Summit 2024
September 25, 2024
#NewFormCapitalism
#GenderEquality
#DiplomacySecurity
Tweet
Prime Minister Kishida's Speech at the Exchange of Views with Japanese and U.S. Asset Management Companies
September 23, 2024
#NewFormCapitalism
#GrowthStrategy
Tweet
Inter-ministerial Meeting on the Formation of New Regional Areas Associated with the Opening of the Maglev Chuo Shinkansen
September 9, 2024
#NewFormCapitalism
#GrowthStrategy
#DigitalGardenCityNation
#DisastersAndResilience
Tweet
The Joint Meeting of the Public-Private Council on the Content Industry and the Strategic Planning Committee for Films
September 9, 2024
#NewFormCapitalism
#GrowthStrategy
Tweet
Ministerial Meeting on Nuclear Energy
September 6, 2024
#DisasterResponse
#DisastersAndResilience
#NewFormCapitalism
#GrowthStrategy
#GreenTransformation
Tweet
Nikkei Reskilling Summit
September 4, 2024
#NewFormCapitalism
#DistribStrategy
#InvestInPeople
#EconMeasures
#WageIncrease
Tweet
Meeting of the Council on Economic and Fiscal Policy
September 3, 2024
#NewFormCapitalism
#GrowthStrategy
#DistribStrategy
#EconMeasures
#WageIncrease
#PriceMeasures
Tweet
Project Team for the Promotion of Women’s Active Engagement in Professional Life
September 2, 2024
#NewFormCapitalism
#DistribStrategy
#GenderEquality
Tweet
Council for Promotion of Regulatory Reform
September 2, 2024
#NewFormCapitalism
#GrowthStrategy
#DigitalAdminFiscalReform
Tweet
Meeting on Promoting Japan as a Leading Asset Management Center and Enhancing the Attractiveness of the Japanese Financial Market
August 30, 2024
#NewFormCapitalism
#GrowthStrategy
Tweet
Meeting of the Headquarters for Water Cycle Policy
August 30, 2024
#DisasterResponse
#DisastersAndResilience
#ClimateChange
#GrowthStrategy
#GreenTransformation
#NewFormCapitalism
Tweet
Meeting on Promoting Japan as a Leading Asset Management Center and Enhancing the Attractiveness of the Japanese Financial Market
August 28, 2024
#NewFormCapitalism
#GrowthStrategy
Tweet
GX Implementation Council
August 27, 2024
#NewFormCapitalism
#GrowthStrategy
#GreenTransformation
Tweet
Liaison Meeting of the Government and Ruling Parties
August 27, 2024
#NewFormCapitalism
#GrowthStrategy
#DistribStrategy
#DiplomacySecurity
#EconMeasures
#WageIncrease
#DisasterResponse
#Quake2024NotoPeninsula
Tweet
Council on National Strategic Special Zones
August 26, 2024
#NewFormCapitalism
#GrowthStrategy
Tweet
Small Group Talk on Circular Economy
August 19, 2024
#NewFormCapitalism
#GrowthStrategy
#SciTechInnovation
Tweet
Small Group Talk on Digital Administrative and Fiscal Reform
August 8, 2024
#NewFormCapitalism
#GrowthStrategy
#DigitalAdminFiscalReform
Tweet
Proposal from Keidanren on the Promotion of the AZEC Concept
August 5, 2024
#NewFormCapitalism
#GrowthStrategy
#GreenTransformation
#ClimateChange
#DiplomacySecurity
Tweet
Launching Ceremony of the Japan Financial Literacy and Education Corporation (J-FLEC)
August 2, 2024
#NewFormCapitalism
#GrowthStrategy
#DistribStrategy
#InvestInPeople
Tweet
AI Strategy Council and Joint Meeting of AI Institutional Research Group
August 2, 2024
#NewFormCapitalism
#GrowthStrategy
#DistribStrategy
#InvestInPeople
Tweet
Press Conference by Prime Minister Kishida regarding His Visit to Chiba Prefecture
August 1, 2024
#NewFormCapitalism
#GrowthStrategy
#DistribStrategy
#ChildSupport
#GreenTransformation
#EconMeasures
Tweet
Visit to Chiba Prefecture
August 1, 2024
#NewFormCapitalism
#DistribStrategy
#ChildSupport
#GrowthStrategy
#GreenTransformation
Tweet
GX 2040 Leaders Panel
August 1, 2024
#NewFormCapitalism
#GrowthStrategy
#GreenTransformation
Tweet
Press Conference by the Prime Minister regarding His Visit to Mie Prefecture
July 31, 2024
#NewFormCapitalism
#GrowthStrategy
#DigitalGardenCityNation
Tweet
Visit to Mie Prefecture
July 31, 2024
#NewFormCapitalism
#GrowthStrategy
#DigitalGardenCityNation
Tweet
Gate Opening Summit for Innovative Drug Discovery
July 30, 2024
#NewFormCapitalism
#GrowthStrategy
#SciTechInnovation
Tweet
Meeting of the Council on Economic and Fiscal Policy
July 29, 2024
#NewFormCapitalism
#GrowthStrategy
#DistribStrategy
#EconMeasures
#WageIncrease
Tweet
Video Message from Prime Minister Kishida to the 29th International Conference for Women in Business
July 29, 2024
#NewFormCapitalism
#DistribStrategy
#GenderEquality
Tweet
Press Conference by Prime Minister Kishida on His Visit to Dementia Care and Childcare Center
July 26, 2024
#NewFormCapitalism
#GrowthStrategy
#DistribStrategy
#ChildSupport
Tweet
Visit to Dementia Care and Childcare Centers
July 26, 2024
#NewFormCapitalism
#GrowthStrategy
#DistribStrategy
#ChildSupport
Tweet
Policy Roundtable of the Government and Ruling Parties
July 26, 2024
#NewFormCapitalism
#GrowthStrategy
#DistribStrategy
#EconMeasures
#WageIncrease
Tweet
Meeting with Chairpersons of Prefectural Assemblies
July 25, 2024
#DisasterResponse
#Quake2024NotoPeninsula
#NewFormCapitalism
#GrowthStrategy
#SciTechInnovation
#ChildSupport
Tweet
Visit to Hokkaido Prefecture
July 24, 2024
#NewFormCapitalism
#DistribStrategy
#ChildSupport
#GrowthStrategy
#SciTechInnovation
#GreenTransformation
Tweet
GX 2040 Leaders Panel
July 23, 2024
#NewFormCapitalism
#GrowthStrategy
#GreenTransformation
Tweet
Awards Ceremony for the Nippon Startup Award 2024
July 22, 2024
#NewFormCapitalism
#GrowthStrategy
#SciTechInnovation
Tweet
Speech by Prime Minister Kishida at the Keidanren Summer Forum 2024
July 19, 2024
#DiplomacySecurity
#PALM
#ClimateChange
#NewFormCapitalism
#GrowthStrategy
#SciTechInnovation
#Ukraine
#EconMeasures
#WageIncrease
Tweet
Press Conference by the Prime Minister regarding His Visit to Nagano Prefecture and Other Matters
July 19, 2024
#NewFormCapitalism
#GrowthStrategy
#SciTechInnovation
#GreenTransformation
Tweet
Visit to Nagano Prefecture
July 19, 2024
#NewFormCapitalism
#GrowthStrategy
#SciTechInnovation
Tweet
Ministerial Council on the Promotion of Japan as a Tourism-Oriented Country
July 19, 2024
#NewFormCapitalism
#GrowthStrategy
Tweet
Meeting of the Council on Economic and Fiscal Policy
July 19, 2024
#EconMeasures
#WageIncrease
#NewFormCapitalism
#GrowthStrategy
#DistribStrategy
Tweet
Joint Press Conference by the Leaders of Japan and Germany
July 12, 2024
#DiplomacySecurity
#JPNDEUsummit
#FreeOpenIndoPacific
#NewFormCapitalism
#GrowthStrategy
#SciTechInnovation
Tweet
Contributed Article by Prime Minister Kishida to the German Newspaper Handelsblatt on the Occasion of His Visit to Germany
July 12, 2024
#DiplomacySecurity
#NewFormCapitalism
#GrowthStrategy
#EconomicSecurity
#Expo2025
Tweet
Visit to Aichi Prefecture
July 8, 2024
#DisasterResponse
#DisastersAndResilience
#NewFormCapitalism
#GrowthStrategy
#DigitalGardenCityNation
Tweet
Asia Business Summit
July 5, 2024
#Ukraine
#NewFormCapitalism
#GrowthStrategy
#GreenTransformation
#SciTechInnovation
#ASEAN
#COP
#ClimateChange
#Expo2025
Tweet
Press Conference by the Prime Minister regarding His Visit to Chiba Prefecture
July 5, 2024
#NewFormCapitalism
#DistribStrategy
#ChildSupport
Tweet
Visit to Chiba Prefecture
July 5, 2024
#NewFormCapitalism
#DistribStrategy
#ChildSupport
Tweet
Liaison Meeting of the Government and Ruling Parties
July 3, 2024
#EconMeasures
#PriceMeasures
#NewFormCapitalism
#ChildSupport
#DisasterResponse
#Quake2024NotoPeninsula
#DiplomacySecurity
Tweet
GX 2040 Leaders Panel
July 2, 2024
#NewFormCapitalism
#GrowthStrategy
#GreenTransformation
#SciTechInnovation
Tweet
Video Message by Prime Minister Kishida at the Inauguration of the GX Promotion Organization
July 1, 2024
#NewFormCapitalism
#GrowthStrategy
#GreenTransformation
Tweet
Visit to Yamanashi Prefecture
June 29, 2024
#NewFormCapitalism
#GrowthStrategy
#SciTechInnovation
Tweet
Advisory Council for the Protection and Utilization of Critical Economic Security Information
June 26, 2024
#NewFormCapitalism
#GrowthStrategy
#EconomicSecurity
Tweet
Award Ceremony to Present the Prime Minister’s Commendations to Contributors for Creating a Gender Equality Society
June 24, 2024
#NewFormCapitalism
#GenderEquality
Tweet
Press Conference by Prime Minster Kishida
June 21, 2024
#Quake2024NotoPeninsula
#DisasterResponse
#EconMeasures
#WageIncrease
#PriceMeasures
#NewFormCapitalism
#GrowthStrategy
#GreenTransformation
#DiplomacySecurity
#AbductionsByNK
Tweet
Joint Meeting of the Council on Economic and Fiscal Policy and the Council of New Form of Capitalism Realization
June 21, 2024
#NewFormCapitalism
#GrowthStrategy
#DistribStrategy
#InvestInPeople
#EconMeasures
Tweet
Annual Meeting of the National Association of Shinkin Banks
June 21, 2024
#NewFormCapitalism
#GrowthStrategy
Tweet
Meeting on Digital Administrative and Fiscal Reform
June 18, 2024
#NewFormCapitalism
#GrowthStrategy
#DigitalAdminFiscalReform
#DigitalGardenCityNation
Tweet
Press Conference by Prime Minister Kishida Regarding His Attendance at the G7 Apulia Summit
June 15, 2024
#DiplomacySecurity
#G7
#Ukraine
#FreeOpenIndoPacific
#NewFormCapitalism
#GrowthStrategy
#EconomicSecurity
Tweet
G7 Summit in Apulia and Bilateral Summit Meetings: Second Day
June 14, 2024
#DiplomacySecurity
#G7
#FreeOpenIndoPacific
#NewFormCapitalism
#GrowthStrategy
#EconomicSecurity
#SciTechInnovation
#JPNCANsummit
#JPNINDsummit
Tweet
Meeting of the Council on Economic and Fiscal Policy
June 11, 2024
#NewFormCapitalism
#GrowthStrategy
#DistribStrategy
#EconMeasures
#WageIncrease
Tweet
Joint Meeting of the Headquarters for Creating a Society in Which All Women Shine and the Headquarters for the Promotion of Gender Equality
June 11, 2024
#NewFormCapitalism
#DistribStrategy
#GenderEquality
Tweet
Meeting to Promote Cooperation with Global South Countries
June 11, 2024
#DiplomacySecurity
#NewFormCapitalism
#GrowthStrategy
#EconomicSecurity
#GreenTransformation
Tweet
Meeting on Digital Administrative and Fiscal Reform
June 6, 2024
#NewFormCapitalism
#GrowthStrategy
#DigitalAdminFiscalReform
Tweet
Project Team for the Promotion of Women’s Active Engagement in Professional Life
June 5, 2024
#NewFormCapitalism
#DistribStrategy
#GenderEquality
Tweet
Video Message by Prime Minister Kishida at the Japan Innovation Luncheon
June 5, 2024
#NewFormCapitalism
#GrowthStrategy
#SciTechInnovation
Tweet
Meeting of the Council on Economic and Fiscal Policy
June 4, 2024
#NewFormCapitalism
#GrowthStrategy
#DistribStrategy
#EconMeasures
#WageIncrease
Tweet
Council on National Strategic Special Zones
June 4, 2024
#NewFormCapitalism
#GrowthStrategy
#GreenTransformation
Tweet
Intellectual Property Strategy Headquarters
June 4, 2024
#NewFormCapitalism
#GrowthStrategy
#SciTechInnovation
Tweet
Japan-EU Exchange of Views on Corporate Collaboration on Hydrogen
June 3, 2024
#NewFormCapitalism
#GrowthStrategy
#GreenTransformation
Tweet
Council for Science, Technology and Innovation
June 3, 2024
#NewFormCapitalism
#GrowthStrategy
#SciTechInnovation
Tweet
Council for the Promotion of the Private Finance Initiatives
June 3, 2024
#NewFormCapitalism
#GrowthStrategy
Tweet
Council for Promotion of Regulatory Reform
May 31, 2024
#NewFormCapitalism
#GrowthStrategy
#DigitalAdminFiscalReform
Tweet
Annual General Assembly of Keidanren (Japan Business Federation)
May 31, 2024
#DiplomacySecurity
#EconMeasures
#WageIncrease
#NewFormCapitalism
#GrowthStrategy
#SciTechInnovation
#DigitalAdminFiscalReform
#DistribStrategy
#InvestInPeople
Tweet
Strategic Headquarters for Space Development
May 31, 2024
#NewFormCapitalism
#GrowthStrategy
#SciTechInnovation
#DiplomacySecurity
Tweet
Council for the Promotion of Child-Related Measures
May 31, 2024
#NewFormCapitalism
#DistribStrategy
#ChildSupport
Tweet
Public-Private Partnership Forum on Increasing Domestic Investment
May 30, 2024
#NewFormCapitalism
#GrowthStrategy
#SciTechInnovation
Tweet
Forum for Consultations between the National and Local Governments
May 29, 2024
#EconMeasures
#WageIncrease
#NewFormCapitalism
#GrowthStrategy
#DigitalAdminFiscalReform
#DistribStrategy
#ChildSupport
Tweet
Speech by Prime Minister KISHIDA Fumio at the “Future of Asia” Forum
May 23, 2024
#DiplomacySecurity
#NewFormCapitalism
#FreeOpenIndoPacific
#ASEAN
#GreenTransformation
Tweet
Meeting of the Council on Economic and Fiscal Policy
May 23, 2024
#NewFormCapitalism
#GrowthStrategy
#DistribStrategy
#SocialSec4AllGenerations
#ChildSupport
#DigitalAdminFiscalReform
Tweet
Press Conference by Prime Minister Kishida Regarding His Visit to Yamagata Prefecture
May 19, 2024
#NewFormCapitalism
#GrowthStrategy
#DigitalAdminFiscalReform
Tweet
Visit to Yamagata Prefecture
May 19, 2024
#NewFormCapitalism
#GrowthStrategy
#DigitalAdminFiscalReform
Tweet
GX Implementation Council
May 13, 2024
#NewFormCapitalism
#GrowthStrategy
#GreenTransformation
Tweet
Meeting of the Council on Economic and Fiscal Policy
May 10, 2024
#EconMeasures
#WageIncrease
#NewFormCapitalism
#GrowthStrategy
#DistribStrategy
Tweet
Council of New Form of Capitalism Realization
May 9, 2024
#NewFormCapitalism
Tweet
Speech by Prime Minister KISHIDA Fumio on Japan’s Foreign Policy towards Latin America and the Caribbean “Paving a Pathway to ‘Human Dignity’ with Latin America and the Caribbean”
May 4, 2024
#DiplomacySecurity
#NewFormCapitalism
#GrowthStrategy
#SciTechInnovation
#ClimateChange
Tweet
Press Conference by Prime Minister Kishida Regarding His Visit to France and Other Matters
May 2, 2024
#DiplomacySecurity
#NewFormCapitalism
#GrowthStrategy
#SciTechInnovation
#JPNFRAsummit
Tweet
Speech by Prime Minister KISHIDA Fumio at the Generative AI Side Event
May 2, 2024
#DiplomacySecurity
#NewFormCapitalism
#GrowthStrategy
#SciTechInnovation
Tweet
Speech by Prime Minister KISHIDA Fumio at the Inclusive Forum on Carbon Mitigation Approaches (IFCMA) Ministerial Dialogue
May 2, 2024
#DiplomacySecurity
#NewFormCapitalism
#GrowthStrategy
#GreenTransformation
#ClimateChange
Tweet
Project Team for the Promotion of Women’s Active Engagement in Professional Life
April 24, 2024
#NewFormCapitalism
#DistribStrategy
#GenderEquality
Tweet
Meeting on Digital Administrative and Fiscal Reform
April 22, 2024
#NewFormCapitalism
#GrowthStrategy
#DigitalAdminFiscalReform
Tweet
Meeting of the Council on Economic and Fiscal Policy
April 19, 2024
#NewFormCapitalism
#GrowthStrategy
#DigitalAdminFiscalReform
#DigitalGardenCityNation
#GreenTransformation
#EconMeasures
Tweet
Council of New Form of Capitalism Realization
April 17, 2024
#NewFormCapitalism
#GrowthStrategy
#DistribStrategy
#InvestInPeople
Tweet
Courtesy Call from JAXA Officials in Charge of the Development of SLIM and H3 Launch Vehicle
April 17, 2024
#NewFormCapitalism
#GrowthStrategy
#SciTechInnovation
Tweet
Ministerial Council on the Promotion of Japan as a Tourism-Oriented Country
April 17, 2024
#NewFormCapitalism
#GrowthStrategy
Tweet
Small Group Talk on NISA and Financial and Economic Education
April 16, 2024
#NewFormCapitalism
Tweet
Exchange of Views on the Promotion of Corporate Governance Reforms
April 3, 2024
#NewFormCapitalism
#GrowthStrategy
Tweet
Meeting of the Council on Economic and Fiscal Policy
April 2, 2024
#NewFormCapitalism
#GrowthStrategy
#WageIncrease
Tweet
Press Conference by Prime Minster Kishida
March 28, 2024
#EconMeasures
#WageIncrease
#PriceMeasures
#NewFormCapitalism
#GrowthStrategy
#DigitalAdminFiscalReform
#DisasterResponse
#DiplomacySecurity
#DistribStrategy
Tweet
Council of New Form of Capitalism Realization
March 26, 2024
#NewFormCapitalism
#GrowthStrategy
#DistribStrategy
#InvestInPeople
#EconMeasures
#WageIncrease
Tweet
Exchange of Views among the Government, Labor, and Management
March 13, 2024
#EconMeasures
#WageIncrease
#NewFormCapitalism
#DistribStrategy
#InvestInPeople
Tweet
Awards Ceremony for the Sixth Space Exploitation Prize
March 12, 2024
#NewFormCapitalism
#GrowthStrategy
#SciTechInnovation
Tweet
Video Message from Prime Minister KISHIDA Fumio on International Women's Day
March 8, 2024
#NewFormCapitalism
#DistribStrategy
#GenderEquality
Tweet
Exchange of Views on Wage Increases and Other Matters with Construction Industry Groups
March 8, 2024
#EconMeasures
#WageIncrease
#NewFormCapitalism
#DistribStrategy
Tweet
“Digi-den Koshien 2023” Awards Ceremony
March 6, 2024
#NewFormCapitalism
#GrowthStrategy
#DigitalGardenCityNation
#DigitalAdminFiscalReform
Tweet
Video Message by Prime Minister Kishida at FIN/SUM 2024
March 6, 2024
#NewFormCapitalism
#GrowthStrategy
#SciTechInnovation
Tweet
Meeting of the Council on Economic and Fiscal Policy
February 29, 2024
#NewFormCapitalism
#GrowthStrategy
#WageIncrease
Tweet
Council of New Form of Capitalism Realization
February 27, 2024
#NewFormCapitalism
#DistribStrategy
#InvestInPeople
#EconMeasures
#WageIncrease
Tweet
Meeting on Digital Administrative and Fiscal Reform
February 22, 2024
#NewFormCapitalism
#GrowthStrategy
#DigitalAdminFiscalReform
Tweet
Council for Science, Technology and Innovation
February 20, 2024
#NewFormCapitalism
#GrowthStrategy
#SciTechInnovation
Tweet
Exchange of Views on Distribution Network Reform and Wage Increase
February 16, 2024
#EconMeasures
#WageIncrease
#NewFormCapitalism
#DistribStrategy
#InvestInPeople
Tweet
Policy Speech by Prime Minister Kishida to the 213th Session of the Diet
January 30, 2024
#DisasterResponse
#Quake2024NotoPeninsula
#EconMeasures
#WageIncrease
#NewFormCapitalism
#GrowthStrategy
#GreenTransformation
#ChildSupport
#DigitalAdminFiscalReform
#DiplomacySecurity
Tweet
Council for the Promotion of Economic Security
January 30, 2024
#NewFormCapitalism
#GrowthStrategy
#EconomicSecurity
Tweet
Government Tax Commission
January 25, 2024
#EconMeasures
#WageIncrease
#NewFormCapitalism
Tweet
Exchange of Views among the Government, Labor, and Management
January 22, 2024
#EconMeasures
#WageIncrease
#NewFormCapitalism
#DistribStrategy
#InvestInPeople
Tweet
Meeting of the Council on Economic and Fiscal Policy
January 22, 2024
#NewFormCapitalism
#GrowthStrategy
#SciTechInnovation
Tweet
Exchange of Views on Wage Increases with Organizations Related to Medical Care, Nursing Care, and Welfare for Persons with Disabilities
January 19, 2024
#EconMeasures
#WageIncrease
#NewFormCapitalism
#DistribStrategy
#InvestInPeople
Tweet
Jiji Press New Year Party
January 5, 2024
#WageIncrease
#NewFormCapitalism
#GrowthStrategy
#DistribStrategy
#DisasterResponse
Tweet
2024 New Year Party by RENGO
January 5, 2024
#WageIncrease
#DisasterResponse
#NewFormCapitalism
#GrowthStrategy
#DistribStrategy
Tweet
2024 New Year Party Jointly Hosted by the Three Economic Associations
January 5, 2024
#WageIncrease
#NewFormCapitalism
#GrowthStrategy
#DistribStrategy
#DisasterResponse
Tweet
Press Conference by Prime Minister Kishida
January 4, 2024
#EconMeasures
#PriceMeasures
#WageIncrease
#NewFormCapitalism
#DistribStrategy
#ChildSupport
#DiplomacySecurity
#DisasterResponse
#Quake2024NotoPeninsula
Tweet
Joint Meeting of the Council for Promotion of Regulatory Reform and the Council on National Strategic Special Zones
December 26, 2023
#NewFormCapitalism
#GrowthStrategy
Tweet
Council for Gender Equality
December 25, 2023
#NewFormCapitalism
#DistribStrategy
#GenderEquality
Tweet
Meeting of Councillors of Keidanren (Japan Business Federation)
December 25, 2023
#NewFormCapitalism
#GrowthStrategy
Tweet
Joint Meeting of the Council for the Promotion of Child-Related Measures  and the Headquarters for Social Security System Oriented to All Generations
December 22, 2023
#NewFormCapitalism
#DistribStrategy
#ChildSupport
#SocialSec4AllGenerations
Tweet
Strategic Headquarters for Space Development
December 22, 2023
#NewFormCapitalism
#GrowthStrategy
#SciTechInnovation
#DiplomacySecurity
Tweet
Policy Roundtable of the Government and Ruling Parties
December 22, 2023
#NewFormCapitalism
#DistribStrategy
#GrowthStrategy
#InvestInPeople
#ChildSupport
#DiplomacySecurity
Tweet
Public-Private Partnership Forum on Increasing Domestic Investment
December 21, 2023
#NewFormCapitalism
#GrowthStrategy
#DistribStrategy
#InvestInPeople
#GreenTransformation
Tweet
Meeting of the Council on Economic and Fiscal Policy
December 21, 2023
#NewFormCapitalism
#GrowthStrategy
#DistribStrategy
Tweet
AI Strategy Council
December 21, 2023
#NewFormCapitalism
#GrowthStrategy
#SciTechInnovation
Tweet
Gathering of “Discover the Treasures of Farming, Mountain and Fishing Villages”
December 20, 2023
#NewFormCapitalism
#GrowthStrategy
Tweet
Meeting on Digital Administrative and Fiscal Reform
December 20, 2023
#NewFormCapitalism
#GrowthStrategy
#DigitalAdminFiscalReform
Tweet
Year-end Economist’s Party
December 18, 2023
#NewFormCapitalism
#EconMeasures
#GrowthStrategy
#GreenTransformation
#DigitalAdminFiscalReform
#DistribStrategy
#DiplomacySecurity
#ClimateChange
Tweet
Forum for Consultations between the National and Local Governments
December 18, 2023
#EconMeasures
#NewFormCapitalism
#DistribStrategy
#ChildSupport
#DigitalAdminFiscalReform
Tweet
Lunch Reception for the ASEAN Leaders Co-hosted by Keidanren and the JCCI
December 18, 2023
#DiplomacySecurity
#ASEAN
#ClimateChange
#NKmissile
#NewFormCapitalism
#GrowthStrategy
#GreenTransformation
Tweet
Asia Zero Emission Community (AZEC) Leaders’ Meeting
December 18, 2023
#DiplomacySecurity
#NKmissile
#AbductionsByNK
#ClimateChange
#NewFormCapitalism
#GrowthStrategy
#GreenTransformation
#ASEAN
Tweet
Headquarters for the Overall Review of My Number Information
December 12, 2023
#NewFormCapitalism
#GrowthStrategy
#DigitalGardenCityNation
#DigitalAdminFiscalReform
Tweet
Children's Future Strategy Council
December 11, 2023
#NewFormCapitalism
#ChildSupport
#DistribStrategy
#SocialSec4AllGenerations
Tweet
Meeting of the Council on Economic and Fiscal Policy
December 5, 2023
#NewFormCapitalism
#DistribStrategy
#SocialSec4AllGenerations
Tweet
GZERO Summit Japan 2023
December 5, 2023
#NewFormCapitalism
#GrowthStrategy
#SciTechInnovation
#GreenTransformation
#EconomicSecurity
#DiplomacySecurity
#FreeOpenIndoPacific
Tweet
Speech by Prime Minister Kishida at COP28: Action to Zero led by Japan and UAE
December 2, 2023
#NewFormCapitalism
#GrowthStrategy
#GreenTransformation
#DiplomacySecurity
#ClimateChange
#COP
Tweet
Courtesy Call from Dr. Pietro Barabaschi, Director-General of the ITER Organization
November 30, 2023
#NewFormCapitalism
#GrowthStrategy
#SciTechInnovation
Tweet
Courtesy Call from GFANZ Co-Chair Mark Carney
November 29, 2023
#NewFormCapitalism
#GrowthStrategy
#ClimateChange
#GreenTransformation
Tweet
GX Implementation Council
November 28, 2023
#NewFormCapitalism
#GrowthStrategy
#GreenTransformation
#DiplomacySecurity
#ClimateChange
#COP
Tweet
Meeting of the Council on Economic and Fiscal Policy
November 28, 2023
#NewFormCapitalism
#DistribStrategy
#InvestInPeople
#GrowthStrategy
#DigitalAdminFiscalReform
#GreenTransformation
Tweet
Shaping the Future: “Kodomo Mannaka Award” Ceremony
November 27, 2023
#NewFormCapitalism
#DistribStrategy
#ChildSupport
Tweet
Meeting on Digital Administrative and Fiscal Reform
November 22, 2023
#NewFormCapitalism
#GrowthStrategy
#DigitalAdminFiscalReform
Tweet
Press Conference by Prime Minister Kishida Regarding His Attendance at the APEC Leaders’ Meeting and Other Matters
November 17, 2023
#DiplomacySecurity
#APEC
#NewFormCapitalism
#GrowthStrategy
#SciTechInnovation
#Ukraine
#JPNUSAsummit
#JPNCHNsummit
#ALPSTreatedWater
#EconMeasures
Tweet
Exchange of Views among the Government, Labor, and Management
November 15, 2023
#EconMeasures
#NewFormCapitalism
#DistribStrategy
#InvestInPeople
Tweet
National Congress of Town and Village Mayors
November 15, 2023
#EconMeasures
#NewFormCapitalism
#ChildSupport
Tweet
National Governors’ Conference
November 13, 2023
#EconMeasures
#NewFormCapitalism
#ChildSupport
Tweet
Headquarters for the Overall Review of My Number Information
November 9, 2023
#NewFormCapitalism
#GrowthStrategy
#DigitalGardenCityNation
Tweet
GX Implementation Council
November 7, 2023
#NewFormCapitalism
#GrowthStrategy
#GreenTransformation
Tweet
Meeting of the Council on Economic and Fiscal Policy
November 6, 2023
#EconMeasures
#NewFormCapitalism
#DistribStrategy
#GrowthStrategy
Tweet
Press Conference by Prime Minister Kishida
November 2, 2023
#EconMeasures
#NewFormCapitalism
#DistribStrategy
#InvestInPeople
#ChildSupport
#GrowthStrategy
#DiplomacySecurity
#ALPSTreatedWater
#WageIncrease
Tweet
Visit to Japan Mobility Show 2023 and Roundtable on Mobility
October 26, 2023
#NewFormCapitalism
#GrowthStrategy
#DistribStrategy
Tweet
Policy Roundtable of the Government and Ruling Parties
October 26, 2023
#NewFormCapitalism
#DistribStrategy
#EconMeasures
#InvestInPeople
#ChildSupport
Tweet
Video Message by Prime Minister Kishida at the Global Gateway Forum hosted by the European Commission
October 26, 2023
#DiplomacySecurity
#NewFormCapitalism
#GrowthStrategy
Tweet
Council of New Form of Capitalism Realization
October 25, 2023
#NewFormCapitalism
#DistribStrategy
#InvestInPeople
#GrowthStrategy
#EconMeasures
Tweet
Policy Speech by Prime Minister Kishida to the 212th Session of the Diet
October 23, 2023
#EconMeasures
#NewFormCapitalism
#GrowthStrategy
#DistribStrategy
#DigitalAdminFiscalReform
#ChildSupport
#DisasterResponse
#DisastersAndResilience
#DiplomacySecurity
#AbductionsByNK
Tweet
Forum for Consultations between the National and Local Governments
October 19, 2023
#EconMeasures
#NewFormCapitalism
#GrowthStrategy
#DistribStrategy
#DigitalAdminFiscalReform
#ChildSupport
Tweet
Ministerial Council on the Promotion of Japan as a Tourism-Oriented Country
October 18, 2023
#NewFormCapitalism
#GrowthStrategy
#EconMeasures
Tweet
Meeting to Promote Cooperation with Global South Countries
October 17, 2023
#DiplomacySecurity
#NewFormCapitalism
#GrowthStrategy
#EconomicSecurity
#FreeOpenIndoPacific
#EconMeasures
Tweet
CEATEC 2023: Opening Reception
October 16, 2023
#NewFormCapitalism
#GrowthStrategy
#DistribStrategy
#SciTechInnovation
#InvestInPeople
#EconMeasures
Tweet
Council for Promotion of Regulatory Reform
October 16, 2023
#EconMeasures
#NewFormCapitalism
#GrowthStrategy
#GreenTransformation
#DigitalAdminFiscalReform
Tweet
Headquarters on Measures to Secure Stable Supply of Food and Strengthen the Agriculture, Forestry, and Fisheries Industries
October 13, 2023
#NewFormCapitalism
#GrowthStrategy
#EconMeasures
#PriceMeasures
Tweet
Meeting on Digital Administrative and Fiscal Reform
October 11, 2023
#NewFormCapitalism
#GrowthStrategy
#DigitalGardenCityNation
#DigitalAdminFiscalReform
#EconMeasures
Tweet
Small Group Talk on Circular Economy
October 11, 2023
#NewFormCapitalism
Tweet
Meeting of the Council on Economic and Fiscal Policy
October 10, 2023
#EconMeasures
#PriceMeasures
#NewFormCapitalism
#DistribStrategy
#InvestInPeople
#GrowthStrategy
Tweet
Internet Governance Forum 2023: Special Session on AI
October 9, 2023
#NewFormCapitalism
#GrowthStrategy
#SciTechInnovation
#DiplomacySecurity
#G7
#EconMeasures
Tweet
Internet Governance Forum 2023: Opening Ceremony
October 9, 2023
#NewFormCapitalism
#GrowthStrategy
#SciTechInnovation
Tweet
Roundtable with Global Investors
October 6, 2023
#NewFormCapitalism
#GrowthStrategy
#DistribStrategy
Tweet
Headquarters for the Overall Review of My Number Information
October 6, 2023
#NewFormCapitalism
#GrowthStrategy
#DigitalGardenCityNation
Tweet
Ministerial Meeting on Japan’s Distribution Network Reform
October 6, 2023
#NewFormCapitalism
#GrowthStrategy
#DistribStrategy
Tweet
Public-Private Partnership Forum on Increasing Domestic Investment
October 4, 2023
#NewFormCapitalism
#GrowthStrategy
#DistribStrategy
#InvestInPeople
#EconMeasures
Tweet
Roundtable on Tokyo GX (Green Transformation)
October 3, 2023
#NewFormCapitalism
#GrowthStrategy
#GreenTransformation
Tweet
PRI in Person 2023
October 3, 2023
#NewFormCapitalism
#GrowthStrategy
#ClimateChange
#GreenTransformation
#DistribStrategy
#InvestInPeople
Tweet
October 3, 2023
#NewFormCapitalism
#GrowthStrategy
#ClimateChange
#GreenTransformation
#DistribStrategy
#InvestInPeople
Tweet
Problem-identification Dialogue on Digital Administrative and Fiscal Reform
October 3, 2023
#NewFormCapitalism
#DigitalAdminFiscalReform
Tweet
Liaison Meeting of the Government and Ruling Parties
October 3, 2023
#NewFormCapitalism
#GrowthStrategy
#DistribStrategy
#ChildSupport
#EconMeasures
Tweet
Opening Ceremony of the 60th Japan-U.S. Business Conference
October 3, 2023
#DiplomacySecurity
#FreeOpenIndoPacific
#NewFormCapitalism
Tweet
Nikkei Sustainable Forum
October 2, 2023
#NewFormCapitalism
#GrowthStrategy
#DistribStrategy
#InvestInPeople
#SciTechInnovation
#GreenTransformation
Tweet
Children's Future Strategy Council
October 2, 2023
#NewFormCapitalism
#ChildSupport
#DistribStrategy
#SocialSec4AllGenerations
Tweet
20th Annual Meeting of the Science and Technology in Society (STS) Forum
October 1, 2023
#NewFormCapitalism
#GrowthStrategy
#SciTechInnovation
Tweet
Council of New Form of Capitalism Realization
September 27, 2023
#NewFormCapitalism
#DistribStrategy
#InvestInPeople
#GrowthStrategy
#EconMeasures
Tweet
Meeting of the Council on Economic and Fiscal Policy
September 26, 2023
#EconMeasures
#PriceMeasures
#NewFormCapitalism
#DistribStrategy
#InvestInPeople
#GrowthStrategy
#DisasterResponse
#DisastersAndResilience
Tweet
Press Conference by Prime Minister Kishida Regarding Economic measures
September 25, 2023
#EconMeasures
#PriceMeasures
#ChildSupport
#NewFormCapitalism
#GrowthStrategy
#DistribStrategy
#WageIncrease
Tweet
Prime Minister Kishida’s Remarks to the Economic Club of New York
September 21, 2023
#DiplomacySecurity
#NuclearDisarmament
#Nonproliferation
#NewFormCapitalism
#GrowthStrategy
#SciTechInnovation
#DistribStrategy
#ChildSupport
Tweet
Prime Minister Kishida’s Remarks to the Economic Club of New York (Summary)
September 21, 2023
#DiplomacySecurity
#NuclearDisarmament
#Nonproliferation
#NewFormCapitalism
#GrowthStrategy
#SciTechInnovation
#DistribStrategy
#ChildSupport
Tweet
Press Conference by Prime Minister Kishida Regarding His Attendance at the Seventy-Eighth Session of the United Nations General Assembly and Other matters
September 20, 2023
#UnitedNations
#DiplomacySecurity
#ClimateChange
#Ukraine
#NuclearDisarmament
#Nonproliferation
#NewFormCapitalism
#InvestInPeople
#EconMeasures
Tweet
Press Conference by Prime Minister Kishida Regarding His Visit to the United States and Other Matters
September 19, 2023
#DiplomacySecurity
#NewFormCapitalism
#GrowthStrategy
#EconomicSecurity
Tweet
Press Conference by Prime Minister Kishida Regarding His Visit to the United States and Other Matters
September 19, 2023
#DiplomacySecurity
#NewFormCapitalism
#GrowthStrategy
#EconomicSecurity
Tweet
First Meeting of Parliamentary Vice-Ministers and Commemorative Photograph Session
September 15, 2023
#NewFormCapitalism
#EconMeasures
#GrowthStrategy
#DistribStrategy
#DiplomacySecurity
#DisastersAndResilience
#ALPSTreatedWater
#ChildSupport
Tweet
First Meeting of State Ministers and Commemorative Photograph Session
September 15, 2023
#NewFormCapitalism
#EconMeasures
#GrowthStrategy
#DistribStrategy
#DiplomacySecurity
#DisastersAndResilience
#ALPSTreatedWater
#ChildSupport
Tweet
Nikkei Reskilling Summit
September 1, 2023
#NewFormCapitalism
#DistribStrategy
#InvestInPeople
Tweet
Council of New Form of Capitalism Realization
August 31, 2023
#NewFormCapitalism
#GrowthStrategy
#DistribStrategy
#InvestInPeople
Tweet
Visit to Okinawa Prefectur …[Excelセル文字数上限のため切り詰め。全文はpilot_manual_review.csvを参照]</t>
        </is>
      </c>
      <c r="J147" s="3" t="inlineStr">
        <is>
          <t>#NewFormCapitalism List of articles | Prime Minister's Office of Japan
#NewFormCapitalism
List of articles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Japan Weeks Opening Reception
September 30, 2024
#NewFormCapitalism
#GrowthStrategy
Tweet
Address by Prime Minister KISHIDA Fumio  at the Seventy-Ninth Session of the United Nations General Assembly
September 28, 2024
#UnitedNations
#DiplomacySecurity
#Ukraine
#FreeOpenIndoPacific
#NuclearDisarmament
#Nonproliferation
#NKmissile
#NewFormCapitalism
#GrowthStrategy
#ClimateChange
Tweet
Video Message from Prime Minister Kishida regarding the HeForShe Summit 2024
September 25, 2024
#NewFormCapitalism
#GenderEquality
#DiplomacySecurity
Tweet
Prime Minister Kishida's Speech at the Exchange of Views with Japanese and U.S. Asset Management Companies
September 23, 2024
#NewFormCapitalism
#GrowthStrategy
Tweet
Inter-ministerial Meeting on the Formation of New Regional Areas Associated with the Opening of the Maglev Chuo Shinkansen
September 9, 2024
#NewFormCapitalism
#GrowthStrategy
#DigitalGardenCityNation
#DisastersAndResilience
Tweet
The Joint Meeting of the Public-Private Council on the Content Industry and the Strategic Planning Committee for Films
September 9, 2024
#NewFormCapitalism
#GrowthStrategy
Tweet
Ministerial Meeting on Nuclear Energy
September 6, 2024
#DisasterResponse
#DisastersAndResilience
#NewFormCapitalism
#GrowthStrategy
#GreenTransformation
Tweet
Nikkei Reskilling Summit
September 4, 2024
#NewFormCapitalism
#DistribStrategy
#InvestInPeople
#EconMeasures
#WageIncrease
Tweet
Meeting of the Council on Economic and Fiscal Policy
September 3, 2024
#NewFormCapitalism
#GrowthStrategy
#DistribStrategy
#EconMeasures
#WageIncrease
#PriceMeasures
Tweet
Project Team for the Promotion of Women’s Active Engagement in Professional Life
September 2, 2024
#NewFormCapitalism
#DistribStrategy
#GenderEquality
Tweet
Council for Promotion of Regulatory Reform
September 2, 2024
#NewFormCapitalism
#GrowthStrategy
#DigitalAdminFiscalReform
Tweet
Meeting on Promoting Japan as a Leading Asset Management Center and Enhancing the Attractiveness of the Japanese Financial Market
August 30, 2024
#NewFormCapitalism
#GrowthStrategy
Tweet
Meeting of the Headquarters for Water Cycle Policy
August 30, 2024
#DisasterResponse
#DisastersAndResilience
#ClimateChange
#GrowthStrategy
#GreenTransformation
#NewFormCapitalism
Tweet
Meeting on Promoting Japan as a Leading Asset Management Center and Enhancing the Attractiveness of the Japanese Financial Market
August 28, 2024
#NewFormCapitalism
#GrowthStrategy
Tweet
GX Implementation Council
August 27, 2024
#NewFormCapitalism
#GrowthStrategy
#GreenTransformation
Tweet
Liaison Meeting of the Government and Ruling Parties
August 27, 2024
#NewFormCapitalism
#GrowthStrategy
#DistribStrategy
#DiplomacySecurity
#EconMeasures
#WageIncrease
#DisasterResponse
#Quake2024NotoPeninsula
Tweet
Council on National Strategic Special Zones
August 26, 2024
#NewFormCapitalism
#GrowthStrategy
Tweet
Small Group Talk on Circular Economy
August 19, 2024
#NewFormCapitalism
#GrowthStrategy
#SciTechInnovation
Tweet
Small Group Talk on Digital Administrative and Fiscal Reform
August 8, 2024
#NewFormCapitalism
#GrowthStrategy
#DigitalAdminFiscalReform
Tweet
Proposal from Keidanren on the Promotion of the AZEC Concept
August 5, 2024
#NewFormCapitalism
#GrowthStrategy
#GreenTransformation
#ClimateChange
#DiplomacySecurity
Tweet
Launching Ceremony of the Japan Financial Literacy and Education Corporation (J-FLEC)
August 2, 2024
#NewFormCapitalism
#GrowthStrategy
#DistribStrategy
#InvestInPeople
Tweet
AI Strategy Council and Joint Meeting of AI Institutional Research Group
August 2, 2024
#NewFormCapitalism
#GrowthStrategy
#DistribStrategy
#InvestInPeople
Tweet
Press Conference by Prime Minister Kishida regarding His Visit to Chiba Prefecture
August 1, 2024
#NewFormCapitalism
#GrowthStrategy
#DistribStrategy
#ChildSupport
#GreenTransformation
#EconMeasures
Tweet
Visit to Chiba Prefecture
August 1, 2024
#NewFormCapitalism
#DistribStrategy
#ChildSupport
#GrowthStrategy
#GreenTransformation
Tweet
GX 2040 Leaders Panel
August 1, 2024
#NewFormCapitalism
#GrowthStrategy
#GreenTransformation
Tweet
Press Conference by the Prime Minister regarding His Visit to Mie Prefecture
July 31, 2024
#NewFormCapitalism
#GrowthStrategy
#DigitalGardenCityNation
Tweet
Visit to Mie Prefecture
July 31, 2024
#NewFormCapitalism
#GrowthStrategy
#DigitalGardenCityNation
Tweet
Gate Opening Summit for Innovative Drug Discovery
July 30, 2024
#NewFormCapitalism
#GrowthStrategy
#SciTechInnovation
Tweet
Meeting of the Council on Economic and Fiscal Policy
July 29, 2024
#NewFormCapitalism
#GrowthStrategy
#DistribStrategy
#EconMeasures
#WageIncrease
Tweet
Video Message from Prime Minister Kishida to the 29th International Conference for Women in Business
July 29, 2024
#NewFormCapitalism
#DistribStrategy
#GenderEquality
Tweet
Press Conference by Prime Minister Kishida on His Visit to Dementia Care and Childcare Center
July 26, 2024
#NewFormCapitalism
#GrowthStrategy
#DistribStrategy
#ChildSupport
Tweet
Visit to Dementia Care and Childcare Centers
July 26, 2024
#NewFormCapitalism
#GrowthStrategy
#DistribStrategy
#ChildSupport
Tweet
Policy Roundtable of the Government and Ruling Parties
July 26, 2024
#NewFormCapitalism
#GrowthStrategy
#DistribStrategy
#EconMeasures
#WageIncrease
Tweet
Meeting with Chairpersons of Prefectural Assemblies
July 25, 2024
#DisasterResponse
#Quake2024NotoPeninsula
#NewFormCapitalism
#GrowthStrategy
#SciTechInnovation
#ChildSupport
Tweet
Visit to Hokkaido Prefecture
July 24, 2024
#NewFormCapitalism
#DistribStrategy
#ChildSupport
#GrowthStrategy
#SciTechInnovation
#GreenTransformation
Tweet
GX 2040 Leaders Panel
July 23, 2024
#NewFormCapitalism
#GrowthStrategy
#GreenTransformation
Tweet
Awards Ceremony for the Nippon Startup Award 2024
July 22, 2024
#NewFormCapitalism
#GrowthStrategy
#SciTechInnovation
Tweet
Speech by Prime Minister Kishida at the Keidanren Summer Forum 2024
July 19, 2024
#DiplomacySecurity
#PALM
#ClimateChange
#NewFormCapitalism
#GrowthStrategy
#SciTechInnovation
#Ukraine
#EconMeasures
#WageIncrease
Tweet
Press Conference by the Prime Minister regarding His Visit to Nagano Prefecture and Other Matters
July 19, 2024
#NewFormCapitalism
#GrowthStrategy
#SciTechInnovation
#GreenTransformation
Tweet
Visit to Nagano Prefecture
July 19, 2024
#NewFormCapitalism
#GrowthStrategy
#SciTechInnovation
Tweet
Ministerial Council on the Promotion of Japan as a Tourism-Oriented Country
July 19, 2024
#NewFormCapitalism
#GrowthStrategy
Tweet
Meeting of the Council on Economic and Fiscal Policy
July 19, 2024
#EconMeasures
#WageIncrease
#NewFormCapitalism
#GrowthStrategy
#DistribStrategy
Tweet
Joint Press Conference by the Leaders of Japan and Germany
July 12, 2024
#DiplomacySecurity
#JPNDEUsummit
#FreeOpenIndoPacific
#NewFormCapitalism
#GrowthStrategy
#SciTechInnovation
Tweet
Contributed Article by Prime Minister Kishida to the German Newspaper Handelsblatt on the Occasion of His Visit to Germany
July 12, 2024
#DiplomacySecurity
#NewFormCapitalism
#GrowthStrategy
#EconomicSecurity
#Expo2025
Tweet
Visit to Aichi Prefecture
July 8, 2024
#DisasterResponse
#DisastersAndResilience
#NewFormCapitalism
#GrowthStrategy
#DigitalGardenCityNation
Tweet
Asia Business Summit
July 5, 2024
#Ukraine
#NewFormCapitalism
#GrowthStrategy
#GreenTransformation
#SciTechInnovation
#ASEAN
#COP
#ClimateChange
#Expo2025
Tweet
Press Conference by the Prime Minister regarding His Visit to Chiba Prefecture
July 5, 2024
#NewFormCapitalism
#DistribStrategy
#ChildSupport
Tweet
Visit to Chiba Prefecture
July 5, 2024
#NewFormCapitalism
#DistribStrategy
#ChildSupport
Tweet
Liaison Meeting of the Government and Ruling Parties
July 3, 2024
#EconMeasures
#PriceMeasures
#NewFormCapitalism
#ChildSupport
#DisasterResponse
#Quake2024NotoPeninsula
#DiplomacySecurity
Tweet
GX 2040 Leaders Panel
July 2, 2024
#NewFormCapitalism
#GrowthStrategy
#GreenTransformation
#SciTechInnovation
Tweet
Video Message by Prime Minister Kishida at the Inauguration of the GX Promotion Organization
July 1, 2024
#NewFormCapitalism
#GrowthStrategy
#GreenTransformation
Tweet
Visit to Yamanashi Prefecture
June 29, 2024
#NewFormCapitalism
#GrowthStrategy
#SciTechInnovation
Tweet
Advisory Council for the Protection and Utilization of Critical Economic Security Information
June 26, 2024
#NewFormCapitalism
#GrowthStrategy
#EconomicSecurity
Tweet
Award Ceremony to Present the Prime Minister’s Commendations to Contributors for Creating a Gender Equality Society
June 24, 2024
#NewFormCapitalism
#GenderEquality
Tweet
Press Conference by Prime Minster Kishida
June 21, 2024
#Quake2024NotoPeninsula
#DisasterResponse
#EconMeasures
#WageIncrease
#PriceMeasures
#NewFormCapitalism
#GrowthStrategy
#GreenTransformation
#DiplomacySecurity
#AbductionsByNK
Tweet
Joint Meeting of the Council on Economic and Fiscal Policy and the Council of New Form of Capitalism Realization
June 21, 2024
#NewFormCapitalism
#GrowthStrategy
#DistribStrategy
#InvestInPeople
#EconMeasures
Tweet
Annual Meeting of the National Association of Shinkin Banks
June 21, 2024
#NewFormCapitalism
#GrowthStrategy
Tweet
Meeting on Digital Administrative and Fiscal Reform
June 18, 2024
#NewFormCapitalism
#GrowthStrategy
#DigitalAdminFiscalReform
#DigitalGardenCityNation
Tweet
Press Conference by Prime Minister Kishida Regarding His Attendance at the G7 Apulia Summit
June 15, 2024
#DiplomacySecurity
#G7
#Ukraine
#FreeOpenIndoPacific
#NewFormCapitalism
#GrowthStrategy
#EconomicSecurity
Tweet
G7 Summit in Apulia and Bilateral Summit Meetings: Second Day
June 14, 2024
#DiplomacySecurity
#G7
#FreeOpenIndoPacific
#NewFormCapitalism
#GrowthStrategy
#EconomicSecurity
#SciTechInnovation
#JPNCANsummit
#JPNINDsummit
Tweet
Meeting of the Council on Economic and Fiscal Policy
June 11, 2024
#NewFormCapitalism
#GrowthStrategy
#DistribStrategy
#EconMeasures
#WageIncrease
Tweet
Joint Meeting of the Headquarters for Creating a Society in Which All Women Shine and the Headquarters for the Promotion of Gender Equality
June 11, 2024
#NewFormCapitalism
#DistribStrategy
#GenderEquality
Tweet
Meeting to Promote Cooperation with Global South Countries
June 11, 2024
#DiplomacySecurity
#NewFormCapitalism
#GrowthStrategy
#EconomicSecurity
#GreenTransformation
Tweet
Meeting on Digital Administrative and Fiscal Reform
June 6, 2024
#NewFormCapitalism
#GrowthStrategy
#DigitalAdminFiscalReform
Tweet
Project Team for the Promotion of Women’s Active Engagement in Professional Life
June 5, 2024
#NewFormCapitalism
#DistribStrategy
#GenderEquality
Tweet
Video Message by Prime Minister Kishida at the Japan Innovation Luncheon
June 5, 2024
#NewFormCapitalism
#GrowthStrategy
#SciTechInnovation
Tweet
Meeting of the Council on Economic and Fiscal Policy
June 4, 2024
#NewFormCapitalism
#GrowthStrategy
#DistribStrategy
#EconMeasures
#WageIncrease
Tweet
Council on National Strategic Special Zones
June 4, 2024
#NewFormCapitalism
#GrowthStrategy
#GreenTransformation
Tweet
Intellectual Property Strategy Headquarters
June 4, 2024
#NewFormCapitalism
#GrowthStrategy
#SciTechInnovation
Tweet
Japan-EU Exchange of Views on Corporate Collaboration on Hydrogen
June 3, 2024
#NewFormCapitalism
#GrowthStrategy
#GreenTransformation
Tweet
Council for Science, Technology and Innovation
June 3, 2024
#NewFormCapitalism
#GrowthStrategy
#SciTechInnovation
Tweet
Council for the Promotion of the Private Finance Initiatives
June 3, 2024
#NewFormCapitalism
#GrowthStrategy
Tweet
Council for Promotion of Regulatory Reform
May 31, 2024
#NewFormCapitalism
#GrowthStrategy
#DigitalAdminFiscalReform
Tweet
Annual General Assembly of Keidanren (Japan Business Federation)
May 31, 2024
#DiplomacySecurity
#EconMeasures
#WageIncrease
#NewFormCapitalism
#GrowthStrategy
#SciTechInnovation
#DigitalAdminFiscalReform
#DistribStrategy
#InvestInPeople
Tweet
Strategic Headquarters for Space Development
May 31, 2024
#NewFormCapitalism
#GrowthStrategy
#SciTechInnovation
#DiplomacySecurity
Tweet
Council for the Promotion of Child-Related Measures
May 31, 2024
#NewFormCapitalism
#DistribStrategy
#ChildSupport
Tweet
Public-Private Partnership Forum on Increasing Domestic Investment
May 30, 2024
#NewFormCapitalism
#GrowthStrategy
#SciTechInnovation
Tweet
Forum for Consultations between the National and Local Governments
May 29, 2024
#EconMeasures
#WageIncrease
#NewFormCapitalism
#GrowthStrategy
#DigitalAdminFiscalReform
#DistribStrategy
#ChildSupport
Tweet
Speech by Prime Minister KISHIDA Fumio at the “Future of Asia” Forum
May 23, 2024
#DiplomacySecurity
#NewFormCapitalism
#FreeOpenIndoPacific
#ASEAN
#GreenTransformation
Tweet
Meeting of the Council on Economic and Fiscal Policy
May 23, 2024
#NewFormCapitalism
#GrowthStrategy
#DistribStrategy
#SocialSec4AllGenerations
#ChildSupport
#DigitalAdminFiscalReform
Tweet
Press Conference by Prime Minister Kishida Regarding His Visit to Yamagata Prefecture
May 19, 2024
#NewFormCapitalism
#GrowthStrategy
#DigitalAdminFiscalReform
Tweet
Visit to Yamagata Prefecture
May 19, 2024
#NewFormCapitalism
#GrowthStrategy
#DigitalAdminFiscalReform
Tweet
GX Implementation Council
May 13, 2024
#NewFormCapitalism
#GrowthStrategy
#GreenTransformation
Tweet
Meeting of the Council on Economic and Fiscal Policy
May 10, 2024
#EconMeasures
#WageIncrease
#NewFormCapitalism
#GrowthStrategy
#DistribStrategy
Tweet
Council of New Form of Capitalism Realization
May 9, 2024
#NewFormCapitalism
Tweet
Speech by Prime Minister KISHIDA Fumio on Japan’s Foreign Policy towards Latin America and the Caribbean “Paving a Pathway to ‘Human Dignity’ with Latin America and the Caribbean”
May 4, 2024
#DiplomacySecurity
#NewFormCapitalism
#GrowthStrategy
#SciTechInnovation
#ClimateChange
Tweet
Press Conference by Prime Minister Kishida Regarding His Visit to France and Other Matters
May 2, 2024
#DiplomacySecurity
#NewFormCapitalism
#GrowthStrategy
#SciTechInnovation
#JPNFRAsummit
Tweet
Speech by Prime Minister KISHIDA Fumio at the Generative AI Side Event
May 2, 2024
#DiplomacySecurity
#NewFormCapitalism
#GrowthStrategy
#SciTechInnovation
Tweet
Speech by Prime Minister KISHIDA Fumio at the Inclusive Forum on Carbon Mitigation Approaches (IFCMA) Ministerial Dialogue
May 2, 2024
#DiplomacySecurity
#NewFormCapitalism
#GrowthStrategy
#GreenTransformation
#ClimateChange
Tweet
Project Team for the Promotion of Women’s Active Engagement in Professional Life
April 24, 2024
#NewFormCapitalism
#DistribStrategy
#GenderEquality
Tweet
Meeting on Digital Administrative and Fiscal Reform
April 22, 2024
#NewFormCapitalism
#GrowthStrategy
#DigitalAdminFiscalReform
Tweet
Meeting of the Council on Economic and Fiscal Policy
April 19, 2024
#NewFormCapitalism
#GrowthStrategy
#DigitalAdminFiscalReform
#DigitalGardenCityNation
#GreenTransformation
#EconMeasures
Tweet
Council of New Form of Capitalism Realization
April 17, 2024
#NewFormCapitalism
#GrowthStrategy
#DistribStrategy
#InvestInPeople
Tweet
Courtesy Call from JAXA Officials in Charge of the Development of SLIM and H3 Launch Vehicle
April 17, 2024
#NewFormCapitalism
#GrowthStrategy
#SciTechInnovation
Tweet
Ministerial Council on the Promotion of Japan as a Tourism-Oriented Country
April 17, 2024
#NewFormCapitalism
#GrowthStrategy
Tweet
Small Group Talk on NISA and Financial and Economic Education
April 16, 2024
#NewFormCapitalism
Tweet
Exchange of Views on the Promotion of Corporate Governance Reforms
April 3, 2024
#NewFormCapitalism
#GrowthStrategy
Tweet
Meeting of the Council on Economic and Fiscal Policy
April 2, 2024
#NewFormCapitalism
#GrowthStrategy
#WageIncrease
Tweet
Press Conference by Prime Minster Kishida
March 28, 2024
#EconMeasures
#WageIncrease
#PriceMeasures
#NewFormCapitalism
#GrowthStrategy
#DigitalAdminFiscalReform
#DisasterResponse
#DiplomacySecurity
#DistribStrategy
Tweet
Council of New Form of Capitalism Realization
March 26, 2024
#NewFormCapitalism
#GrowthStrategy
#DistribStrategy
#InvestInPeople
#EconMeasures
#WageIncrease
Tweet
Exchange of Views among the Government, Labor, and Management
March 13, 2024
#EconMeasures
#WageIncrease
#NewFormCapitalism
#DistribStrategy
#InvestInPeople
Tweet
Awards Ceremony for the Sixth Space Exploitation Prize
March 12, 2024
#NewFormCapitalism
#GrowthStrategy
#SciTechInnovation
Tweet
Video Message from Prime Minister KISHIDA Fumio on International Women's Day
March 8, 2024
#NewFormCapitalism
#DistribStrategy
#GenderEquality
Tweet
Exchange of Views on Wage Increases and Other Matters with Construction Industry Groups
March 8, 2024
#EconMeasures
#WageIncrease
#NewFormCapitalism
#DistribStrategy
Tweet
“Digi-den Koshien 2023” Awards Ceremony
March 6, 2024
#NewFormCapitalism
#GrowthStrategy
#DigitalGardenCityNation
#DigitalAdminFiscalReform
Tweet
Video Message by Prime Minister Kishida at FIN/SUM 2024
March 6, 2024
#NewFormCapitalism
#GrowthStrategy
#SciTechInnovation
Tweet
Meeting of the Council on Economic and Fiscal Policy
February 29, 2024
#NewFormCapitalism
#GrowthStrategy
#WageIncrease
Tweet
Council of New Form of Capitalism Realization
February 27, 2024
#NewFormCapitalism
#DistribStrategy
#InvestInPeople
#EconMeasures
#WageIncrease
Tweet
Meeting on Digital Administrative and Fiscal Reform
February 22, 2024
#NewFormCapitalism
#GrowthStrategy
#DigitalAdminFiscalReform
Tweet
Council for Science, Technology and Innovation
February 20, 2024
#NewFormCapitalism
#GrowthStrategy
#SciTechInnovation
Tweet
Exchange of Views on Distribution Network Reform and Wage Increase
February 16, 2024
#EconMeasures
#WageIncrease
#NewFormCapitalism
#DistribStrategy
#InvestInPeople
Tweet
Policy Speech by Prime Minister Kishida to the 213th Session of the Diet
January 30, 2024
#DisasterResponse
#Quake2024NotoPeninsula
#EconMeasures
#WageIncrease
#NewFormCapitalism
#GrowthStrategy
#GreenTransformation
#ChildSupport
#DigitalAdminFiscalReform
#DiplomacySecurity
Tweet
Council for the Promotion of Economic Security
January 30, 2024
#NewFormCapitalism
#GrowthStrategy
#EconomicSecurity
Tweet
Government Tax Commission
January 25, 2024
#EconMeasures
#WageIncrease
#NewFormCapitalism
Tweet
Exchange of Views among the Government, Labor, and Management
January 22, 2024
#EconMeasures
#WageIncrease
#NewFormCapitalism
#DistribStrategy
#InvestInPeople
Tweet
Meeting of the Council on Economic and Fiscal Policy
January 22, 2024
#NewFormCapitalism
#GrowthStrategy
#SciTechInnovation
Tweet
Exchange of Views on Wage Increases with Organizations Related to Medical Care, Nursing Care, and Welfare for Persons with Disabilities
January 19, 2024
#EconMeasures
#WageIncrease
#NewFormCapitalism
#DistribStrategy
#InvestInPeople
Tweet
Jiji Press New Year Party
January 5, 2024
#WageIncrease
#NewFormCapitalism
#GrowthStrategy
#DistribStrategy
#DisasterResponse
Tweet
2024 New Year Party by RENGO
January 5, 2024
#WageIncrease
#DisasterResponse
#NewFormCapitalism
#GrowthStrategy
#DistribStrategy
Tweet
2024 New Year Party Jointly Hosted by the Three Economic Associations
January 5, 2024
#WageIncrease
#NewFormCapitalism
#GrowthStrategy
#DistribStrategy
#DisasterResponse
Tweet
Press Conference by Prime Minister Kishida
January 4, 2024
#EconMeasures
#PriceMeasures
#WageIncrease
#NewFormCapitalism
#DistribStrategy
#ChildSupport
#DiplomacySecurity
#DisasterResponse
#Quake2024NotoPeninsula
Tweet
Joint Meeting of the Council for Promotion of Regulatory Reform and the Council on National Strategic Special Zones
December 26, 2023
#NewFormCapitalism
#GrowthStrategy
Tweet
Council for Gender Equality
December 25, 2023
#NewFormCapitalism
#DistribStrategy
#GenderEquality
Tweet
Meeting of Councillors of Keidanren (Japan Business Federation)
December 25, 2023
#NewFormCapitalism
#GrowthStrategy
Tweet
Joint Meeting of the Council for the Promotion of Child-Related Measures  and the Headquarters for Social Security System Oriented to All Generations
December 22, 2023
#NewFormCapitalism
#DistribStrategy
#ChildSupport
#SocialSec4AllGenerations
Tweet
Strategic Headquarters for Space Development
December 22, 2023
#NewFormCapitalism
#GrowthStrategy
#SciTechInnovation
#DiplomacySecurity
Tweet
Policy Roundtable of the Government and Ruling Parties
December 22, 2023
#NewFormCapitalism
#DistribStrategy
#GrowthStrategy
#InvestInPeople
#ChildSupport
#DiplomacySecurity
Tweet
Public-Private Partnership Forum on Increasing Domestic Investment
December 21, 2023
#NewFormCapitalism
#GrowthStrategy
#DistribStrategy
#InvestInPeople
#GreenTransformation
Tweet
Meeting of the Council on Economic and Fiscal Policy
December 21, 2023
#NewFormCapitalism
#GrowthStrategy
#DistribStrategy
Tweet
AI Strategy Council
December 21, 2023
#NewFormCapitalism
#GrowthStrategy
#SciTechInnovation
Tweet
Gathering of “Discover the Treasures of Farming, Mountain and Fishing Villages”
December 20, 2023
#NewFormCapitalism
#GrowthStrategy
Tweet
Meeting on Digital Administrative and Fiscal Reform
December 20, 2023
#NewFormCapitalism
#GrowthStrategy
#DigitalAdminFiscalReform
Tweet
Year-end Economist’s Party
December 18, 2023
#NewFormCapitalism
#EconMeasures
#GrowthStrategy
#GreenTransformation
#DigitalAdminFiscalReform
#DistribStrategy
#DiplomacySecurity
#ClimateChange
Tweet
Forum for Consultations between the National and Local Governments
December 18, 2023
#EconMeasures
#NewFormCapitalism
#DistribStrategy
#ChildSupport
#DigitalAdminFiscalReform
Tweet
Lunch Reception for the ASEAN Leaders Co-hosted by Keidanren and the JCCI
December 18, 2023
#DiplomacySecurity
#ASEAN
#ClimateChange
#NKmissile
#NewFormCapitalism
#GrowthStrategy
#GreenTransformation
Tweet
Asia Zero Emission Community (AZEC) Leaders’ Meeting
December 18, 2023
#DiplomacySecurity
#NKmissile
#AbductionsByNK
#ClimateChange
#NewFormCapitalism
#GrowthStrategy
#GreenTransformation
#ASEAN
Tweet
Headquarters for the Overall Review of My Number Information
December 12, 2023
#NewFormCapitalism
#GrowthStrategy
#DigitalGardenCityNation
#DigitalAdminFiscalReform
Tweet
Children's Future Strategy Council
December 11, 2023
#NewFormCapitalism
#ChildSupport
#DistribStrategy
#SocialSec4AllGenerations
Tweet
Meeting of the Council on Economic and Fiscal Policy
December 5, 2023
#NewFormCapitalism
#DistribStrategy
#SocialSec4AllGenerations
Tweet
GZERO Summit Japan 2023
December 5, 2023
#NewFormCapitalism
#GrowthStrategy
#SciTechInnovation
#GreenTransformation
#EconomicSecurity
#DiplomacySecurity
#FreeOpenIndoPacific
Tweet
Speech by Prime Minister Kishida at COP28: Action to Zero led by Japan and UAE
December 2, 2023
#NewFormCapitalism
#GrowthStrategy
#GreenTransformation
#DiplomacySecurity
#ClimateChange
#COP
Tweet
Courtesy Call from Dr. Pietro Barabaschi, Director-General of the ITER Organization
November 30, 2023
#NewFormCapitalism
#GrowthStrategy
#SciTechInnovation
Tweet
Courtesy Call from GFANZ Co-Chair Mark Carney
November 29, 2023
#NewFormCapitalism
#GrowthStrategy
#ClimateChange
#GreenTransformation
Tweet
GX Implementation Council
November 28, 2023
#NewFormCapitalism
#GrowthStrategy
#GreenTransformation
#DiplomacySecurity
#ClimateChange
#COP
Tweet
Meeting of the Council on Economic and Fiscal Policy
November 28, 2023
#NewFormCapitalism
#DistribStrategy
#InvestInPeople
#GrowthStrategy
#DigitalAdminFiscalReform
#GreenTransformation
Tweet
Shaping the Future: “Kodomo Mannaka Award” Ceremony
November 27, 2023
#NewFormCapitalism
#DistribStrategy
#ChildSupport
Tweet
Meeting on Digital Administrative and Fiscal Reform
November 22, 2023
#NewFormCapitalism
#GrowthStrategy
#DigitalAdminFiscalReform
Tweet
Press Conference by Prime Minister Kishida Regarding His Attendance at the APEC Leaders’ Meeting and Other Matters
November 17, 2023
#DiplomacySecurity
#APEC
#NewFormCapitalism
#GrowthStrategy
#SciTechInnovation
#Ukraine
#JPNUSAsummit
#JPNCHNsummit
#ALPSTreatedWater
#EconMeasures
Tweet
Exchange of Views among the Government, Labor, and Management
November 15, 2023
#EconMeasures
#NewFormCapitalism
#DistribStrategy
#InvestInPeople
Tweet
National Congress of Town and Village Mayors
November 15, 2023
#EconMeasures
#NewFormCapitalism
#ChildSupport
Tweet
National Governors’ Conference
November 13, 2023
#EconMeasures
#NewFormCapitalism
#ChildSupport
Tweet
Headquarters for the Overall Review of My Number Information
November 9, 2023
#NewFormCapitalism
#GrowthStrategy
#DigitalGardenCityNation
Tweet
GX Implementation Council
November 7, 2023
#NewFormCapitalism
#GrowthStrategy
#GreenTransformation
Tweet
Meeting of the Council on Economic and Fiscal Policy
November 6, 2023
#EconMeasures
#NewFormCapitalism
#DistribStrategy
#GrowthStrategy
Tweet
Press Conference by Prime Minister Kishida
November 2, 2023
#EconMeasures
#NewFormCapitalism
#DistribStrategy
#InvestInPeople
#ChildSupport
#GrowthStrategy
#DiplomacySecurity
#ALPSTreatedWater
#WageIncrease
Tweet
Visit to Japan Mobility Show 2023 and Roundtable on Mobility
October 26, 2023
#NewFormCapitalism
#GrowthStrategy
#DistribStrategy
Tweet
Policy Roundtable of the Government and Ruling Parties
October 26, 2023
#NewFormCapitalism
#DistribStrategy
#EconMeasures
#InvestInPeople
#ChildSupport
Tweet
Video Message by Prime Minister Kishida at the Global Gateway Forum hosted by the European Commission
October 26, 2023
#DiplomacySecurity
#NewFormCapitalism
#GrowthStrategy
Tweet
Council of New Form of Capitalism Realization
October 25, 2023
#NewFormCapitalism
#DistribStrategy
#InvestInPeople
#GrowthStrategy
#EconMeasures
Tweet
Policy Speech by Prime Minister Kishida to the 212th Session of the Diet
October 23, 2023
#EconMeasures
#NewFormCapitalism
#GrowthStrategy
#DistribStrategy
#DigitalAdminFiscalReform
#ChildSupport
#DisasterResponse
#DisastersAndResilience
#DiplomacySecurity
#AbductionsByNK
Tweet
Forum for Consultations between the National and Local Governments
October 19, 2023
#EconMeasures
#NewFormCapitalism
#GrowthStrategy
#DistribStrategy
#DigitalAdminFiscalReform
#ChildSupport
Tweet
Ministerial Council on the Promotion of Japan as a Tourism-Oriented Country
October 18, 2023
#NewFormCapitalism
#GrowthStrategy
#EconMeasures
Tweet
Meeting to Promote Cooperation with Global South Countries
October 17, 2023
#DiplomacySecurity
#NewFormCapitalism
#GrowthStrategy
#EconomicSecurity
#FreeOpenIndoPacific
#EconMeasures
Tweet
CEATEC 2023: Opening Reception
October 16, 2023
#NewFormCapitalism
#GrowthStrategy
#DistribStrategy
#SciTechInnovation
#InvestInPeople
#EconMeasures
Tweet
Council for Promotion of Regulatory Reform
October 16, 2023
#EconMeasures
#NewFormCapitalism
#GrowthStrategy
#GreenTransformation
#DigitalAdminFiscalReform
Tweet
Headquarters on Measures to Secure Stable Supply of Food and Strengthen the Agriculture, Forestry, and Fisheries Industries
October 13, 2023
#NewFormCapitalism
#GrowthStrategy
#EconMeasures
#PriceMeasures
Tweet
Meeting on Digital Administrative and Fiscal Reform
October 11, 2023
#NewFormCapitalism
#GrowthStrategy
#DigitalGardenCityNation
#DigitalAdminFiscalReform
#EconMeasures
Tweet
Small Group Talk on Circular Economy
October 11, 2023
#NewFormCapitalism
Tweet
Meeting of the Council on Economic and Fiscal Policy
October 10, 2023
#EconMeasures
#PriceMeasures
#NewFormCapitalism
#DistribStrategy
#InvestInPeople
#GrowthStrategy
Tweet
Internet Governance Forum 2023: Special Session on AI
October 9, 2023
#NewFormCapitalism
#GrowthStrategy
#SciTechInnovation
#DiplomacySecurity
#G7
#EconMeasures
Tweet
Internet Governance Forum 2023: Opening Ceremony
October 9, 2023
#NewFormCapitalism
#GrowthStrategy
#SciTechInnovation
Tweet
Roundtable with Global Investors
October 6, 2023
#NewFormCapitalism
#GrowthStrategy
#DistribStrategy
Tweet
Headquarters for the Overall Review of My Number Information
October 6, 2023
#NewFormCapitalism
#GrowthStrategy
#DigitalGardenCityNation
Tweet
Ministerial Meeting on Japan’s Distribution Network Reform
October 6, 2023
#NewFormCapitalism
#GrowthStrategy
#DistribStrategy
Tweet
Public-Private Partnership Forum on Increasing Domestic Investment
October 4, 2023
#NewFormCapitalism
#GrowthStrategy
#DistribStrategy
#InvestInPeople
#EconMeasures
Tweet
Roundtable on Tokyo GX (Green Transformation)
October 3, 2023
#NewFormCapitalism
#GrowthStrategy
#GreenTransformation
Tweet
PRI in Person 2023
October 3, 2023
#NewFormCapitalism
#GrowthStrategy
#ClimateChange
#GreenTransformation
#DistribStrategy
#InvestInPeople
Tweet
October 3, 2023
#NewFormCapitalism
#GrowthStrategy
#ClimateChange
#GreenTransformation
#DistribStrategy
#InvestInPeople
Tweet
Problem-identification Dialogue on Digital Administrative and Fiscal Reform
October 3, 2023
#NewFormCapitalism
#DigitalAdminFiscalReform
Tweet
Liaison Meeting of the Government and Ruling Parties
October 3, 2023
#NewFormCapitalism
#GrowthStrategy
#DistribStrategy
#ChildSupport
#EconMeasures
Tweet
Opening Ceremony of the 60th Japan-U.S. Business Conference
October 3, 2023
#DiplomacySecurity
#FreeOpenIndoPacific
#NewFormCapitalism
Tweet
Nikkei Sustainable Forum
October 2, 2023
#NewFormCapitalism
#GrowthStrategy
#DistribStrategy
#InvestInPeople
#SciTechInnovation
#GreenTransformation
Tweet
Children's Future Strategy Council
October 2, 2023
#NewFormCapitalism
#ChildSupport
#DistribStrategy
#SocialSec4AllGenerations
Tweet
20th Annual Meeting of the Science and Technology in Society (STS) Forum
October 1, 2023
#NewFormCapitalism
#GrowthStrategy
#SciTechInnovation
Tweet
Council of New Form of Capitalism Realization
September 27, 2023
#NewFormCapitalism
#DistribStrategy
#InvestInPeople
#GrowthStrategy
#EconMeasures
Tweet
Meeting of the Council on Economic and Fiscal Policy
September 26, 2023
#EconMeasures
#PriceMeasures
#NewFormCapitalism
#DistribStrategy
#InvestInPeople
#GrowthStrategy
#DisasterResponse
#DisastersAndResilience
Tweet
Press Conference by Prime Minister Kishida Regarding Economic measures
September 25, 2023
#EconMeasures
#PriceMeasures
#ChildSupport
#NewFormCapitalism
#GrowthStrategy
#DistribStrategy
#WageIncrease
Tweet
Prime Minister Kishida’s Remarks to the Economic Club of New York
September 21, 2023
#DiplomacySecurity
#NuclearDisarmament
#Nonproliferation
#NewFormCapitalism
#GrowthStrategy
#SciTechInnovation
#DistribStrategy
#ChildSupport
Tweet
Prime Minister Kishida’s Remarks to the Economic Club of New York (Summary)
September 21, 2023
#DiplomacySecurity
#NuclearDisarmament
#Nonproliferation
#NewFormCapitalism
#GrowthStrategy
#SciTechInnovation
#DistribStrategy
#ChildSupport
Tweet
Press Conference by Prime Minister Kishida Regarding His Attendance at the Seventy-Eighth Session of the United Nations General Assembly and Other matters
September 20, 2023
#UnitedNations
#DiplomacySecurity
#ClimateChange
#Ukraine
#NuclearDisarmament
#Nonproliferation
#NewFormCapitalism
#InvestInPeople
#EconMeasures
Tweet
Press Conference by Prime Minister Kishida Regarding His Visit to the United States and Other Matters
September 19, 2023
#DiplomacySecurity
#NewFormCapitalism
#GrowthStrategy
#EconomicSecurity
Tweet
Press Conference by Prime Minister Kishida Regarding His Visit to the United States and Other Matters
September 19, 2023
#DiplomacySecurity
#NewFormCapitalism
#GrowthStrategy
#EconomicSecurity
Tweet
First Meeting of Parliamentary Vice-Ministers and Commemorative Photograph Session
September 15, 2023
#NewFormCapitalism
#EconMeasures
#GrowthStrategy
#DistribStrategy
#DiplomacySecurity
#DisastersAndResilience
#ALPSTreatedWater
#ChildSupport
Tweet
First Meeting of State Ministers and Commemorative Photograph Session
September 15, 2023
#NewFormCapitalism
#EconMeasures
#GrowthStrategy
#DistribStrategy
#DiplomacySecurity
#DisastersAndResilience
#ALPSTreatedWater
#ChildSupport
Tweet
Nikkei Reskilling Summit
September 1, 2023
#NewFormCapitalism
#DistribStrategy
#InvestInPeople
Tweet
Council of New Form of Capitalism Realization
August 31, 2023
#NewFormCapitalism
#GrowthStrategy
#DistribStrategy
#InvestInPeople
Tweet
Visit to Okinawa Prefectur …[Excelセル文字数上限のため切り詰め。全文はpilot_manual_review.csvを参照]</t>
        </is>
      </c>
      <c r="K147" s="18" t="inlineStr">
        <is>
          <t>war</t>
        </is>
      </c>
      <c r="L147" s="18" t="inlineStr">
        <is>
          <t>0</t>
        </is>
      </c>
      <c r="M147" s="18" t="inlineStr">
        <is>
          <t>0</t>
        </is>
      </c>
      <c r="N147" s="18" t="inlineStr">
        <is>
          <t>0</t>
        </is>
      </c>
      <c r="O147" s="18" t="inlineStr">
        <is>
          <t>0</t>
        </is>
      </c>
      <c r="P147" s="18" t="inlineStr">
        <is>
          <t>0</t>
        </is>
      </c>
      <c r="Q147" s="18" t="inlineStr">
        <is>
          <t>0</t>
        </is>
      </c>
      <c r="R147" s="18" t="inlineStr">
        <is>
          <t>94c92268-b548-487d-86ca-cc494d7ca76a</t>
        </is>
      </c>
      <c r="S147" s="18" t="inlineStr"/>
      <c r="T147" s="18" t="inlineStr"/>
      <c r="U147" s="18" t="inlineStr"/>
      <c r="V147" s="18" t="inlineStr">
        <is>
          <t>HISTORICAL_RECOGNITION_GENERAL</t>
        </is>
      </c>
      <c r="W147" s="18" t="inlineStr"/>
      <c r="X147" s="18" t="inlineStr"/>
      <c r="Y147" s="18" t="inlineStr"/>
      <c r="Z147" s="18" t="inlineStr"/>
      <c r="AA147" s="18" t="inlineStr"/>
      <c r="AB147" s="18" t="inlineStr"/>
      <c r="AC147" s="18" t="inlineStr"/>
      <c r="AD147" s="18" t="inlineStr"/>
      <c r="AE147" s="18" t="inlineStr"/>
      <c r="AF147" s="18" t="inlineStr"/>
      <c r="AG147" s="18" t="inlineStr"/>
      <c r="AH147" s="18" t="inlineStr"/>
      <c r="AI147" s="18" t="inlineStr"/>
      <c r="AJ147" s="18" t="inlineStr"/>
      <c r="AK147" s="18" t="inlineStr"/>
      <c r="AL147" s="18" t="inlineStr"/>
      <c r="AM147" s="18" t="inlineStr">
        <is>
          <t>LOW</t>
        </is>
      </c>
      <c r="AN147" s="3" t="inlineStr">
        <is>
          <t>AUTO-DRAFT: keyword signals only; requires contextual coding per codebook.md before use.</t>
        </is>
      </c>
      <c r="AO147" s="18" t="inlineStr">
        <is>
          <t>a9054b96-83dd-5d67-ae45-8cc7cce6f2ab</t>
        </is>
      </c>
      <c r="AP147" s="18" t="inlineStr">
        <is>
          <t>1</t>
        </is>
      </c>
      <c r="AQ147" s="18" t="inlineStr">
        <is>
          <t>LOW_CONFIDENCE;MISSING_SPEAKER</t>
        </is>
      </c>
      <c r="AR147" s="18" t="inlineStr">
        <is>
          <t>EXCLUDED</t>
        </is>
      </c>
      <c r="AS147" s="3" t="inlineStr">
        <is>
          <t>2026-09-22 full backlog review: UKRAINE_RUSSIA_OR_UNRELATED_GEOPOLITICS</t>
        </is>
      </c>
    </row>
    <row r="148">
      <c r="A148" s="3" t="inlineStr">
        <is>
          <t>https://japan.kantei.go.jp/tag/0007.html</t>
        </is>
      </c>
      <c r="B148" s="18" t="inlineStr">
        <is>
          <t>japan</t>
        </is>
      </c>
      <c r="C148" s="18" t="inlineStr">
        <is>
          <t>Prime Minister's Office of Japan (Kantei)</t>
        </is>
      </c>
      <c r="D148" s="3" t="inlineStr">
        <is>
          <t>#GrowthStrategy List of articles | Prime Minister's Office of Japan</t>
        </is>
      </c>
      <c r="E148" s="18" t="inlineStr">
        <is>
          <t>SPEECH</t>
        </is>
      </c>
      <c r="F148" s="18" t="inlineStr">
        <is>
          <t>October 1, 2024</t>
        </is>
      </c>
      <c r="G148" s="18" t="inlineStr">
        <is>
          <t>0</t>
        </is>
      </c>
      <c r="H148" s="3" t="inlineStr"/>
      <c r="I148" s="3" t="inlineStr">
        <is>
          <t>#GrowthStrategy List of articles | Prime Minister's Office of Japan
#GrowthStrategy
List of articles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Japan Weeks Opening Reception
September 30, 2024
#NewFormCapitalism
#GrowthStrategy
Tweet
Address by Prime Minister KISHIDA Fumio  at the Seventy-Ninth Session of the United Nations General Assembly
September 28, 2024
#UnitedNations
#DiplomacySecurity
#Ukraine
#FreeOpenIndoPacific
#NuclearDisarmament
#Nonproliferation
#NKmissile
#NewFormCapitalism
#GrowthStrategy
#ClimateChange
Tweet
Prime Minister Kishida's Speech at the Exchange of Views with Japanese and U.S. Asset Management Companies
September 23, 2024
#NewFormCapitalism
#GrowthStrategy
Tweet
Inter-ministerial Meeting on the Formation of New Regional Areas Associated with the Opening of the Maglev Chuo Shinkansen
September 9, 2024
#NewFormCapitalism
#GrowthStrategy
#DigitalGardenCityNation
#DisastersAndResilience
Tweet
The Joint Meeting of the Public-Private Council on the Content Industry and the Strategic Planning Committee for Films
September 9, 2024
#NewFormCapitalism
#GrowthStrategy
Tweet
Ministerial Meeting on Nuclear Energy
September 6, 2024
#DisasterResponse
#DisastersAndResilience
#NewFormCapitalism
#GrowthStrategy
#GreenTransformation
Tweet
Meeting of the Council on Economic and Fiscal Policy
September 3, 2024
#NewFormCapitalism
#GrowthStrategy
#DistribStrategy
#EconMeasures
#WageIncrease
#PriceMeasures
Tweet
Council for Promotion of Regulatory Reform
September 2, 2024
#NewFormCapitalism
#GrowthStrategy
#DigitalAdminFiscalReform
Tweet
Meeting on Promoting Japan as a Leading Asset Management Center and Enhancing the Attractiveness of the Japanese Financial Market
August 30, 2024
#NewFormCapitalism
#GrowthStrategy
Tweet
Meeting of the Headquarters for Water Cycle Policy
August 30, 2024
#DisasterResponse
#DisastersAndResilience
#ClimateChange
#GrowthStrategy
#GreenTransformation
#NewFormCapitalism
Tweet
Meeting on Promoting Japan as a Leading Asset Management Center and Enhancing the Attractiveness of the Japanese Financial Market
August 28, 2024
#NewFormCapitalism
#GrowthStrategy
Tweet
GX Implementation Council
August 27, 2024
#NewFormCapitalism
#GrowthStrategy
#GreenTransformation
Tweet
Liaison Meeting of the Government and Ruling Parties
August 27, 2024
#NewFormCapitalism
#GrowthStrategy
#DistribStrategy
#DiplomacySecurity
#EconMeasures
#WageIncrease
#DisasterResponse
#Quake2024NotoPeninsula
Tweet
Council on National Strategic Special Zones
August 26, 2024
#NewFormCapitalism
#GrowthStrategy
Tweet
Small Group Talk on Circular Economy
August 19, 2024
#NewFormCapitalism
#GrowthStrategy
#SciTechInnovation
Tweet
Small Group Talk on Digital Administrative and Fiscal Reform
August 8, 2024
#NewFormCapitalism
#GrowthStrategy
#DigitalAdminFiscalReform
Tweet
Proposal from Keidanren on the Promotion of the AZEC Concept
August 5, 2024
#NewFormCapitalism
#GrowthStrategy
#GreenTransformation
#ClimateChange
#DiplomacySecurity
Tweet
Launching Ceremony of the Japan Financial Literacy and Education Corporation (J-FLEC)
August 2, 2024
#NewFormCapitalism
#GrowthStrategy
#DistribStrategy
#InvestInPeople
Tweet
AI Strategy Council and Joint Meeting of AI Institutional Research Group
August 2, 2024
#NewFormCapitalism
#GrowthStrategy
#DistribStrategy
#InvestInPeople
Tweet
Press Conference by Prime Minister Kishida regarding His Visit to Chiba Prefecture
August 1, 2024
#NewFormCapitalism
#GrowthStrategy
#DistribStrategy
#ChildSupport
#GreenTransformation
#EconMeasures
Tweet
Visit to Chiba Prefecture
August 1, 2024
#NewFormCapitalism
#DistribStrategy
#ChildSupport
#GrowthStrategy
#GreenTransformation
Tweet
GX 2040 Leaders Panel
August 1, 2024
#NewFormCapitalism
#GrowthStrategy
#GreenTransformation
Tweet
Press Conference by the Prime Minister regarding His Visit to Mie Prefecture
July 31, 2024
#NewFormCapitalism
#GrowthStrategy
#DigitalGardenCityNation
Tweet
Visit to Mie Prefecture
July 31, 2024
#NewFormCapitalism
#GrowthStrategy
#DigitalGardenCityNation
Tweet
Gate Opening Summit for Innovative Drug Discovery
July 30, 2024
#NewFormCapitalism
#GrowthStrategy
#SciTechInnovation
Tweet
Meeting of the Council on Economic and Fiscal Policy
July 29, 2024
#NewFormCapitalism
#GrowthStrategy
#DistribStrategy
#EconMeasures
#WageIncrease
Tweet
Press Conference by Prime Minister Kishida on His Visit to Dementia Care and Childcare Center
July 26, 2024
#NewFormCapitalism
#GrowthStrategy
#DistribStrategy
#ChildSupport
Tweet
Visit to Dementia Care and Childcare Centers
July 26, 2024
#NewFormCapitalism
#GrowthStrategy
#DistribStrategy
#ChildSupport
Tweet
Policy Roundtable of the Government and Ruling Parties
July 26, 2024
#NewFormCapitalism
#GrowthStrategy
#DistribStrategy
#EconMeasures
#WageIncrease
Tweet
Meeting with Chairpersons of Prefectural Assemblies
July 25, 2024
#DisasterResponse
#Quake2024NotoPeninsula
#NewFormCapitalism
#GrowthStrategy
#SciTechInnovation
#ChildSupport
Tweet
Visit to Hokkaido Prefecture
July 24, 2024
#NewFormCapitalism
#DistribStrategy
#ChildSupport
#GrowthStrategy
#SciTechInnovation
#GreenTransformation
Tweet
GX 2040 Leaders Panel
July 23, 2024
#NewFormCapitalism
#GrowthStrategy
#GreenTransformation
Tweet
Awards Ceremony for the Nippon Startup Award 2024
July 22, 2024
#NewFormCapitalism
#GrowthStrategy
#SciTechInnovation
Tweet
Speech by Prime Minister Kishida at the Keidanren Summer Forum 2024
July 19, 2024
#DiplomacySecurity
#PALM
#ClimateChange
#NewFormCapitalism
#GrowthStrategy
#SciTechInnovation
#Ukraine
#EconMeasures
#WageIncrease
Tweet
Press Conference by the Prime Minister regarding His Visit to Nagano Prefecture and Other Matters
July 19, 2024
#NewFormCapitalism
#GrowthStrategy
#SciTechInnovation
#GreenTransformation
Tweet
Visit to Nagano Prefecture
July 19, 2024
#NewFormCapitalism
#GrowthStrategy
#SciTechInnovation
Tweet
Ministerial Council on the Promotion of Japan as a Tourism-Oriented Country
July 19, 2024
#NewFormCapitalism
#GrowthStrategy
Tweet
Meeting of the Council on Economic and Fiscal Policy
July 19, 2024
#EconMeasures
#WageIncrease
#NewFormCapitalism
#GrowthStrategy
#DistribStrategy
Tweet
Joint Press Conference by the Leaders of Japan and Germany
July 12, 2024
#DiplomacySecurity
#JPNDEUsummit
#FreeOpenIndoPacific
#NewFormCapitalism
#GrowthStrategy
#SciTechInnovation
Tweet
Contributed Article by Prime Minister Kishida to the German Newspaper Handelsblatt on the Occasion of His Visit to Germany
July 12, 2024
#DiplomacySecurity
#NewFormCapitalism
#GrowthStrategy
#EconomicSecurity
#Expo2025
Tweet
Visit to Aichi Prefecture
July 8, 2024
#DisasterResponse
#DisastersAndResilience
#NewFormCapitalism
#GrowthStrategy
#DigitalGardenCityNation
Tweet
Asia Business Summit
July 5, 2024
#Ukraine
#NewFormCapitalism
#GrowthStrategy
#GreenTransformation
#SciTechInnovation
#ASEAN
#COP
#ClimateChange
#Expo2025
Tweet
GX 2040 Leaders Panel
July 2, 2024
#NewFormCapitalism
#GrowthStrategy
#GreenTransformation
#SciTechInnovation
Tweet
Video Message by Prime Minister Kishida at the Inauguration of the GX Promotion Organization
July 1, 2024
#NewFormCapitalism
#GrowthStrategy
#GreenTransformation
Tweet
Visit to Yamanashi Prefecture
June 29, 2024
#NewFormCapitalism
#GrowthStrategy
#SciTechInnovation
Tweet
Advisory Council for the Protection and Utilization of Critical Economic Security Information
June 26, 2024
#NewFormCapitalism
#GrowthStrategy
#EconomicSecurity
Tweet
Press Conference by Prime Minster Kishida
June 21, 2024
#Quake2024NotoPeninsula
#DisasterResponse
#EconMeasures
#WageIncrease
#PriceMeasures
#NewFormCapitalism
#GrowthStrategy
#GreenTransformation
#DiplomacySecurity
#AbductionsByNK
Tweet
Joint Meeting of the Council on Economic and Fiscal Policy and the Council of New Form of Capitalism Realization
June 21, 2024
#NewFormCapitalism
#GrowthStrategy
#DistribStrategy
#InvestInPeople
#EconMeasures
Tweet
Annual Meeting of the National Association of Shinkin Banks
June 21, 2024
#NewFormCapitalism
#GrowthStrategy
Tweet
Meeting on Digital Administrative and Fiscal Reform
June 18, 2024
#NewFormCapitalism
#GrowthStrategy
#DigitalAdminFiscalReform
#DigitalGardenCityNation
Tweet
Press Conference by Prime Minister Kishida Regarding His Attendance at the G7 Apulia Summit
June 15, 2024
#DiplomacySecurity
#G7
#Ukraine
#FreeOpenIndoPacific
#NewFormCapitalism
#GrowthStrategy
#EconomicSecurity
Tweet
G7 Summit in Apulia and Bilateral Summit Meetings: Second Day
June 14, 2024
#DiplomacySecurity
#G7
#FreeOpenIndoPacific
#NewFormCapitalism
#GrowthStrategy
#EconomicSecurity
#SciTechInnovation
#JPNCANsummit
#JPNINDsummit
Tweet
Meeting of the Council on Economic and Fiscal Policy
June 11, 2024
#NewFormCapitalism
#GrowthStrategy
#DistribStrategy
#EconMeasures
#WageIncrease
Tweet
Meeting to Promote Cooperation with Global South Countries
June 11, 2024
#DiplomacySecurity
#NewFormCapitalism
#GrowthStrategy
#EconomicSecurity
#GreenTransformation
Tweet
Meeting on Digital Administrative and Fiscal Reform
June 6, 2024
#NewFormCapitalism
#GrowthStrategy
#DigitalAdminFiscalReform
Tweet
Video Message by Prime Minister Kishida at the Japan Innovation Luncheon
June 5, 2024
#NewFormCapitalism
#GrowthStrategy
#SciTechInnovation
Tweet
Meeting of the Council on Economic and Fiscal Policy
June 4, 2024
#NewFormCapitalism
#GrowthStrategy
#DistribStrategy
#EconMeasures
#WageIncrease
Tweet
Council on National Strategic Special Zones
June 4, 2024
#NewFormCapitalism
#GrowthStrategy
#GreenTransformation
Tweet
Intellectual Property Strategy Headquarters
June 4, 2024
#NewFormCapitalism
#GrowthStrategy
#SciTechInnovation
Tweet
Japan-EU Exchange of Views on Corporate Collaboration on Hydrogen
June 3, 2024
#NewFormCapitalism
#GrowthStrategy
#GreenTransformation
Tweet
Council for Science, Technology and Innovation
June 3, 2024
#NewFormCapitalism
#GrowthStrategy
#SciTechInnovation
Tweet
Council for the Promotion of the Private Finance Initiatives
June 3, 2024
#NewFormCapitalism
#GrowthStrategy
Tweet
Council for Promotion of Regulatory Reform
May 31, 2024
#NewFormCapitalism
#GrowthStrategy
#DigitalAdminFiscalReform
Tweet
Annual General Assembly of Keidanren (Japan Business Federation)
May 31, 2024
#DiplomacySecurity
#EconMeasures
#WageIncrease
#NewFormCapitalism
#GrowthStrategy
#SciTechInnovation
#DigitalAdminFiscalReform
#DistribStrategy
#InvestInPeople
Tweet
Strategic Headquarters for Space Development
May 31, 2024
#NewFormCapitalism
#GrowthStrategy
#SciTechInnovation
#DiplomacySecurity
Tweet
Public-Private Partnership Forum on Increasing Domestic Investment
May 30, 2024
#NewFormCapitalism
#GrowthStrategy
#SciTechInnovation
Tweet
Forum for Consultations between the National and Local Governments
May 29, 2024
#EconMeasures
#WageIncrease
#NewFormCapitalism
#GrowthStrategy
#DigitalAdminFiscalReform
#DistribStrategy
#ChildSupport
Tweet
Meeting of the Council on Economic and Fiscal Policy
May 23, 2024
#NewFormCapitalism
#GrowthStrategy
#DistribStrategy
#SocialSec4AllGenerations
#ChildSupport
#DigitalAdminFiscalReform
Tweet
Press Conference by Prime Minister Kishida Regarding His Visit to Yamagata Prefecture
May 19, 2024
#NewFormCapitalism
#GrowthStrategy
#DigitalAdminFiscalReform
Tweet
Visit to Yamagata Prefecture
May 19, 2024
#NewFormCapitalism
#GrowthStrategy
#DigitalAdminFiscalReform
Tweet
GX Implementation Council
May 13, 2024
#NewFormCapitalism
#GrowthStrategy
#GreenTransformation
Tweet
Meeting of the Council on Economic and Fiscal Policy
May 10, 2024
#EconMeasures
#WageIncrease
#NewFormCapitalism
#GrowthStrategy
#DistribStrategy
Tweet
Speech by Prime Minister KISHIDA Fumio on Japan’s Foreign Policy towards Latin America and the Caribbean “Paving a Pathway to ‘Human Dignity’ with Latin America and the Caribbean”
May 4, 2024
#DiplomacySecurity
#NewFormCapitalism
#GrowthStrategy
#SciTechInnovation
#ClimateChange
Tweet
Press Conference by Prime Minister Kishida Regarding His Visit to France and Other Matters
May 2, 2024
#DiplomacySecurity
#NewFormCapitalism
#GrowthStrategy
#SciTechInnovation
#JPNFRAsummit
Tweet
Speech by Prime Minister KISHIDA Fumio at the Generative AI Side Event
May 2, 2024
#DiplomacySecurity
#NewFormCapitalism
#GrowthStrategy
#SciTechInnovation
Tweet
Speech by Prime Minister KISHIDA Fumio at the Inclusive Forum on Carbon Mitigation Approaches (IFCMA) Ministerial Dialogue
May 2, 2024
#DiplomacySecurity
#NewFormCapitalism
#GrowthStrategy
#GreenTransformation
#ClimateChange
Tweet
Meeting on Digital Administrative and Fiscal Reform
April 22, 2024
#NewFormCapitalism
#GrowthStrategy
#DigitalAdminFiscalReform
Tweet
Meeting of the Council on Economic and Fiscal Policy
April 19, 2024
#NewFormCapitalism
#GrowthStrategy
#DigitalAdminFiscalReform
#DigitalGardenCityNation
#GreenTransformation
#EconMeasures
Tweet
Council of New Form of Capitalism Realization
April 17, 2024
#NewFormCapitalism
#GrowthStrategy
#DistribStrategy
#InvestInPeople
Tweet
Courtesy Call from JAXA Officials in Charge of the Development of SLIM and H3 Launch Vehicle
April 17, 2024
#NewFormCapitalism
#GrowthStrategy
#SciTechInnovation
Tweet
Ministerial Council on the Promotion of Japan as a Tourism-Oriented Country
April 17, 2024
#NewFormCapitalism
#GrowthStrategy
Tweet
Exchange of Views on the Promotion of Corporate Governance Reforms
April 3, 2024
#NewFormCapitalism
#GrowthStrategy
Tweet
Meeting of the Council on Economic and Fiscal Policy
April 2, 2024
#NewFormCapitalism
#GrowthStrategy
#WageIncrease
Tweet
Press Conference by Prime Minster Kishida
March 28, 2024
#EconMeasures
#WageIncrease
#PriceMeasures
#NewFormCapitalism
#GrowthStrategy
#DigitalAdminFiscalReform
#DisasterResponse
#DiplomacySecurity
#DistribStrategy
Tweet
Council of New Form of Capitalism Realization
March 26, 2024
#NewFormCapitalism
#GrowthStrategy
#DistribStrategy
#InvestInPeople
#EconMeasures
#WageIncrease
Tweet
Awards Ceremony for the Sixth Space Exploitation Prize
March 12, 2024
#NewFormCapitalism
#GrowthStrategy
#SciTechInnovation
Tweet
“Digi-den Koshien 2023” Awards Ceremony
March 6, 2024
#NewFormCapitalism
#GrowthStrategy
#DigitalGardenCityNation
#DigitalAdminFiscalReform
Tweet
Video Message by Prime Minister Kishida at FIN/SUM 2024
March 6, 2024
#NewFormCapitalism
#GrowthStrategy
#SciTechInnovation
Tweet
Meeting of the Council on Economic and Fiscal Policy
February 29, 2024
#NewFormCapitalism
#GrowthStrategy
#WageIncrease
Tweet
Meeting on Digital Administrative and Fiscal Reform
February 22, 2024
#NewFormCapitalism
#GrowthStrategy
#DigitalAdminFiscalReform
Tweet
Council for Science, Technology and Innovation
February 20, 2024
#NewFormCapitalism
#GrowthStrategy
#SciTechInnovation
Tweet
Policy Speech by Prime Minister Kishida to the 213th Session of the Diet
January 30, 2024
#DisasterResponse
#Quake2024NotoPeninsula
#EconMeasures
#WageIncrease
#NewFormCapitalism
#GrowthStrategy
#GreenTransformation
#ChildSupport
#DigitalAdminFiscalReform
#DiplomacySecurity
Tweet
Council for the Promotion of Economic Security
January 30, 2024
#NewFormCapitalism
#GrowthStrategy
#EconomicSecurity
Tweet
Meeting of the Council on Economic and Fiscal Policy
January 22, 2024
#NewFormCapitalism
#GrowthStrategy
#SciTechInnovation
Tweet
Jiji Press New Year Party
January 5, 2024
#WageIncrease
#NewFormCapitalism
#GrowthStrategy
#DistribStrategy
#DisasterResponse
Tweet
2024 New Year Party by RENGO
January 5, 2024
#WageIncrease
#DisasterResponse
#NewFormCapitalism
#GrowthStrategy
#DistribStrategy
Tweet
2024 New Year Party Jointly Hosted by the Three Economic Associations
January 5, 2024
#WageIncrease
#NewFormCapitalism
#GrowthStrategy
#DistribStrategy
#DisasterResponse
Tweet
Joint Meeting of the Council for Promotion of Regulatory Reform and the Council on National Strategic Special Zones
December 26, 2023
#NewFormCapitalism
#GrowthStrategy
Tweet
Meeting of Councillors of Keidanren (Japan Business Federation)
December 25, 2023
#NewFormCapitalism
#GrowthStrategy
Tweet
Strategic Headquarters for Space Development
December 22, 2023
#NewFormCapitalism
#GrowthStrategy
#SciTechInnovation
#DiplomacySecurity
Tweet
Policy Roundtable of the Government and Ruling Parties
December 22, 2023
#NewFormCapitalism
#DistribStrategy
#GrowthStrategy
#InvestInPeople
#ChildSupport
#DiplomacySecurity
Tweet
Public-Private Partnership Forum on Increasing Domestic Investment
December 21, 2023
#NewFormCapitalism
#GrowthStrategy
#DistribStrategy
#InvestInPeople
#GreenTransformation
Tweet
Meeting of the Council on Economic and Fiscal Policy
December 21, 2023
#NewFormCapitalism
#GrowthStrategy
#DistribStrategy
Tweet
AI Strategy Council
December 21, 2023
#NewFormCapitalism
#GrowthStrategy
#SciTechInnovation
Tweet
Gathering of “Discover the Treasures of Farming, Mountain and Fishing Villages”
December 20, 2023
#NewFormCapitalism
#GrowthStrategy
Tweet
Meeting on Digital Administrative and Fiscal Reform
December 20, 2023
#NewFormCapitalism
#GrowthStrategy
#DigitalAdminFiscalReform
Tweet
Year-end Economist’s Party
December 18, 2023
#NewFormCapitalism
#EconMeasures
#GrowthStrategy
#GreenTransformation
#DigitalAdminFiscalReform
#DistribStrategy
#DiplomacySecurity
#ClimateChange
Tweet
Lunch Reception for the ASEAN Leaders Co-hosted by Keidanren and the JCCI
December 18, 2023
#DiplomacySecurity
#ASEAN
#ClimateChange
#NKmissile
#NewFormCapitalism
#GrowthStrategy
#GreenTransformation
Tweet
Asia Zero Emission Community (AZEC) Leaders’ Meeting
December 18, 2023
#DiplomacySecurity
#NKmissile
#AbductionsByNK
#ClimateChange
#NewFormCapitalism
#GrowthStrategy
#GreenTransformation
#ASEAN
Tweet
Headquarters for the Overall Review of My Number Information
December 12, 2023
#NewFormCapitalism
#GrowthStrategy
#DigitalGardenCityNation
#DigitalAdminFiscalReform
Tweet
Liaison Meeting of the Government and Ruling Parties
December 6, 2023
#EconMeasures
#DiplomacySecurity
#GrowthStrategy
#ClimateChange
Tweet
GZERO Summit Japan 2023
December 5, 2023
#NewFormCapitalism
#GrowthStrategy
#SciTechInnovation
#GreenTransformation
#EconomicSecurity
#DiplomacySecurity
#FreeOpenIndoPacific
Tweet
Speech by Prime Minister Kishida at COP28: Action to Zero led by Japan and UAE
December 2, 2023
#NewFormCapitalism
#GrowthStrategy
#GreenTransformation
#DiplomacySecurity
#ClimateChange
#COP
Tweet
Courtesy Call from Dr. Pietro Barabaschi, Director-General of the ITER Organization
November 30, 2023
#NewFormCapitalism
#GrowthStrategy
#SciTechInnovation
Tweet
Courtesy Call from GFANZ Co-Chair Mark Carney
November 29, 2023
#NewFormCapitalism
#GrowthStrategy
#ClimateChange
#GreenTransformation
Tweet
GX Implementation Council
November 28, 2023
#NewFormCapitalism
#GrowthStrategy
#GreenTransformation
#DiplomacySecurity
#ClimateChange
#COP
Tweet
Meeting of the Council on Economic and Fiscal Policy
November 28, 2023
#NewFormCapitalism
#DistribStrategy
#InvestInPeople
#GrowthStrategy
#DigitalAdminFiscalReform
#GreenTransformation
Tweet
Meeting on Digital Administrative and Fiscal Reform
November 22, 2023
#NewFormCapitalism
#GrowthStrategy
#DigitalAdminFiscalReform
Tweet
Press Conference by Prime Minister Kishida Regarding His Attendance at the APEC Leaders’ Meeting and Other Matters
November 17, 2023
#DiplomacySecurity
#APEC
#NewFormCapitalism
#GrowthStrategy
#SciTechInnovation
#Ukraine
#JPNUSAsummit
#JPNCHNsummit
#ALPSTreatedWater
#EconMeasures
Tweet
Headquarters for the Overall Review of My Number Information
November 9, 2023
#NewFormCapitalism
#GrowthStrategy
#DigitalGardenCityNation
Tweet
GX Implementation Council
November 7, 2023
#NewFormCapitalism
#GrowthStrategy
#GreenTransformation
Tweet
Meeting of the Council on Economic and Fiscal Policy
November 6, 2023
#EconMeasures
#NewFormCapitalism
#DistribStrategy
#GrowthStrategy
Tweet
Press Conference by Prime Minister Kishida
November 2, 2023
#EconMeasures
#NewFormCapitalism
#DistribStrategy
#InvestInPeople
#ChildSupport
#GrowthStrategy
#DiplomacySecurity
#ALPSTreatedWater
#WageIncrease
Tweet
Visit to Japan Mobility Show 2023 and Roundtable on Mobility
October 26, 2023
#NewFormCapitalism
#GrowthStrategy
#DistribStrategy
Tweet
Video Message by Prime Minister Kishida at the Global Gateway Forum hosted by the European Commission
October 26, 2023
#DiplomacySecurity
#NewFormCapitalism
#GrowthStrategy
Tweet
Council of New Form of Capitalism Realization
October 25, 2023
#NewFormCapitalism
#DistribStrategy
#InvestInPeople
#GrowthStrategy
#EconMeasures
Tweet
Policy Speech by Prime Minister Kishida to the 212th Session of the Diet
October 23, 2023
#EconMeasures
#NewFormCapitalism
#GrowthStrategy
#DistribStrategy
#DigitalAdminFiscalReform
#ChildSupport
#DisasterResponse
#DisastersAndResilience
#DiplomacySecurity
#AbductionsByNK
Tweet
Forum for Consultations between the National and Local Governments
October 19, 2023
#EconMeasures
#NewFormCapitalism
#GrowthStrategy
#DistribStrategy
#DigitalAdminFiscalReform
#ChildSupport
Tweet
Ministerial Council on the Promotion of Japan as a Tourism-Oriented Country
October 18, 2023
#NewFormCapitalism
#GrowthStrategy
#EconMeasures
Tweet
Meeting to Promote Cooperation with Global South Countries
October 17, 2023
#DiplomacySecurity
#NewFormCapitalism
#GrowthStrategy
#EconomicSecurity
#FreeOpenIndoPacific
#EconMeasures
Tweet
CEATEC 2023: Opening Reception
October 16, 2023
#NewFormCapitalism
#GrowthStrategy
#DistribStrategy
#SciTechInnovation
#InvestInPeople
#EconMeasures
Tweet
Council for Promotion of Regulatory Reform
October 16, 2023
#EconMeasures
#NewFormCapitalism
#GrowthStrategy
#GreenTransformation
#DigitalAdminFiscalReform
Tweet
Headquarters on Measures to Secure Stable Supply of Food and Strengthen the Agriculture, Forestry, and Fisheries Industries
October 13, 2023
#NewFormCapitalism
#GrowthStrategy
#EconMeasures
#PriceMeasures
Tweet
Meeting on Digital Administrative and Fiscal Reform
October 11, 2023
#NewFormCapitalism
#GrowthStrategy
#DigitalGardenCityNation
#DigitalAdminFiscalReform
#EconMeasures
Tweet
Meeting of the Council on Economic and Fiscal Policy
October 10, 2023
#EconMeasures
#PriceMeasures
#NewFormCapitalism
#DistribStrategy
#InvestInPeople
#GrowthStrategy
Tweet
Internet Governance Forum 2023: Special Session on AI
October 9, 2023
#NewFormCapitalism
#GrowthStrategy
#SciTechInnovation
#DiplomacySecurity
#G7
#EconMeasures
Tweet
Internet Governance Forum 2023: Opening Ceremony
October 9, 2023
#NewFormCapitalism
#GrowthStrategy
#SciTechInnovation
Tweet
Roundtable with Global Investors
October 6, 2023
#NewFormCapitalism
#GrowthStrategy
#DistribStrategy
Tweet
Headquarters for the Overall Review of My Number Information
October 6, 2023
#NewFormCapitalism
#GrowthStrategy
#DigitalGardenCityNation
Tweet
Ministerial Meeting on Japan’s Distribution Network Reform
October 6, 2023
#NewFormCapitalism
#GrowthStrategy
#DistribStrategy
Tweet
Public-Private Partnership Forum on Increasing Domestic Investment
October 4, 2023
#NewFormCapitalism
#GrowthStrategy
#DistribStrategy
#InvestInPeople
#EconMeasures
Tweet
Roundtable on Tokyo GX (Green Transformation)
October 3, 2023
#NewFormCapitalism
#GrowthStrategy
#GreenTransformation
Tweet
PRI in Person 2023
October 3, 2023
#NewFormCapitalism
#GrowthStrategy
#ClimateChange
#GreenTransformation
#DistribStrategy
#InvestInPeople
Tweet
October 3, 2023
#NewFormCapitalism
#GrowthStrategy
#ClimateChange
#GreenTransformation
#DistribStrategy
#InvestInPeople
Tweet
Liaison Meeting of the Government and Ruling Parties
October 3, 2023
#NewFormCapitalism
#GrowthStrategy
#DistribStrategy
#ChildSupport
#EconMeasures
Tweet
Nikkei Sustainable Forum
October 2, 2023
#NewFormCapitalism
#GrowthStrategy
#DistribStrategy
#InvestInPeople
#SciTechInnovation
#GreenTransformation
Tweet
20th Annual Meeting of the Science and Technology in Society (STS) Forum
October 1, 2023
#NewFormCapitalism
#GrowthStrategy
#SciTechInnovation
Tweet
Council of New Form of Capitalism Realization
September 27, 2023
#NewFormCapitalism
#DistribStrategy
#InvestInPeople
#GrowthStrategy
#EconMeasures
Tweet
Meeting of the Council on Economic and Fiscal Policy
September 26, 2023
#EconMeasures
#PriceMeasures
#NewFormCapitalism
#DistribStrategy
#InvestInPeople
#GrowthStrategy
#DisasterResponse
#DisastersAndResilience
Tweet
Press Conference by Prime Minister Kishida Regarding Economic measures
September 25, 2023
#EconMeasures
#PriceMeasures
#ChildSupport
#NewFormCapitalism
#GrowthStrategy
#DistribStrategy
#WageIncrease
Tweet
Prime Minister Kishida’s Remarks to the Economic Club of New York
September 21, 2023
#DiplomacySecurity
#NuclearDisarmament
#Nonproliferation
#NewFormCapitalism
#GrowthStrategy
#SciTechInnovation
#DistribStrategy
#ChildSupport
Tweet
Prime Minister Kishida’s Remarks to the Economic Club of New York (Summary)
September 21, 2023
#DiplomacySecurity
#NuclearDisarmament
#Nonproliferation
#NewFormCapitalism
#GrowthStrategy
#SciTechInnovation
#DistribStrategy
#ChildSupport
Tweet
Press Conference by Prime Minister Kishida Regarding His Visit to the United States and Other Matters
September 19, 2023
#DiplomacySecurity
#NewFormCapitalism
#GrowthStrategy
#EconomicSecurity
Tweet
Press Conference by Prime Minister Kishida Regarding His Visit to the United States and Other Matters
September 19, 2023
#DiplomacySecurity
#NewFormCapitalism
#GrowthStrategy
#EconomicSecurity
Tweet
First Meeting of Parliamentary Vice-Ministers and Commemorative Photograph Session
September 15, 2023
#NewFormCapitalism
#EconMeasures
#GrowthStrategy
#DistribStrategy
#DiplomacySecurity
#DisastersAndResilience
#ALPSTreatedWater
#ChildSupport
Tweet
First Meeting of State Ministers and Commemorative Photograph Session
September 15, 2023
#NewFormCapitalism
#EconMeasures
#GrowthStrategy
#DistribStrategy
#DiplomacySecurity
#DisastersAndResilience
#ALPSTreatedWater
#ChildSupport
Tweet
Council of New Form of Capitalism Realization
August 31, 2023
#NewFormCapitalism
#GrowthStrategy
#DistribStrategy
#InvestInPeople
Tweet
Visit to Okinawa Prefecture
August 26, 2023
#NewFormCapitalism
#GrowthStrategy
#WorldHeritage
Tweet
GX Implementation Council
August 23, 2023
#NewFormCapitalism
#GrowthStrategy
#GreenTransformation
Tweet
Award Ceremony for the Japan Medical Research and Development Grand Prize
August 23, 2023
#NewFormCapitalism
#GrowthStrategy
#SciTechInnovation
Tweet
Press Conference by the Prime Minister on His Visit to Toyama Prefecture and Other Matters
August 10, 2023
#DisasterResponse
#NewFormCapitalism
#GrowthStrategy
#GenderEquality
#DigitalGardenCityNation
Tweet
Visit to Toyama Prefecture
August 10, 2023
#DisasterResponse
#NewFormCapitalism
#GrowthStrategy
#GenderEquality
#DigitalGardenCityNation
Tweet
Headquarters for the Overall Review of My Number Information
August 8, 2023
#NewFormCapitalism
#GrowthStrategy
#DigitalGardenCityNation
Tweet
Video Message by Prime Minister Kishida for the Symposium on Semiconductor Strategy at the University of Tokyo
August 4, 2023
#NewFormCapitalism
#GrowthStrategy
#SciTechInnovation
#EconomicSecurity
Tweet
Council for the Realization of the Vision for a Digital Garden City Nation
August 3, 2023
#NewFormCapitalism
#GrowthStrategy
#DigitalGardenCityNation
Tweet
Visit to Gunma Prefecture
August 3, 2023
#NewFormCapitalism
#GrowthStrategy
#DigitalGardenCityNation
Tweet
Liaison Meeting of the Government and Ruling Parties
August 1, 2023
#NewFormCapitalism
#DistribStrategy
#GrowthStrategy
#DiplomacySecurity
#DisasterResponse
#ChildSupport
#DigitalGardenCityNation
#DisastersAndResilience
Tweet
Visit to Fukuoka Prefecture
July 27, 2023
#DisasterResponse
#NewFormCapitalism
#GrowthStrategy
Tweet
Annual General Assembly of the Japanese Institute of Certified Public Accountants
July 26, 2023
#NewFormCapitalism
#GrowthStrategy
#ClimateChange
#InvestInPeople
#GenderEquality
Tweet
Meeting of the Council on Economic and Fiscal Policy
July 25, 2023
#NewFormCapitalism
#GrowthStrategy
#DistribStrategy
Tweet
Policy Roundtable of the Government and Ruling Parties
July 25, 2023
#NewFormCapitalism
#GrowthStrategy
#DistribStrategy
#ChildSupport
Tweet
Reinventing Infrastructure of Wisdom and Action (ReIWA)
July 22, 2023
#Ukraine
#NewFormCapitalism
#GrowthStrategy
#DistribStrategy
#InvestInPeople
#DiplomacySecurity
#G7
#ChildSupport
#ClimateChange
#DigitalGardenCityNation
Tweet
Meeting of the Council on Economic and Fiscal Policy
July 20, 2023
#NewFormCapitalism
#GrowthStrategy
#DistribStrategy
Tweet
Press Conference by the Prime Minister regarding His Visit to the Middle East and Other Matters
July 18, 2023
#DiplomacySecurity
#NewFormCapitalism
#GrowthStrategy
#DisasterResponse
#DisastersAndResilience
#ALPSTreatedWater
#Ukraine
Tweet
Prime Minister Kishida’s Speech at the Japan-Qatar Business Reception
July 18, 2023
#DiplomacySecurity
#NewFormCapitalism
#GrowthStrategy
Tweet
Prime Minister Kishida’s Speech at the Japan-UAE Business Forum
July 17, 2023
#DiplomacySecurity
#NewFormCapitalism
#GrowthStrategy
Tweet
Press Conference by Prime Minister Kishida on the Japan-Saudi Arabia Summit Meeting and Other Matters
July 16, 2023
#DiplomacySecurity
#NewFormCapitalism
#GrowthStrategy
#ClimateChange
#JPNSAUsummit
Tweet
Press Conference by Prime Minister Kishida regarding His Visits to Saudi Arabia, the United Arab Emirates and Qatar and Other Matters
July 16, 2023
#DiplomacySecurity
#NewFormCapitalism
#GrowthStrategy
Tweet
Joint Press Conference by the Leaders of Japan and the European Union
July 13, 2023
#DiplomacySecurity
#EU
#NewFormCapitalism
#GrowthStrategy
#SciTechInnovation
#ClimateChange
#Ukraine
#NKmissile
Tweet
Symposium on Generated AI at the University of Tokyo
July 4, 2023
#NewFormCapitalism
#GrowthStrategy
#SciTechInnovation
Tweet
GX Implementation Council
June 27, 2023
#NewFormCapitalism
#GrowthStrategy
#GreenTransformation
Tweet
Press Conference by Prime Minster Kishida
June 21, 2023
#NewFormCapitalism
#GrowthStrategy
#DistribStrategy
#InvestInPeople
#SciTechInnovation
#DiplomacySecurity
Tweet
Annual Meeting of the National Association of Shinkin Banks
June 21, 2023
#NewFormCapitalism
#GrowthStrategy
Tweet
Joint Meeting of the Council on Economic and Fiscal Policy and the Council of New Form of Capitalism Realization
June 16, 2023
#NewFormCapitalism
#GrowthStrategy
#DistribStrategy
#InvestInPeople
#ChildSupport
Tweet
Strategic Headquarters for Space Development
June 13, 2023
#NewFormCapitalism
#GrowthStrategy
#SciTechInnovation
#DiplomacySecurity
Tweet
Joint Meeting of the Headquarters for Creating a Society in Which All Women Shine and the Headquarters for the Promotion of Gender Equality
June 13, 2023
#NewFormCapitalism
#GrowthStrategy
#GenderEquality
Tweet
Video Message by Prime Minister KISHIDA Fumio at the GFANZ Japan Chapter Inaugural Event
June 9, 2023
#NewFormCapitalism
#GrowthStrategy
#ClimateChange
#GreenTransformation
Tweet
Awards Ceremony for the Nippon Startup Award 2023
June 9, 2023
#NewFormCapitalism
#GrowthStrategy
#SciTechInnovation
Tweet
Intellectual Property Strategy Headquarters
June 9, 2023
#NewFormCapitalism
#GrowthStrategy
#SciTechInnovation
Tweet
Council for Science, Technology and Innovation
June 8, 2023
#NewFormCapitalism
#GrowthStrategy
#SciTechInnovation
Tweet
Meeting of the Council on Economic and Fiscal Policy
June 7, 2023
#NewFormCapitalism
#GrowthStrategy
#DistribStrategy
Tweet
Council of New Form of Capitalism Realization
June 6, 2023
#NewFormCapitalism
#GrowthStrategy
#DistribStrategy
#InvestInPeople
#SciTechInnovation
Tweet
Digital Society Promotion Council
June 6, 2023
#NewFormCapitalism
#GrowthStrategy
#DigitalGardenCityNation
Tweet
Council for the Realization of the Vision for a Digital Garden City Nation
June 2, 2023
#NewFormCapitalism
#GrowthStrategy
#DigitalGardenCityNation
Tweet
Video Message by Prime Minister KISHIDA Fumio at the Hydrogen Council Global CEO Meeting
June 2, 2023
#NewFormCapitalism
#GrowthStrategy
#SciTechInnovation
#GreenTransformation
Tweet
Headquarters for Medical Digital Transformation (DX) Promotion
June 2, 2023
#NewFormCapitalism
#Growth …[Excelセル文字数上限のため切り詰め。全文はpilot_manual_review.csvを参照]</t>
        </is>
      </c>
      <c r="J148" s="3" t="inlineStr">
        <is>
          <t>#GrowthStrategy List of articles | Prime Minister's Office of Japan
#GrowthStrategy
List of articles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Japan Weeks Opening Reception
September 30, 2024
#NewFormCapitalism
#GrowthStrategy
Tweet
Address by Prime Minister KISHIDA Fumio  at the Seventy-Ninth Session of the United Nations General Assembly
September 28, 2024
#UnitedNations
#DiplomacySecurity
#Ukraine
#FreeOpenIndoPacific
#NuclearDisarmament
#Nonproliferation
#NKmissile
#NewFormCapitalism
#GrowthStrategy
#ClimateChange
Tweet
Prime Minister Kishida's Speech at the Exchange of Views with Japanese and U.S. Asset Management Companies
September 23, 2024
#NewFormCapitalism
#GrowthStrategy
Tweet
Inter-ministerial Meeting on the Formation of New Regional Areas Associated with the Opening of the Maglev Chuo Shinkansen
September 9, 2024
#NewFormCapitalism
#GrowthStrategy
#DigitalGardenCityNation
#DisastersAndResilience
Tweet
The Joint Meeting of the Public-Private Council on the Content Industry and the Strategic Planning Committee for Films
September 9, 2024
#NewFormCapitalism
#GrowthStrategy
Tweet
Ministerial Meeting on Nuclear Energy
September 6, 2024
#DisasterResponse
#DisastersAndResilience
#NewFormCapitalism
#GrowthStrategy
#GreenTransformation
Tweet
Meeting of the Council on Economic and Fiscal Policy
September 3, 2024
#NewFormCapitalism
#GrowthStrategy
#DistribStrategy
#EconMeasures
#WageIncrease
#PriceMeasures
Tweet
Council for Promotion of Regulatory Reform
September 2, 2024
#NewFormCapitalism
#GrowthStrategy
#DigitalAdminFiscalReform
Tweet
Meeting on Promoting Japan as a Leading Asset Management Center and Enhancing the Attractiveness of the Japanese Financial Market
August 30, 2024
#NewFormCapitalism
#GrowthStrategy
Tweet
Meeting of the Headquarters for Water Cycle Policy
August 30, 2024
#DisasterResponse
#DisastersAndResilience
#ClimateChange
#GrowthStrategy
#GreenTransformation
#NewFormCapitalism
Tweet
Meeting on Promoting Japan as a Leading Asset Management Center and Enhancing the Attractiveness of the Japanese Financial Market
August 28, 2024
#NewFormCapitalism
#GrowthStrategy
Tweet
GX Implementation Council
August 27, 2024
#NewFormCapitalism
#GrowthStrategy
#GreenTransformation
Tweet
Liaison Meeting of the Government and Ruling Parties
August 27, 2024
#NewFormCapitalism
#GrowthStrategy
#DistribStrategy
#DiplomacySecurity
#EconMeasures
#WageIncrease
#DisasterResponse
#Quake2024NotoPeninsula
Tweet
Council on National Strategic Special Zones
August 26, 2024
#NewFormCapitalism
#GrowthStrategy
Tweet
Small Group Talk on Circular Economy
August 19, 2024
#NewFormCapitalism
#GrowthStrategy
#SciTechInnovation
Tweet
Small Group Talk on Digital Administrative and Fiscal Reform
August 8, 2024
#NewFormCapitalism
#GrowthStrategy
#DigitalAdminFiscalReform
Tweet
Proposal from Keidanren on the Promotion of the AZEC Concept
August 5, 2024
#NewFormCapitalism
#GrowthStrategy
#GreenTransformation
#ClimateChange
#DiplomacySecurity
Tweet
Launching Ceremony of the Japan Financial Literacy and Education Corporation (J-FLEC)
August 2, 2024
#NewFormCapitalism
#GrowthStrategy
#DistribStrategy
#InvestInPeople
Tweet
AI Strategy Council and Joint Meeting of AI Institutional Research Group
August 2, 2024
#NewFormCapitalism
#GrowthStrategy
#DistribStrategy
#InvestInPeople
Tweet
Press Conference by Prime Minister Kishida regarding His Visit to Chiba Prefecture
August 1, 2024
#NewFormCapitalism
#GrowthStrategy
#DistribStrategy
#ChildSupport
#GreenTransformation
#EconMeasures
Tweet
Visit to Chiba Prefecture
August 1, 2024
#NewFormCapitalism
#DistribStrategy
#ChildSupport
#GrowthStrategy
#GreenTransformation
Tweet
GX 2040 Leaders Panel
August 1, 2024
#NewFormCapitalism
#GrowthStrategy
#GreenTransformation
Tweet
Press Conference by the Prime Minister regarding His Visit to Mie Prefecture
July 31, 2024
#NewFormCapitalism
#GrowthStrategy
#DigitalGardenCityNation
Tweet
Visit to Mie Prefecture
July 31, 2024
#NewFormCapitalism
#GrowthStrategy
#DigitalGardenCityNation
Tweet
Gate Opening Summit for Innovative Drug Discovery
July 30, 2024
#NewFormCapitalism
#GrowthStrategy
#SciTechInnovation
Tweet
Meeting of the Council on Economic and Fiscal Policy
July 29, 2024
#NewFormCapitalism
#GrowthStrategy
#DistribStrategy
#EconMeasures
#WageIncrease
Tweet
Press Conference by Prime Minister Kishida on His Visit to Dementia Care and Childcare Center
July 26, 2024
#NewFormCapitalism
#GrowthStrategy
#DistribStrategy
#ChildSupport
Tweet
Visit to Dementia Care and Childcare Centers
July 26, 2024
#NewFormCapitalism
#GrowthStrategy
#DistribStrategy
#ChildSupport
Tweet
Policy Roundtable of the Government and Ruling Parties
July 26, 2024
#NewFormCapitalism
#GrowthStrategy
#DistribStrategy
#EconMeasures
#WageIncrease
Tweet
Meeting with Chairpersons of Prefectural Assemblies
July 25, 2024
#DisasterResponse
#Quake2024NotoPeninsula
#NewFormCapitalism
#GrowthStrategy
#SciTechInnovation
#ChildSupport
Tweet
Visit to Hokkaido Prefecture
July 24, 2024
#NewFormCapitalism
#DistribStrategy
#ChildSupport
#GrowthStrategy
#SciTechInnovation
#GreenTransformation
Tweet
GX 2040 Leaders Panel
July 23, 2024
#NewFormCapitalism
#GrowthStrategy
#GreenTransformation
Tweet
Awards Ceremony for the Nippon Startup Award 2024
July 22, 2024
#NewFormCapitalism
#GrowthStrategy
#SciTechInnovation
Tweet
Speech by Prime Minister Kishida at the Keidanren Summer Forum 2024
July 19, 2024
#DiplomacySecurity
#PALM
#ClimateChange
#NewFormCapitalism
#GrowthStrategy
#SciTechInnovation
#Ukraine
#EconMeasures
#WageIncrease
Tweet
Press Conference by the Prime Minister regarding His Visit to Nagano Prefecture and Other Matters
July 19, 2024
#NewFormCapitalism
#GrowthStrategy
#SciTechInnovation
#GreenTransformation
Tweet
Visit to Nagano Prefecture
July 19, 2024
#NewFormCapitalism
#GrowthStrategy
#SciTechInnovation
Tweet
Ministerial Council on the Promotion of Japan as a Tourism-Oriented Country
July 19, 2024
#NewFormCapitalism
#GrowthStrategy
Tweet
Meeting of the Council on Economic and Fiscal Policy
July 19, 2024
#EconMeasures
#WageIncrease
#NewFormCapitalism
#GrowthStrategy
#DistribStrategy
Tweet
Joint Press Conference by the Leaders of Japan and Germany
July 12, 2024
#DiplomacySecurity
#JPNDEUsummit
#FreeOpenIndoPacific
#NewFormCapitalism
#GrowthStrategy
#SciTechInnovation
Tweet
Contributed Article by Prime Minister Kishida to the German Newspaper Handelsblatt on the Occasion of His Visit to Germany
July 12, 2024
#DiplomacySecurity
#NewFormCapitalism
#GrowthStrategy
#EconomicSecurity
#Expo2025
Tweet
Visit to Aichi Prefecture
July 8, 2024
#DisasterResponse
#DisastersAndResilience
#NewFormCapitalism
#GrowthStrategy
#DigitalGardenCityNation
Tweet
Asia Business Summit
July 5, 2024
#Ukraine
#NewFormCapitalism
#GrowthStrategy
#GreenTransformation
#SciTechInnovation
#ASEAN
#COP
#ClimateChange
#Expo2025
Tweet
GX 2040 Leaders Panel
July 2, 2024
#NewFormCapitalism
#GrowthStrategy
#GreenTransformation
#SciTechInnovation
Tweet
Video Message by Prime Minister Kishida at the Inauguration of the GX Promotion Organization
July 1, 2024
#NewFormCapitalism
#GrowthStrategy
#GreenTransformation
Tweet
Visit to Yamanashi Prefecture
June 29, 2024
#NewFormCapitalism
#GrowthStrategy
#SciTechInnovation
Tweet
Advisory Council for the Protection and Utilization of Critical Economic Security Information
June 26, 2024
#NewFormCapitalism
#GrowthStrategy
#EconomicSecurity
Tweet
Press Conference by Prime Minster Kishida
June 21, 2024
#Quake2024NotoPeninsula
#DisasterResponse
#EconMeasures
#WageIncrease
#PriceMeasures
#NewFormCapitalism
#GrowthStrategy
#GreenTransformation
#DiplomacySecurity
#AbductionsByNK
Tweet
Joint Meeting of the Council on Economic and Fiscal Policy and the Council of New Form of Capitalism Realization
June 21, 2024
#NewFormCapitalism
#GrowthStrategy
#DistribStrategy
#InvestInPeople
#EconMeasures
Tweet
Annual Meeting of the National Association of Shinkin Banks
June 21, 2024
#NewFormCapitalism
#GrowthStrategy
Tweet
Meeting on Digital Administrative and Fiscal Reform
June 18, 2024
#NewFormCapitalism
#GrowthStrategy
#DigitalAdminFiscalReform
#DigitalGardenCityNation
Tweet
Press Conference by Prime Minister Kishida Regarding His Attendance at the G7 Apulia Summit
June 15, 2024
#DiplomacySecurity
#G7
#Ukraine
#FreeOpenIndoPacific
#NewFormCapitalism
#GrowthStrategy
#EconomicSecurity
Tweet
G7 Summit in Apulia and Bilateral Summit Meetings: Second Day
June 14, 2024
#DiplomacySecurity
#G7
#FreeOpenIndoPacific
#NewFormCapitalism
#GrowthStrategy
#EconomicSecurity
#SciTechInnovation
#JPNCANsummit
#JPNINDsummit
Tweet
Meeting of the Council on Economic and Fiscal Policy
June 11, 2024
#NewFormCapitalism
#GrowthStrategy
#DistribStrategy
#EconMeasures
#WageIncrease
Tweet
Meeting to Promote Cooperation with Global South Countries
June 11, 2024
#DiplomacySecurity
#NewFormCapitalism
#GrowthStrategy
#EconomicSecurity
#GreenTransformation
Tweet
Meeting on Digital Administrative and Fiscal Reform
June 6, 2024
#NewFormCapitalism
#GrowthStrategy
#DigitalAdminFiscalReform
Tweet
Video Message by Prime Minister Kishida at the Japan Innovation Luncheon
June 5, 2024
#NewFormCapitalism
#GrowthStrategy
#SciTechInnovation
Tweet
Meeting of the Council on Economic and Fiscal Policy
June 4, 2024
#NewFormCapitalism
#GrowthStrategy
#DistribStrategy
#EconMeasures
#WageIncrease
Tweet
Council on National Strategic Special Zones
June 4, 2024
#NewFormCapitalism
#GrowthStrategy
#GreenTransformation
Tweet
Intellectual Property Strategy Headquarters
June 4, 2024
#NewFormCapitalism
#GrowthStrategy
#SciTechInnovation
Tweet
Japan-EU Exchange of Views on Corporate Collaboration on Hydrogen
June 3, 2024
#NewFormCapitalism
#GrowthStrategy
#GreenTransformation
Tweet
Council for Science, Technology and Innovation
June 3, 2024
#NewFormCapitalism
#GrowthStrategy
#SciTechInnovation
Tweet
Council for the Promotion of the Private Finance Initiatives
June 3, 2024
#NewFormCapitalism
#GrowthStrategy
Tweet
Council for Promotion of Regulatory Reform
May 31, 2024
#NewFormCapitalism
#GrowthStrategy
#DigitalAdminFiscalReform
Tweet
Annual General Assembly of Keidanren (Japan Business Federation)
May 31, 2024
#DiplomacySecurity
#EconMeasures
#WageIncrease
#NewFormCapitalism
#GrowthStrategy
#SciTechInnovation
#DigitalAdminFiscalReform
#DistribStrategy
#InvestInPeople
Tweet
Strategic Headquarters for Space Development
May 31, 2024
#NewFormCapitalism
#GrowthStrategy
#SciTechInnovation
#DiplomacySecurity
Tweet
Public-Private Partnership Forum on Increasing Domestic Investment
May 30, 2024
#NewFormCapitalism
#GrowthStrategy
#SciTechInnovation
Tweet
Forum for Consultations between the National and Local Governments
May 29, 2024
#EconMeasures
#WageIncrease
#NewFormCapitalism
#GrowthStrategy
#DigitalAdminFiscalReform
#DistribStrategy
#ChildSupport
Tweet
Meeting of the Council on Economic and Fiscal Policy
May 23, 2024
#NewFormCapitalism
#GrowthStrategy
#DistribStrategy
#SocialSec4AllGenerations
#ChildSupport
#DigitalAdminFiscalReform
Tweet
Press Conference by Prime Minister Kishida Regarding His Visit to Yamagata Prefecture
May 19, 2024
#NewFormCapitalism
#GrowthStrategy
#DigitalAdminFiscalReform
Tweet
Visit to Yamagata Prefecture
May 19, 2024
#NewFormCapitalism
#GrowthStrategy
#DigitalAdminFiscalReform
Tweet
GX Implementation Council
May 13, 2024
#NewFormCapitalism
#GrowthStrategy
#GreenTransformation
Tweet
Meeting of the Council on Economic and Fiscal Policy
May 10, 2024
#EconMeasures
#WageIncrease
#NewFormCapitalism
#GrowthStrategy
#DistribStrategy
Tweet
Speech by Prime Minister KISHIDA Fumio on Japan’s Foreign Policy towards Latin America and the Caribbean “Paving a Pathway to ‘Human Dignity’ with Latin America and the Caribbean”
May 4, 2024
#DiplomacySecurity
#NewFormCapitalism
#GrowthStrategy
#SciTechInnovation
#ClimateChange
Tweet
Press Conference by Prime Minister Kishida Regarding His Visit to France and Other Matters
May 2, 2024
#DiplomacySecurity
#NewFormCapitalism
#GrowthStrategy
#SciTechInnovation
#JPNFRAsummit
Tweet
Speech by Prime Minister KISHIDA Fumio at the Generative AI Side Event
May 2, 2024
#DiplomacySecurity
#NewFormCapitalism
#GrowthStrategy
#SciTechInnovation
Tweet
Speech by Prime Minister KISHIDA Fumio at the Inclusive Forum on Carbon Mitigation Approaches (IFCMA) Ministerial Dialogue
May 2, 2024
#DiplomacySecurity
#NewFormCapitalism
#GrowthStrategy
#GreenTransformation
#ClimateChange
Tweet
Meeting on Digital Administrative and Fiscal Reform
April 22, 2024
#NewFormCapitalism
#GrowthStrategy
#DigitalAdminFiscalReform
Tweet
Meeting of the Council on Economic and Fiscal Policy
April 19, 2024
#NewFormCapitalism
#GrowthStrategy
#DigitalAdminFiscalReform
#DigitalGardenCityNation
#GreenTransformation
#EconMeasures
Tweet
Council of New Form of Capitalism Realization
April 17, 2024
#NewFormCapitalism
#GrowthStrategy
#DistribStrategy
#InvestInPeople
Tweet
Courtesy Call from JAXA Officials in Charge of the Development of SLIM and H3 Launch Vehicle
April 17, 2024
#NewFormCapitalism
#GrowthStrategy
#SciTechInnovation
Tweet
Ministerial Council on the Promotion of Japan as a Tourism-Oriented Country
April 17, 2024
#NewFormCapitalism
#GrowthStrategy
Tweet
Exchange of Views on the Promotion of Corporate Governance Reforms
April 3, 2024
#NewFormCapitalism
#GrowthStrategy
Tweet
Meeting of the Council on Economic and Fiscal Policy
April 2, 2024
#NewFormCapitalism
#GrowthStrategy
#WageIncrease
Tweet
Press Conference by Prime Minster Kishida
March 28, 2024
#EconMeasures
#WageIncrease
#PriceMeasures
#NewFormCapitalism
#GrowthStrategy
#DigitalAdminFiscalReform
#DisasterResponse
#DiplomacySecurity
#DistribStrategy
Tweet
Council of New Form of Capitalism Realization
March 26, 2024
#NewFormCapitalism
#GrowthStrategy
#DistribStrategy
#InvestInPeople
#EconMeasures
#WageIncrease
Tweet
Awards Ceremony for the Sixth Space Exploitation Prize
March 12, 2024
#NewFormCapitalism
#GrowthStrategy
#SciTechInnovation
Tweet
“Digi-den Koshien 2023” Awards Ceremony
March 6, 2024
#NewFormCapitalism
#GrowthStrategy
#DigitalGardenCityNation
#DigitalAdminFiscalReform
Tweet
Video Message by Prime Minister Kishida at FIN/SUM 2024
March 6, 2024
#NewFormCapitalism
#GrowthStrategy
#SciTechInnovation
Tweet
Meeting of the Council on Economic and Fiscal Policy
February 29, 2024
#NewFormCapitalism
#GrowthStrategy
#WageIncrease
Tweet
Meeting on Digital Administrative and Fiscal Reform
February 22, 2024
#NewFormCapitalism
#GrowthStrategy
#DigitalAdminFiscalReform
Tweet
Council for Science, Technology and Innovation
February 20, 2024
#NewFormCapitalism
#GrowthStrategy
#SciTechInnovation
Tweet
Policy Speech by Prime Minister Kishida to the 213th Session of the Diet
January 30, 2024
#DisasterResponse
#Quake2024NotoPeninsula
#EconMeasures
#WageIncrease
#NewFormCapitalism
#GrowthStrategy
#GreenTransformation
#ChildSupport
#DigitalAdminFiscalReform
#DiplomacySecurity
Tweet
Council for the Promotion of Economic Security
January 30, 2024
#NewFormCapitalism
#GrowthStrategy
#EconomicSecurity
Tweet
Meeting of the Council on Economic and Fiscal Policy
January 22, 2024
#NewFormCapitalism
#GrowthStrategy
#SciTechInnovation
Tweet
Jiji Press New Year Party
January 5, 2024
#WageIncrease
#NewFormCapitalism
#GrowthStrategy
#DistribStrategy
#DisasterResponse
Tweet
2024 New Year Party by RENGO
January 5, 2024
#WageIncrease
#DisasterResponse
#NewFormCapitalism
#GrowthStrategy
#DistribStrategy
Tweet
2024 New Year Party Jointly Hosted by the Three Economic Associations
January 5, 2024
#WageIncrease
#NewFormCapitalism
#GrowthStrategy
#DistribStrategy
#DisasterResponse
Tweet
Joint Meeting of the Council for Promotion of Regulatory Reform and the Council on National Strategic Special Zones
December 26, 2023
#NewFormCapitalism
#GrowthStrategy
Tweet
Meeting of Councillors of Keidanren (Japan Business Federation)
December 25, 2023
#NewFormCapitalism
#GrowthStrategy
Tweet
Strategic Headquarters for Space Development
December 22, 2023
#NewFormCapitalism
#GrowthStrategy
#SciTechInnovation
#DiplomacySecurity
Tweet
Policy Roundtable of the Government and Ruling Parties
December 22, 2023
#NewFormCapitalism
#DistribStrategy
#GrowthStrategy
#InvestInPeople
#ChildSupport
#DiplomacySecurity
Tweet
Public-Private Partnership Forum on Increasing Domestic Investment
December 21, 2023
#NewFormCapitalism
#GrowthStrategy
#DistribStrategy
#InvestInPeople
#GreenTransformation
Tweet
Meeting of the Council on Economic and Fiscal Policy
December 21, 2023
#NewFormCapitalism
#GrowthStrategy
#DistribStrategy
Tweet
AI Strategy Council
December 21, 2023
#NewFormCapitalism
#GrowthStrategy
#SciTechInnovation
Tweet
Gathering of “Discover the Treasures of Farming, Mountain and Fishing Villages”
December 20, 2023
#NewFormCapitalism
#GrowthStrategy
Tweet
Meeting on Digital Administrative and Fiscal Reform
December 20, 2023
#NewFormCapitalism
#GrowthStrategy
#DigitalAdminFiscalReform
Tweet
Year-end Economist’s Party
December 18, 2023
#NewFormCapitalism
#EconMeasures
#GrowthStrategy
#GreenTransformation
#DigitalAdminFiscalReform
#DistribStrategy
#DiplomacySecurity
#ClimateChange
Tweet
Lunch Reception for the ASEAN Leaders Co-hosted by Keidanren and the JCCI
December 18, 2023
#DiplomacySecurity
#ASEAN
#ClimateChange
#NKmissile
#NewFormCapitalism
#GrowthStrategy
#GreenTransformation
Tweet
Asia Zero Emission Community (AZEC) Leaders’ Meeting
December 18, 2023
#DiplomacySecurity
#NKmissile
#AbductionsByNK
#ClimateChange
#NewFormCapitalism
#GrowthStrategy
#GreenTransformation
#ASEAN
Tweet
Headquarters for the Overall Review of My Number Information
December 12, 2023
#NewFormCapitalism
#GrowthStrategy
#DigitalGardenCityNation
#DigitalAdminFiscalReform
Tweet
Liaison Meeting of the Government and Ruling Parties
December 6, 2023
#EconMeasures
#DiplomacySecurity
#GrowthStrategy
#ClimateChange
Tweet
GZERO Summit Japan 2023
December 5, 2023
#NewFormCapitalism
#GrowthStrategy
#SciTechInnovation
#GreenTransformation
#EconomicSecurity
#DiplomacySecurity
#FreeOpenIndoPacific
Tweet
Speech by Prime Minister Kishida at COP28: Action to Zero led by Japan and UAE
December 2, 2023
#NewFormCapitalism
#GrowthStrategy
#GreenTransformation
#DiplomacySecurity
#ClimateChange
#COP
Tweet
Courtesy Call from Dr. Pietro Barabaschi, Director-General of the ITER Organization
November 30, 2023
#NewFormCapitalism
#GrowthStrategy
#SciTechInnovation
Tweet
Courtesy Call from GFANZ Co-Chair Mark Carney
November 29, 2023
#NewFormCapitalism
#GrowthStrategy
#ClimateChange
#GreenTransformation
Tweet
GX Implementation Council
November 28, 2023
#NewFormCapitalism
#GrowthStrategy
#GreenTransformation
#DiplomacySecurity
#ClimateChange
#COP
Tweet
Meeting of the Council on Economic and Fiscal Policy
November 28, 2023
#NewFormCapitalism
#DistribStrategy
#InvestInPeople
#GrowthStrategy
#DigitalAdminFiscalReform
#GreenTransformation
Tweet
Meeting on Digital Administrative and Fiscal Reform
November 22, 2023
#NewFormCapitalism
#GrowthStrategy
#DigitalAdminFiscalReform
Tweet
Press Conference by Prime Minister Kishida Regarding His Attendance at the APEC Leaders’ Meeting and Other Matters
November 17, 2023
#DiplomacySecurity
#APEC
#NewFormCapitalism
#GrowthStrategy
#SciTechInnovation
#Ukraine
#JPNUSAsummit
#JPNCHNsummit
#ALPSTreatedWater
#EconMeasures
Tweet
Headquarters for the Overall Review of My Number Information
November 9, 2023
#NewFormCapitalism
#GrowthStrategy
#DigitalGardenCityNation
Tweet
GX Implementation Council
November 7, 2023
#NewFormCapitalism
#GrowthStrategy
#GreenTransformation
Tweet
Meeting of the Council on Economic and Fiscal Policy
November 6, 2023
#EconMeasures
#NewFormCapitalism
#DistribStrategy
#GrowthStrategy
Tweet
Press Conference by Prime Minister Kishida
November 2, 2023
#EconMeasures
#NewFormCapitalism
#DistribStrategy
#InvestInPeople
#ChildSupport
#GrowthStrategy
#DiplomacySecurity
#ALPSTreatedWater
#WageIncrease
Tweet
Visit to Japan Mobility Show 2023 and Roundtable on Mobility
October 26, 2023
#NewFormCapitalism
#GrowthStrategy
#DistribStrategy
Tweet
Video Message by Prime Minister Kishida at the Global Gateway Forum hosted by the European Commission
October 26, 2023
#DiplomacySecurity
#NewFormCapitalism
#GrowthStrategy
Tweet
Council of New Form of Capitalism Realization
October 25, 2023
#NewFormCapitalism
#DistribStrategy
#InvestInPeople
#GrowthStrategy
#EconMeasures
Tweet
Policy Speech by Prime Minister Kishida to the 212th Session of the Diet
October 23, 2023
#EconMeasures
#NewFormCapitalism
#GrowthStrategy
#DistribStrategy
#DigitalAdminFiscalReform
#ChildSupport
#DisasterResponse
#DisastersAndResilience
#DiplomacySecurity
#AbductionsByNK
Tweet
Forum for Consultations between the National and Local Governments
October 19, 2023
#EconMeasures
#NewFormCapitalism
#GrowthStrategy
#DistribStrategy
#DigitalAdminFiscalReform
#ChildSupport
Tweet
Ministerial Council on the Promotion of Japan as a Tourism-Oriented Country
October 18, 2023
#NewFormCapitalism
#GrowthStrategy
#EconMeasures
Tweet
Meeting to Promote Cooperation with Global South Countries
October 17, 2023
#DiplomacySecurity
#NewFormCapitalism
#GrowthStrategy
#EconomicSecurity
#FreeOpenIndoPacific
#EconMeasures
Tweet
CEATEC 2023: Opening Reception
October 16, 2023
#NewFormCapitalism
#GrowthStrategy
#DistribStrategy
#SciTechInnovation
#InvestInPeople
#EconMeasures
Tweet
Council for Promotion of Regulatory Reform
October 16, 2023
#EconMeasures
#NewFormCapitalism
#GrowthStrategy
#GreenTransformation
#DigitalAdminFiscalReform
Tweet
Headquarters on Measures to Secure Stable Supply of Food and Strengthen the Agriculture, Forestry, and Fisheries Industries
October 13, 2023
#NewFormCapitalism
#GrowthStrategy
#EconMeasures
#PriceMeasures
Tweet
Meeting on Digital Administrative and Fiscal Reform
October 11, 2023
#NewFormCapitalism
#GrowthStrategy
#DigitalGardenCityNation
#DigitalAdminFiscalReform
#EconMeasures
Tweet
Meeting of the Council on Economic and Fiscal Policy
October 10, 2023
#EconMeasures
#PriceMeasures
#NewFormCapitalism
#DistribStrategy
#InvestInPeople
#GrowthStrategy
Tweet
Internet Governance Forum 2023: Special Session on AI
October 9, 2023
#NewFormCapitalism
#GrowthStrategy
#SciTechInnovation
#DiplomacySecurity
#G7
#EconMeasures
Tweet
Internet Governance Forum 2023: Opening Ceremony
October 9, 2023
#NewFormCapitalism
#GrowthStrategy
#SciTechInnovation
Tweet
Roundtable with Global Investors
October 6, 2023
#NewFormCapitalism
#GrowthStrategy
#DistribStrategy
Tweet
Headquarters for the Overall Review of My Number Information
October 6, 2023
#NewFormCapitalism
#GrowthStrategy
#DigitalGardenCityNation
Tweet
Ministerial Meeting on Japan’s Distribution Network Reform
October 6, 2023
#NewFormCapitalism
#GrowthStrategy
#DistribStrategy
Tweet
Public-Private Partnership Forum on Increasing Domestic Investment
October 4, 2023
#NewFormCapitalism
#GrowthStrategy
#DistribStrategy
#InvestInPeople
#EconMeasures
Tweet
Roundtable on Tokyo GX (Green Transformation)
October 3, 2023
#NewFormCapitalism
#GrowthStrategy
#GreenTransformation
Tweet
PRI in Person 2023
October 3, 2023
#NewFormCapitalism
#GrowthStrategy
#ClimateChange
#GreenTransformation
#DistribStrategy
#InvestInPeople
Tweet
October 3, 2023
#NewFormCapitalism
#GrowthStrategy
#ClimateChange
#GreenTransformation
#DistribStrategy
#InvestInPeople
Tweet
Liaison Meeting of the Government and Ruling Parties
October 3, 2023
#NewFormCapitalism
#GrowthStrategy
#DistribStrategy
#ChildSupport
#EconMeasures
Tweet
Nikkei Sustainable Forum
October 2, 2023
#NewFormCapitalism
#GrowthStrategy
#DistribStrategy
#InvestInPeople
#SciTechInnovation
#GreenTransformation
Tweet
20th Annual Meeting of the Science and Technology in Society (STS) Forum
October 1, 2023
#NewFormCapitalism
#GrowthStrategy
#SciTechInnovation
Tweet
Council of New Form of Capitalism Realization
September 27, 2023
#NewFormCapitalism
#DistribStrategy
#InvestInPeople
#GrowthStrategy
#EconMeasures
Tweet
Meeting of the Council on Economic and Fiscal Policy
September 26, 2023
#EconMeasures
#PriceMeasures
#NewFormCapitalism
#DistribStrategy
#InvestInPeople
#GrowthStrategy
#DisasterResponse
#DisastersAndResilience
Tweet
Press Conference by Prime Minister Kishida Regarding Economic measures
September 25, 2023
#EconMeasures
#PriceMeasures
#ChildSupport
#NewFormCapitalism
#GrowthStrategy
#DistribStrategy
#WageIncrease
Tweet
Prime Minister Kishida’s Remarks to the Economic Club of New York
September 21, 2023
#DiplomacySecurity
#NuclearDisarmament
#Nonproliferation
#NewFormCapitalism
#GrowthStrategy
#SciTechInnovation
#DistribStrategy
#ChildSupport
Tweet
Prime Minister Kishida’s Remarks to the Economic Club of New York (Summary)
September 21, 2023
#DiplomacySecurity
#NuclearDisarmament
#Nonproliferation
#NewFormCapitalism
#GrowthStrategy
#SciTechInnovation
#DistribStrategy
#ChildSupport
Tweet
Press Conference by Prime Minister Kishida Regarding His Visit to the United States and Other Matters
September 19, 2023
#DiplomacySecurity
#NewFormCapitalism
#GrowthStrategy
#EconomicSecurity
Tweet
Press Conference by Prime Minister Kishida Regarding His Visit to the United States and Other Matters
September 19, 2023
#DiplomacySecurity
#NewFormCapitalism
#GrowthStrategy
#EconomicSecurity
Tweet
First Meeting of Parliamentary Vice-Ministers and Commemorative Photograph Session
September 15, 2023
#NewFormCapitalism
#EconMeasures
#GrowthStrategy
#DistribStrategy
#DiplomacySecurity
#DisastersAndResilience
#ALPSTreatedWater
#ChildSupport
Tweet
First Meeting of State Ministers and Commemorative Photograph Session
September 15, 2023
#NewFormCapitalism
#EconMeasures
#GrowthStrategy
#DistribStrategy
#DiplomacySecurity
#DisastersAndResilience
#ALPSTreatedWater
#ChildSupport
Tweet
Council of New Form of Capitalism Realization
August 31, 2023
#NewFormCapitalism
#GrowthStrategy
#DistribStrategy
#InvestInPeople
Tweet
Visit to Okinawa Prefecture
August 26, 2023
#NewFormCapitalism
#GrowthStrategy
#WorldHeritage
Tweet
GX Implementation Council
August 23, 2023
#NewFormCapitalism
#GrowthStrategy
#GreenTransformation
Tweet
Award Ceremony for the Japan Medical Research and Development Grand Prize
August 23, 2023
#NewFormCapitalism
#GrowthStrategy
#SciTechInnovation
Tweet
Press Conference by the Prime Minister on His Visit to Toyama Prefecture and Other Matters
August 10, 2023
#DisasterResponse
#NewFormCapitalism
#GrowthStrategy
#GenderEquality
#DigitalGardenCityNation
Tweet
Visit to Toyama Prefecture
August 10, 2023
#DisasterResponse
#NewFormCapitalism
#GrowthStrategy
#GenderEquality
#DigitalGardenCityNation
Tweet
Headquarters for the Overall Review of My Number Information
August 8, 2023
#NewFormCapitalism
#GrowthStrategy
#DigitalGardenCityNation
Tweet
Video Message by Prime Minister Kishida for the Symposium on Semiconductor Strategy at the University of Tokyo
August 4, 2023
#NewFormCapitalism
#GrowthStrategy
#SciTechInnovation
#EconomicSecurity
Tweet
Council for the Realization of the Vision for a Digital Garden City Nation
August 3, 2023
#NewFormCapitalism
#GrowthStrategy
#DigitalGardenCityNation
Tweet
Visit to Gunma Prefecture
August 3, 2023
#NewFormCapitalism
#GrowthStrategy
#DigitalGardenCityNation
Tweet
Liaison Meeting of the Government and Ruling Parties
August 1, 2023
#NewFormCapitalism
#DistribStrategy
#GrowthStrategy
#DiplomacySecurity
#DisasterResponse
#ChildSupport
#DigitalGardenCityNation
#DisastersAndResilience
Tweet
Visit to Fukuoka Prefecture
July 27, 2023
#DisasterResponse
#NewFormCapitalism
#GrowthStrategy
Tweet
Annual General Assembly of the Japanese Institute of Certified Public Accountants
July 26, 2023
#NewFormCapitalism
#GrowthStrategy
#ClimateChange
#InvestInPeople
#GenderEquality
Tweet
Meeting of the Council on Economic and Fiscal Policy
July 25, 2023
#NewFormCapitalism
#GrowthStrategy
#DistribStrategy
Tweet
Policy Roundtable of the Government and Ruling Parties
July 25, 2023
#NewFormCapitalism
#GrowthStrategy
#DistribStrategy
#ChildSupport
Tweet
Reinventing Infrastructure of Wisdom and Action (ReIWA)
July 22, 2023
#Ukraine
#NewFormCapitalism
#GrowthStrategy
#DistribStrategy
#InvestInPeople
#DiplomacySecurity
#G7
#ChildSupport
#ClimateChange
#DigitalGardenCityNation
Tweet
Meeting of the Council on Economic and Fiscal Policy
July 20, 2023
#NewFormCapitalism
#GrowthStrategy
#DistribStrategy
Tweet
Press Conference by the Prime Minister regarding His Visit to the Middle East and Other Matters
July 18, 2023
#DiplomacySecurity
#NewFormCapitalism
#GrowthStrategy
#DisasterResponse
#DisastersAndResilience
#ALPSTreatedWater
#Ukraine
Tweet
Prime Minister Kishida’s Speech at the Japan-Qatar Business Reception
July 18, 2023
#DiplomacySecurity
#NewFormCapitalism
#GrowthStrategy
Tweet
Prime Minister Kishida’s Speech at the Japan-UAE Business Forum
July 17, 2023
#DiplomacySecurity
#NewFormCapitalism
#GrowthStrategy
Tweet
Press Conference by Prime Minister Kishida on the Japan-Saudi Arabia Summit Meeting and Other Matters
July 16, 2023
#DiplomacySecurity
#NewFormCapitalism
#GrowthStrategy
#ClimateChange
#JPNSAUsummit
Tweet
Press Conference by Prime Minister Kishida regarding His Visits to Saudi Arabia, the United Arab Emirates and Qatar and Other Matters
July 16, 2023
#DiplomacySecurity
#NewFormCapitalism
#GrowthStrategy
Tweet
Joint Press Conference by the Leaders of Japan and the European Union
July 13, 2023
#DiplomacySecurity
#EU
#NewFormCapitalism
#GrowthStrategy
#SciTechInnovation
#ClimateChange
#Ukraine
#NKmissile
Tweet
Symposium on Generated AI at the University of Tokyo
July 4, 2023
#NewFormCapitalism
#GrowthStrategy
#SciTechInnovation
Tweet
GX Implementation Council
June 27, 2023
#NewFormCapitalism
#GrowthStrategy
#GreenTransformation
Tweet
Press Conference by Prime Minster Kishida
June 21, 2023
#NewFormCapitalism
#GrowthStrategy
#DistribStrategy
#InvestInPeople
#SciTechInnovation
#DiplomacySecurity
Tweet
Annual Meeting of the National Association of Shinkin Banks
June 21, 2023
#NewFormCapitalism
#GrowthStrategy
Tweet
Joint Meeting of the Council on Economic and Fiscal Policy and the Council of New Form of Capitalism Realization
June 16, 2023
#NewFormCapitalism
#GrowthStrategy
#DistribStrategy
#InvestInPeople
#ChildSupport
Tweet
Strategic Headquarters for Space Development
June 13, 2023
#NewFormCapitalism
#GrowthStrategy
#SciTechInnovation
#DiplomacySecurity
Tweet
Joint Meeting of the Headquarters for Creating a Society in Which All Women Shine and the Headquarters for the Promotion of Gender Equality
June 13, 2023
#NewFormCapitalism
#GrowthStrategy
#GenderEquality
Tweet
Video Message by Prime Minister KISHIDA Fumio at the GFANZ Japan Chapter Inaugural Event
June 9, 2023
#NewFormCapitalism
#GrowthStrategy
#ClimateChange
#GreenTransformation
Tweet
Awards Ceremony for the Nippon Startup Award 2023
June 9, 2023
#NewFormCapitalism
#GrowthStrategy
#SciTechInnovation
Tweet
Intellectual Property Strategy Headquarters
June 9, 2023
#NewFormCapitalism
#GrowthStrategy
#SciTechInnovation
Tweet
Council for Science, Technology and Innovation
June 8, 2023
#NewFormCapitalism
#GrowthStrategy
#SciTechInnovation
Tweet
Meeting of the Council on Economic and Fiscal Policy
June 7, 2023
#NewFormCapitalism
#GrowthStrategy
#DistribStrategy
Tweet
Council of New Form of Capitalism Realization
June 6, 2023
#NewFormCapitalism
#GrowthStrategy
#DistribStrategy
#InvestInPeople
#SciTechInnovation
Tweet
Digital Society Promotion Council
June 6, 2023
#NewFormCapitalism
#GrowthStrategy
#DigitalGardenCityNation
Tweet
Council for the Realization of the Vision for a Digital Garden City Nation
June 2, 2023
#NewFormCapitalism
#GrowthStrategy
#DigitalGardenCityNation
Tweet
Video Message by Prime Minister KISHIDA Fumio at the Hydrogen Council Global CEO Meeting
June 2, 2023
#NewFormCapitalism
#GrowthStrategy
#SciTechInnovation
#GreenTransformation
Tweet
Headquarters for Medical Digital Transformation (DX) Promotion
June 2, 2023
#NewFormCapitalism
#Growth …[Excelセル文字数上限のため切り詰め。全文はpilot_manual_review.csvを参照]</t>
        </is>
      </c>
      <c r="K148" s="18" t="inlineStr">
        <is>
          <t>war</t>
        </is>
      </c>
      <c r="L148" s="18" t="inlineStr">
        <is>
          <t>0</t>
        </is>
      </c>
      <c r="M148" s="18" t="inlineStr">
        <is>
          <t>0</t>
        </is>
      </c>
      <c r="N148" s="18" t="inlineStr">
        <is>
          <t>0</t>
        </is>
      </c>
      <c r="O148" s="18" t="inlineStr">
        <is>
          <t>0</t>
        </is>
      </c>
      <c r="P148" s="18" t="inlineStr">
        <is>
          <t>0</t>
        </is>
      </c>
      <c r="Q148" s="18" t="inlineStr">
        <is>
          <t>0</t>
        </is>
      </c>
      <c r="R148" s="18" t="inlineStr">
        <is>
          <t>7004046f-f0b7-430d-8fc4-3cae63bb7348</t>
        </is>
      </c>
      <c r="S148" s="18" t="inlineStr"/>
      <c r="T148" s="18" t="inlineStr"/>
      <c r="U148" s="18" t="inlineStr"/>
      <c r="V148" s="18" t="inlineStr">
        <is>
          <t>HISTORICAL_RECOGNITION_GENERAL</t>
        </is>
      </c>
      <c r="W148" s="18" t="inlineStr"/>
      <c r="X148" s="18" t="inlineStr"/>
      <c r="Y148" s="18" t="inlineStr"/>
      <c r="Z148" s="18" t="inlineStr"/>
      <c r="AA148" s="18" t="inlineStr"/>
      <c r="AB148" s="18" t="inlineStr"/>
      <c r="AC148" s="18" t="inlineStr"/>
      <c r="AD148" s="18" t="inlineStr"/>
      <c r="AE148" s="18" t="inlineStr"/>
      <c r="AF148" s="18" t="inlineStr"/>
      <c r="AG148" s="18" t="inlineStr"/>
      <c r="AH148" s="18" t="inlineStr"/>
      <c r="AI148" s="18" t="inlineStr"/>
      <c r="AJ148" s="18" t="inlineStr"/>
      <c r="AK148" s="18" t="inlineStr"/>
      <c r="AL148" s="18" t="inlineStr"/>
      <c r="AM148" s="18" t="inlineStr">
        <is>
          <t>LOW</t>
        </is>
      </c>
      <c r="AN148" s="3" t="inlineStr">
        <is>
          <t>AUTO-DRAFT: keyword signals only; requires contextual coding per codebook.md before use.</t>
        </is>
      </c>
      <c r="AO148" s="18" t="inlineStr">
        <is>
          <t>311dae28-fefe-5231-b4e0-3cd5ad8b49e8</t>
        </is>
      </c>
      <c r="AP148" s="18" t="inlineStr">
        <is>
          <t>1</t>
        </is>
      </c>
      <c r="AQ148" s="18" t="inlineStr">
        <is>
          <t>LOW_CONFIDENCE;MISSING_SPEAKER</t>
        </is>
      </c>
      <c r="AR148" s="18" t="inlineStr">
        <is>
          <t>EXCLUDED</t>
        </is>
      </c>
      <c r="AS148" s="3" t="inlineStr">
        <is>
          <t>2026-09-22 full backlog review: UKRAINE_RUSSIA_OR_UNRELATED_GEOPOLITICS</t>
        </is>
      </c>
    </row>
    <row r="149">
      <c r="A149" s="3" t="inlineStr">
        <is>
          <t>https://japan.kantei.go.jp/tag/0008.html</t>
        </is>
      </c>
      <c r="B149" s="18" t="inlineStr">
        <is>
          <t>japan</t>
        </is>
      </c>
      <c r="C149" s="18" t="inlineStr">
        <is>
          <t>Prime Minister's Office of Japan (Kantei)</t>
        </is>
      </c>
      <c r="D149" s="3" t="inlineStr">
        <is>
          <t>#SciTechInnovation List of articles | Prime Minister's Office of Japan</t>
        </is>
      </c>
      <c r="E149" s="18" t="inlineStr">
        <is>
          <t>PRESS_CONFERENCE</t>
        </is>
      </c>
      <c r="F149" s="18" t="inlineStr">
        <is>
          <t>August 19, 2024</t>
        </is>
      </c>
      <c r="G149" s="18" t="inlineStr">
        <is>
          <t>0</t>
        </is>
      </c>
      <c r="H149" s="3" t="inlineStr"/>
      <c r="I149" s="3" t="inlineStr">
        <is>
          <t>#SciTechInnovation List of articles | Prime Minister's Office of Japan
#SciTechInnovation
List of articles
Small Group Talk on Circular Economy
August 19, 2024
#NewFormCapitalism
#GrowthStrategy
#SciTechInnovation
Tweet
Gate Opening Summit for Innovative Drug Discovery
July 30, 2024
#NewFormCapitalism
#GrowthStrategy
#SciTechInnovation
Tweet
Meeting with Chairpersons of Prefectural Assemblies
July 25, 2024
#DisasterResponse
#Quake2024NotoPeninsula
#NewFormCapitalism
#GrowthStrategy
#SciTechInnovation
#ChildSupport
Tweet
Visit to Hokkaido Prefecture
July 24, 2024
#NewFormCapitalism
#DistribStrategy
#ChildSupport
#GrowthStrategy
#SciTechInnovation
#GreenTransformation
Tweet
Awards Ceremony for the Nippon Startup Award 2024
July 22, 2024
#NewFormCapitalism
#GrowthStrategy
#SciTechInnovation
Tweet
Speech by Prime Minister Kishida at the Keidanren Summer Forum 2024
July 19, 2024
#DiplomacySecurity
#PALM
#ClimateChange
#NewFormCapitalism
#GrowthStrategy
#SciTechInnovation
#Ukraine
#EconMeasures
#WageIncrease
Tweet
Press Conference by the Prime Minister regarding His Visit to Nagano Prefecture and Other Matters
July 19, 2024
#NewFormCapitalism
#GrowthStrategy
#SciTechInnovation
#GreenTransformation
Tweet
Visit to Nagano Prefecture
July 19, 2024
#NewFormCapitalism
#GrowthStrategy
#SciTechInnovation
Tweet
Joint Press Conference by the Leaders of Japan and Germany
July 12, 2024
#DiplomacySecurity
#JPNDEUsummit
#FreeOpenIndoPacific
#NewFormCapitalism
#GrowthStrategy
#SciTechInnovation
Tweet
Asia Business Summit
July 5, 2024
#Ukraine
#NewFormCapitalism
#GrowthStrategy
#GreenTransformation
#SciTechInnovation
#ASEAN
#COP
#ClimateChange
#Expo2025
Tweet
GX 2040 Leaders Panel
July 2, 2024
#NewFormCapitalism
#GrowthStrategy
#GreenTransformation
#SciTechInnovation
Tweet
Visit to Yamanashi Prefecture
June 29, 2024
#NewFormCapitalism
#GrowthStrategy
#SciTechInnovation
Tweet
G7 Summit in Apulia and Bilateral Summit Meetings: Second Day
June 14, 2024
#DiplomacySecurity
#G7
#FreeOpenIndoPacific
#NewFormCapitalism
#GrowthStrategy
#EconomicSecurity
#SciTechInnovation
#JPNCANsummit
#JPNINDsummit
Tweet
Video Message by Prime Minister Kishida at the Japan Innovation Luncheon
June 5, 2024
#NewFormCapitalism
#GrowthStrategy
#SciTechInnovation
Tweet
Intellectual Property Strategy Headquarters
June 4, 2024
#NewFormCapitalism
#GrowthStrategy
#SciTechInnovation
Tweet
Council for Science, Technology and Innovation
June 3, 2024
#NewFormCapitalism
#GrowthStrategy
#SciTechInnovation
Tweet
Annual General Assembly of Keidanren (Japan Business Federation)
May 31, 2024
#DiplomacySecurity
#EconMeasures
#WageIncrease
#NewFormCapitalism
#GrowthStrategy
#SciTechInnovation
#DigitalAdminFiscalReform
#DistribStrategy
#InvestInPeople
Tweet
Strategic Headquarters for Space Development
May 31, 2024
#NewFormCapitalism
#GrowthStrategy
#SciTechInnovation
#DiplomacySecurity
Tweet
Public-Private Partnership Forum on Increasing Domestic Investment
May 30, 2024
#NewFormCapitalism
#GrowthStrategy
#SciTechInnovation
Tweet
Speech by Prime Minister KISHIDA Fumio on Japan’s Foreign Policy towards Latin America and the Caribbean “Paving a Pathway to ‘Human Dignity’ with Latin America and the Caribbean”
May 4, 2024
#DiplomacySecurity
#NewFormCapitalism
#GrowthStrategy
#SciTechInnovation
#ClimateChange
Tweet
Press Conference by Prime Minister Kishida Regarding His Visit to France and Other Matters
May 2, 2024
#DiplomacySecurity
#NewFormCapitalism
#GrowthStrategy
#SciTechInnovation
#JPNFRAsummit
Tweet
Speech by Prime Minister KISHIDA Fumio at the Generative AI Side Event
May 2, 2024
#DiplomacySecurity
#NewFormCapitalism
#GrowthStrategy
#SciTechInnovation
Tweet
Courtesy Call from JAXA Officials in Charge of the Development of SLIM and H3 Launch Vehicle
April 17, 2024
#NewFormCapitalism
#GrowthStrategy
#SciTechInnovation
Tweet
Awards Ceremony for the Sixth Space Exploitation Prize
March 12, 2024
#NewFormCapitalism
#GrowthStrategy
#SciTechInnovation
Tweet
Video Message by Prime Minister Kishida at FIN/SUM 2024
March 6, 2024
#NewFormCapitalism
#GrowthStrategy
#SciTechInnovation
Tweet
Council for Science, Technology and Innovation
February 20, 2024
#NewFormCapitalism
#GrowthStrategy
#SciTechInnovation
Tweet
Meeting of the Council on Economic and Fiscal Policy
January 22, 2024
#NewFormCapitalism
#GrowthStrategy
#SciTechInnovation
Tweet
Strategic Headquarters for Space Development
December 22, 2023
#NewFormCapitalism
#GrowthStrategy
#SciTechInnovation
#DiplomacySecurity
Tweet
AI Strategy Council
December 21, 2023
#NewFormCapitalism
#GrowthStrategy
#SciTechInnovation
Tweet
GZERO Summit Japan 2023
December 5, 2023
#NewFormCapitalism
#GrowthStrategy
#SciTechInnovation
#GreenTransformation
#EconomicSecurity
#DiplomacySecurity
#FreeOpenIndoPacific
Tweet
Courtesy Call from Dr. Pietro Barabaschi, Director-General of the ITER Organization
November 30, 2023
#NewFormCapitalism
#GrowthStrategy
#SciTechInnovation
Tweet
Press Conference by Prime Minister Kishida Regarding His Attendance at the APEC Leaders’ Meeting and Other Matters
November 17, 2023
#DiplomacySecurity
#APEC
#NewFormCapitalism
#GrowthStrategy
#SciTechInnovation
#Ukraine
#JPNUSAsummit
#JPNCHNsummit
#ALPSTreatedWater
#EconMeasures
Tweet
CEATEC 2023: Opening Reception
October 16, 2023
#NewFormCapitalism
#GrowthStrategy
#DistribStrategy
#SciTechInnovation
#InvestInPeople
#EconMeasures
Tweet
Internet Governance Forum 2023: Special Session on AI
October 9, 2023
#NewFormCapitalism
#GrowthStrategy
#SciTechInnovation
#DiplomacySecurity
#G7
#EconMeasures
Tweet
Internet Governance Forum 2023: Opening Ceremony
October 9, 2023
#NewFormCapitalism
#GrowthStrategy
#SciTechInnovation
Tweet
Nikkei Sustainable Forum
October 2, 2023
#NewFormCapitalism
#GrowthStrategy
#DistribStrategy
#InvestInPeople
#SciTechInnovation
#GreenTransformation
Tweet
20th Annual Meeting of the Science and Technology in Society (STS) Forum
October 1, 2023
#NewFormCapitalism
#GrowthStrategy
#SciTechInnovation
Tweet
Prime Minister Kishida’s Remarks to the Economic Club of New York
September 21, 2023
#DiplomacySecurity
#NuclearDisarmament
#Nonproliferation
#NewFormCapitalism
#GrowthStrategy
#SciTechInnovation
#DistribStrategy
#ChildSupport
Tweet
Prime Minister Kishida’s Remarks to the Economic Club of New York (Summary)
September 21, 2023
#DiplomacySecurity
#NuclearDisarmament
#Nonproliferation
#NewFormCapitalism
#GrowthStrategy
#SciTechInnovation
#DistribStrategy
#ChildSupport
Tweet
Award Ceremony for the Japan Medical Research and Development Grand Prize
August 23, 2023
#NewFormCapitalism
#GrowthStrategy
#SciTechInnovation
Tweet
Video Message by Prime Minister Kishida for the Symposium on Semiconductor Strategy at the University of Tokyo
August 4, 2023
#NewFormCapitalism
#GrowthStrategy
#SciTechInnovation
#EconomicSecurity
Tweet
Joint Press Conference by the Leaders of Japan and the European Union
July 13, 2023
#DiplomacySecurity
#EU
#NewFormCapitalism
#GrowthStrategy
#SciTechInnovation
#ClimateChange
#Ukraine
#NKmissile
Tweet
Symposium on Generated AI at the University of Tokyo
July 4, 2023
#NewFormCapitalism
#GrowthStrategy
#SciTechInnovation
Tweet
Press Conference by Prime Minster Kishida
June 21, 2023
#NewFormCapitalism
#GrowthStrategy
#DistribStrategy
#InvestInPeople
#SciTechInnovation
#DiplomacySecurity
Tweet
Strategic Headquarters for Space Development
June 13, 2023
#NewFormCapitalism
#GrowthStrategy
#SciTechInnovation
#DiplomacySecurity
Tweet
Awards Ceremony for the Nippon Startup Award 2023
June 9, 2023
#NewFormCapitalism
#GrowthStrategy
#SciTechInnovation
Tweet
Intellectual Property Strategy Headquarters
June 9, 2023
#NewFormCapitalism
#GrowthStrategy
#SciTechInnovation
Tweet
Council for Science, Technology and Innovation
June 8, 2023
#NewFormCapitalism
#GrowthStrategy
#SciTechInnovation
Tweet
Council of New Form of Capitalism Realization
June 6, 2023
#NewFormCapitalism
#GrowthStrategy
#DistribStrategy
#InvestInPeople
#SciTechInnovation
Tweet
Video Message by Prime Minister KISHIDA Fumio at the Hydrogen Council Global CEO Meeting
June 2, 2023
#NewFormCapitalism
#GrowthStrategy
#SciTechInnovation
#GreenTransformation
Tweet
Exchange of Views with the Senior Executives of the Global Semiconductor Companies
May 18, 2023
#NewFormCapitalism
#GrowthStrategy
#SciTechInnovation
#DiplomacySecurity
#G7
Tweet
Video Message by Prime Minister KISHIDA Fumio at the IOWN Global Forum Annual Member Meeting
May 8, 2023
#NewFormCapitalism
#GrowthStrategy
#SciTechInnovation
Tweet
Council of New Form of Capitalism Realization
April 25, 2023
#NewFormCapitalism
#SciTechInnovation
Tweet
Council for Science, Technology and Innovation
February 8, 2023
#NewFormCapitalism
#GrowthStrategy
#SciTechInnovation
Tweet
Award Ceremony and Exhibition for the Prime Minister’s Prize of the Monodzukuri Nippon Grand Award
January 17, 2023
#NewFormCapitalism
#GrowthStrategy
#SciTechInnovation
Tweet
Meeting of Councillors of Keidanren (Japan Business Federation)
December 26, 2022
#COVID19
#COVID19Vaccine
#Ukraine
#EconMeasures
#NewFormCapitalism
#SciTechInnovation
#DiplomacySecurity
Tweet
Strategic Headquarters for Space Development
December 23, 2022
#NewFormCapitalism
#GrowthStrategy
#SciTechInnovation
Tweet
Digital Extraordinary Administrative Advisory Committee
December 21, 2022
#NewFormCapitalism
#GrowthStrategy
#SciTechInnovation
Tweet
SEMICON Japan 2022
December 14, 2022
#NewFormCapitalism
#GrowthStrategy
#SciTechInnovation
#EconomicSecurity
Tweet
Awards Ceremony for the Japan Service Grand Prize
December 6, 2022
#NewFormCapitalism
#GrowthStrategy
#SciTechInnovation
Tweet
Sub-committee for Fostering Startups
November 24, 2022
#NewFormCapitalism
#GrowthStrategy
#SciTechInnovation
Tweet
Digital Extraordinary Administrative Advisory Committee
October 27, 2022
#NewFormCapitalism
#GrowthStrategy
#SciTechInnovation
Tweet
Sub-committee for Fostering Startups
October 14, 2022
#NewFormCapitalism
#GrowthStrategy
#SciTechInnovation
Tweet
19th Annual Meeting of the Science and Technology in Society (STS) Forum
October 2, 2022
#NewFormCapitalism
#GrowthStrategy
#SciTechInnovation
Tweet
Speech by Prime Minister KISHIDA Fumio at the New York Stock Exchange
September 22, 2022
#DiplomacySecurity
#NewFormCapitalism
#GrowthStrategy
#SciTechInnovation
#ClimateChange
#DistribStrategy
#InvestInPeople
Tweet
Prime Minister Kishida’s Remarks at the New York Stock Exchange (NYSE)
September 22, 2022
#DiplomacySecurity
#NewFormCapitalism
#GrowthStrategy
#SciTechInnovation
#ClimateChange
#DistribStrategy
#InvestInPeople
Tweet
More
Tag List
View All
Return to the Tag List</t>
        </is>
      </c>
      <c r="J149" s="3" t="inlineStr">
        <is>
          <t>#SciTechInnovation List of articles | Prime Minister's Office of Japan
#SciTechInnovation
List of articles
Small Group Talk on Circular Economy
August 19, 2024
#NewFormCapitalism
#GrowthStrategy
#SciTechInnovation
Tweet
Gate Opening Summit for Innovative Drug Discovery
July 30, 2024
#NewFormCapitalism
#GrowthStrategy
#SciTechInnovation
Tweet
Meeting with Chairpersons of Prefectural Assemblies
July 25, 2024
#DisasterResponse
#Quake2024NotoPeninsula
#NewFormCapitalism
#GrowthStrategy
#SciTechInnovation
#ChildSupport
Tweet
Visit to Hokkaido Prefecture
July 24, 2024
#NewFormCapitalism
#DistribStrategy
#ChildSupport
#GrowthStrategy
#SciTechInnovation
#GreenTransformation
Tweet
Awards Ceremony for the Nippon Startup Award 2024
July 22, 2024
#NewFormCapitalism
#GrowthStrategy
#SciTechInnovation
Tweet
Speech by Prime Minister Kishida at the Keidanren Summer Forum 2024
July 19, 2024
#DiplomacySecurity
#PALM
#ClimateChange
#NewFormCapitalism
#GrowthStrategy
#SciTechInnovation
#Ukraine
#EconMeasures
#WageIncrease
Tweet
Press Conference by the Prime Minister regarding His Visit to Nagano Prefecture and Other Matters
July 19, 2024
#NewFormCapitalism
#GrowthStrategy
#SciTechInnovation
#GreenTransformation
Tweet
Visit to Nagano Prefecture
July 19, 2024
#NewFormCapitalism
#GrowthStrategy
#SciTechInnovation
Tweet
Joint Press Conference by the Leaders of Japan and Germany
July 12, 2024
#DiplomacySecurity
#JPNDEUsummit
#FreeOpenIndoPacific
#NewFormCapitalism
#GrowthStrategy
#SciTechInnovation
Tweet
Asia Business Summit
July 5, 2024
#Ukraine
#NewFormCapitalism
#GrowthStrategy
#GreenTransformation
#SciTechInnovation
#ASEAN
#COP
#ClimateChange
#Expo2025
Tweet
GX 2040 Leaders Panel
July 2, 2024
#NewFormCapitalism
#GrowthStrategy
#GreenTransformation
#SciTechInnovation
Tweet
Visit to Yamanashi Prefecture
June 29, 2024
#NewFormCapitalism
#GrowthStrategy
#SciTechInnovation
Tweet
G7 Summit in Apulia and Bilateral Summit Meetings: Second Day
June 14, 2024
#DiplomacySecurity
#G7
#FreeOpenIndoPacific
#NewFormCapitalism
#GrowthStrategy
#EconomicSecurity
#SciTechInnovation
#JPNCANsummit
#JPNINDsummit
Tweet
Video Message by Prime Minister Kishida at the Japan Innovation Luncheon
June 5, 2024
#NewFormCapitalism
#GrowthStrategy
#SciTechInnovation
Tweet
Intellectual Property Strategy Headquarters
June 4, 2024
#NewFormCapitalism
#GrowthStrategy
#SciTechInnovation
Tweet
Council for Science, Technology and Innovation
June 3, 2024
#NewFormCapitalism
#GrowthStrategy
#SciTechInnovation
Tweet
Annual General Assembly of Keidanren (Japan Business Federation)
May 31, 2024
#DiplomacySecurity
#EconMeasures
#WageIncrease
#NewFormCapitalism
#GrowthStrategy
#SciTechInnovation
#DigitalAdminFiscalReform
#DistribStrategy
#InvestInPeople
Tweet
Strategic Headquarters for Space Development
May 31, 2024
#NewFormCapitalism
#GrowthStrategy
#SciTechInnovation
#DiplomacySecurity
Tweet
Public-Private Partnership Forum on Increasing Domestic Investment
May 30, 2024
#NewFormCapitalism
#GrowthStrategy
#SciTechInnovation
Tweet
Speech by Prime Minister KISHIDA Fumio on Japan’s Foreign Policy towards Latin America and the Caribbean “Paving a Pathway to ‘Human Dignity’ with Latin America and the Caribbean”
May 4, 2024
#DiplomacySecurity
#NewFormCapitalism
#GrowthStrategy
#SciTechInnovation
#ClimateChange
Tweet
Press Conference by Prime Minister Kishida Regarding His Visit to France and Other Matters
May 2, 2024
#DiplomacySecurity
#NewFormCapitalism
#GrowthStrategy
#SciTechInnovation
#JPNFRAsummit
Tweet
Speech by Prime Minister KISHIDA Fumio at the Generative AI Side Event
May 2, 2024
#DiplomacySecurity
#NewFormCapitalism
#GrowthStrategy
#SciTechInnovation
Tweet
Courtesy Call from JAXA Officials in Charge of the Development of SLIM and H3 Launch Vehicle
April 17, 2024
#NewFormCapitalism
#GrowthStrategy
#SciTechInnovation
Tweet
Awards Ceremony for the Sixth Space Exploitation Prize
March 12, 2024
#NewFormCapitalism
#GrowthStrategy
#SciTechInnovation
Tweet
Video Message by Prime Minister Kishida at FIN/SUM 2024
March 6, 2024
#NewFormCapitalism
#GrowthStrategy
#SciTechInnovation
Tweet
Council for Science, Technology and Innovation
February 20, 2024
#NewFormCapitalism
#GrowthStrategy
#SciTechInnovation
Tweet
Meeting of the Council on Economic and Fiscal Policy
January 22, 2024
#NewFormCapitalism
#GrowthStrategy
#SciTechInnovation
Tweet
Strategic Headquarters for Space Development
December 22, 2023
#NewFormCapitalism
#GrowthStrategy
#SciTechInnovation
#DiplomacySecurity
Tweet
AI Strategy Council
December 21, 2023
#NewFormCapitalism
#GrowthStrategy
#SciTechInnovation
Tweet
GZERO Summit Japan 2023
December 5, 2023
#NewFormCapitalism
#GrowthStrategy
#SciTechInnovation
#GreenTransformation
#EconomicSecurity
#DiplomacySecurity
#FreeOpenIndoPacific
Tweet
Courtesy Call from Dr. Pietro Barabaschi, Director-General of the ITER Organization
November 30, 2023
#NewFormCapitalism
#GrowthStrategy
#SciTechInnovation
Tweet
Press Conference by Prime Minister Kishida Regarding His Attendance at the APEC Leaders’ Meeting and Other Matters
November 17, 2023
#DiplomacySecurity
#APEC
#NewFormCapitalism
#GrowthStrategy
#SciTechInnovation
#Ukraine
#JPNUSAsummit
#JPNCHNsummit
#ALPSTreatedWater
#EconMeasures
Tweet
CEATEC 2023: Opening Reception
October 16, 2023
#NewFormCapitalism
#GrowthStrategy
#DistribStrategy
#SciTechInnovation
#InvestInPeople
#EconMeasures
Tweet
Internet Governance Forum 2023: Special Session on AI
October 9, 2023
#NewFormCapitalism
#GrowthStrategy
#SciTechInnovation
#DiplomacySecurity
#G7
#EconMeasures
Tweet
Internet Governance Forum 2023: Opening Ceremony
October 9, 2023
#NewFormCapitalism
#GrowthStrategy
#SciTechInnovation
Tweet
Nikkei Sustainable Forum
October 2, 2023
#NewFormCapitalism
#GrowthStrategy
#DistribStrategy
#InvestInPeople
#SciTechInnovation
#GreenTransformation
Tweet
20th Annual Meeting of the Science and Technology in Society (STS) Forum
October 1, 2023
#NewFormCapitalism
#GrowthStrategy
#SciTechInnovation
Tweet
Prime Minister Kishida’s Remarks to the Economic Club of New York
September 21, 2023
#DiplomacySecurity
#NuclearDisarmament
#Nonproliferation
#NewFormCapitalism
#GrowthStrategy
#SciTechInnovation
#DistribStrategy
#ChildSupport
Tweet
Prime Minister Kishida’s Remarks to the Economic Club of New York (Summary)
September 21, 2023
#DiplomacySecurity
#NuclearDisarmament
#Nonproliferation
#NewFormCapitalism
#GrowthStrategy
#SciTechInnovation
#DistribStrategy
#ChildSupport
Tweet
Award Ceremony for the Japan Medical Research and Development Grand Prize
August 23, 2023
#NewFormCapitalism
#GrowthStrategy
#SciTechInnovation
Tweet
Video Message by Prime Minister Kishida for the Symposium on Semiconductor Strategy at the University of Tokyo
August 4, 2023
#NewFormCapitalism
#GrowthStrategy
#SciTechInnovation
#EconomicSecurity
Tweet
Joint Press Conference by the Leaders of Japan and the European Union
July 13, 2023
#DiplomacySecurity
#EU
#NewFormCapitalism
#GrowthStrategy
#SciTechInnovation
#ClimateChange
#Ukraine
#NKmissile
Tweet
Symposium on Generated AI at the University of Tokyo
July 4, 2023
#NewFormCapitalism
#GrowthStrategy
#SciTechInnovation
Tweet
Press Conference by Prime Minster Kishida
June 21, 2023
#NewFormCapitalism
#GrowthStrategy
#DistribStrategy
#InvestInPeople
#SciTechInnovation
#DiplomacySecurity
Tweet
Strategic Headquarters for Space Development
June 13, 2023
#NewFormCapitalism
#GrowthStrategy
#SciTechInnovation
#DiplomacySecurity
Tweet
Awards Ceremony for the Nippon Startup Award 2023
June 9, 2023
#NewFormCapitalism
#GrowthStrategy
#SciTechInnovation
Tweet
Intellectual Property Strategy Headquarters
June 9, 2023
#NewFormCapitalism
#GrowthStrategy
#SciTechInnovation
Tweet
Council for Science, Technology and Innovation
June 8, 2023
#NewFormCapitalism
#GrowthStrategy
#SciTechInnovation
Tweet
Council of New Form of Capitalism Realization
June 6, 2023
#NewFormCapitalism
#GrowthStrategy
#DistribStrategy
#InvestInPeople
#SciTechInnovation
Tweet
Video Message by Prime Minister KISHIDA Fumio at the Hydrogen Council Global CEO Meeting
June 2, 2023
#NewFormCapitalism
#GrowthStrategy
#SciTechInnovation
#GreenTransformation
Tweet
Exchange of Views with the Senior Executives of the Global Semiconductor Companies
May 18, 2023
#NewFormCapitalism
#GrowthStrategy
#SciTechInnovation
#DiplomacySecurity
#G7
Tweet
Video Message by Prime Minister KISHIDA Fumio at the IOWN Global Forum Annual Member Meeting
May 8, 2023
#NewFormCapitalism
#GrowthStrategy
#SciTechInnovation
Tweet
Council of New Form of Capitalism Realization
April 25, 2023
#NewFormCapitalism
#SciTechInnovation
Tweet
Council for Science, Technology and Innovation
February 8, 2023
#NewFormCapitalism
#GrowthStrategy
#SciTechInnovation
Tweet
Award Ceremony and Exhibition for the Prime Minister’s Prize of the Monodzukuri Nippon Grand Award
January 17, 2023
#NewFormCapitalism
#GrowthStrategy
#SciTechInnovation
Tweet
Meeting of Councillors of Keidanren (Japan Business Federation)
December 26, 2022
#COVID19
#COVID19Vaccine
#Ukraine
#EconMeasures
#NewFormCapitalism
#SciTechInnovation
#DiplomacySecurity
Tweet
Strategic Headquarters for Space Development
December 23, 2022
#NewFormCapitalism
#GrowthStrategy
#SciTechInnovation
Tweet
Digital Extraordinary Administrative Advisory Committee
December 21, 2022
#NewFormCapitalism
#GrowthStrategy
#SciTechInnovation
Tweet
SEMICON Japan 2022
December 14, 2022
#NewFormCapitalism
#GrowthStrategy
#SciTechInnovation
#EconomicSecurity
Tweet
Awards Ceremony for the Japan Service Grand Prize
December 6, 2022
#NewFormCapitalism
#GrowthStrategy
#SciTechInnovation
Tweet
Sub-committee for Fostering Startups
November 24, 2022
#NewFormCapitalism
#GrowthStrategy
#SciTechInnovation
Tweet
Digital Extraordinary Administrative Advisory Committee
October 27, 2022
#NewFormCapitalism
#GrowthStrategy
#SciTechInnovation
Tweet
Sub-committee for Fostering Startups
October 14, 2022
#NewFormCapitalism
#GrowthStrategy
#SciTechInnovation
Tweet
19th Annual Meeting of the Science and Technology in Society (STS) Forum
October 2, 2022
#NewFormCapitalism
#GrowthStrategy
#SciTechInnovation
Tweet
Speech by Prime Minister KISHIDA Fumio at the New York Stock Exchange
September 22, 2022
#DiplomacySecurity
#NewFormCapitalism
#GrowthStrategy
#SciTechInnovation
#ClimateChange
#DistribStrategy
#InvestInPeople
Tweet
Prime Minister Kishida’s Remarks at the New York Stock Exchange (NYSE)
September 22, 2022
#DiplomacySecurity
#NewFormCapitalism
#GrowthStrategy
#SciTechInnovation
#ClimateChange
#DistribStrategy
#InvestInPeople
Tweet
More
Tag List
View All
Return to the Tag List</t>
        </is>
      </c>
      <c r="K149" s="18" t="inlineStr">
        <is>
          <t>war</t>
        </is>
      </c>
      <c r="L149" s="18" t="inlineStr">
        <is>
          <t>0</t>
        </is>
      </c>
      <c r="M149" s="18" t="inlineStr">
        <is>
          <t>0</t>
        </is>
      </c>
      <c r="N149" s="18" t="inlineStr">
        <is>
          <t>0</t>
        </is>
      </c>
      <c r="O149" s="18" t="inlineStr">
        <is>
          <t>0</t>
        </is>
      </c>
      <c r="P149" s="18" t="inlineStr">
        <is>
          <t>0</t>
        </is>
      </c>
      <c r="Q149" s="18" t="inlineStr">
        <is>
          <t>0</t>
        </is>
      </c>
      <c r="R149" s="18" t="inlineStr">
        <is>
          <t>885c402f-25c3-4dac-b432-6f99c2589d1b</t>
        </is>
      </c>
      <c r="S149" s="18" t="inlineStr"/>
      <c r="T149" s="18" t="inlineStr"/>
      <c r="U149" s="18" t="inlineStr"/>
      <c r="V149" s="18" t="inlineStr">
        <is>
          <t>HISTORICAL_RECOGNITION_GENERAL</t>
        </is>
      </c>
      <c r="W149" s="18" t="inlineStr"/>
      <c r="X149" s="18" t="inlineStr"/>
      <c r="Y149" s="18" t="inlineStr"/>
      <c r="Z149" s="18" t="inlineStr"/>
      <c r="AA149" s="18" t="inlineStr"/>
      <c r="AB149" s="18" t="inlineStr"/>
      <c r="AC149" s="18" t="inlineStr"/>
      <c r="AD149" s="18" t="inlineStr"/>
      <c r="AE149" s="18" t="inlineStr"/>
      <c r="AF149" s="18" t="inlineStr"/>
      <c r="AG149" s="18" t="inlineStr"/>
      <c r="AH149" s="18" t="inlineStr"/>
      <c r="AI149" s="18" t="inlineStr"/>
      <c r="AJ149" s="18" t="inlineStr"/>
      <c r="AK149" s="18" t="inlineStr"/>
      <c r="AL149" s="18" t="inlineStr"/>
      <c r="AM149" s="18" t="inlineStr">
        <is>
          <t>LOW</t>
        </is>
      </c>
      <c r="AN149" s="3" t="inlineStr">
        <is>
          <t>AUTO-DRAFT: keyword signals only; requires contextual coding per codebook.md before use.</t>
        </is>
      </c>
      <c r="AO149" s="18" t="inlineStr">
        <is>
          <t>d4ddca4d-d0de-586e-99ba-262cc5dd473e</t>
        </is>
      </c>
      <c r="AP149" s="18" t="inlineStr">
        <is>
          <t>1</t>
        </is>
      </c>
      <c r="AQ149" s="18" t="inlineStr">
        <is>
          <t>LOW_CONFIDENCE;MISSING_SPEAKER</t>
        </is>
      </c>
      <c r="AR149" s="18" t="inlineStr">
        <is>
          <t>EXCLUDED</t>
        </is>
      </c>
      <c r="AS149" s="3" t="inlineStr">
        <is>
          <t>2026-09-22 full backlog review: COVID_OR_PANDEMIC</t>
        </is>
      </c>
    </row>
    <row r="150">
      <c r="A150" s="3" t="inlineStr">
        <is>
          <t>https://japan.kantei.go.jp/tag/0012.html</t>
        </is>
      </c>
      <c r="B150" s="18" t="inlineStr">
        <is>
          <t>japan</t>
        </is>
      </c>
      <c r="C150" s="18" t="inlineStr">
        <is>
          <t>Prime Minister's Office of Japan (Kantei)</t>
        </is>
      </c>
      <c r="D150" s="3" t="inlineStr">
        <is>
          <t>#DistribStrategy List of articles | Prime Minister's Office of Japan</t>
        </is>
      </c>
      <c r="E150" s="18" t="inlineStr">
        <is>
          <t>PRESS_CONFERENCE</t>
        </is>
      </c>
      <c r="F150" s="18" t="inlineStr">
        <is>
          <t>October 1, 2024</t>
        </is>
      </c>
      <c r="G150" s="18" t="inlineStr">
        <is>
          <t>0</t>
        </is>
      </c>
      <c r="H150" s="3" t="inlineStr"/>
      <c r="I150" s="3" t="inlineStr">
        <is>
          <t>#DistribStrategy List of articles | Prime Minister's Office of Japan
#DistribStrategy
List of articles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Nikkei Reskilling Summit
September 4, 2024
#NewFormCapitalism
#DistribStrategy
#InvestInPeople
#EconMeasures
#WageIncrease
Tweet
Meeting of the Council on Economic and Fiscal Policy
September 3, 2024
#NewFormCapitalism
#GrowthStrategy
#DistribStrategy
#EconMeasures
#WageIncrease
#PriceMeasures
Tweet
Project Team for the Promotion of Women’s Active Engagement in Professional Life
September 2, 2024
#NewFormCapitalism
#DistribStrategy
#GenderEquality
Tweet
Liaison Meeting of the Government and Ruling Parties
August 27, 2024
#NewFormCapitalism
#GrowthStrategy
#DistribStrategy
#DiplomacySecurity
#EconMeasures
#WageIncrease
#DisasterResponse
#Quake2024NotoPeninsula
Tweet
Launching Ceremony of the Japan Financial Literacy and Education Corporation (J-FLEC)
August 2, 2024
#NewFormCapitalism
#GrowthStrategy
#DistribStrategy
#InvestInPeople
Tweet
AI Strategy Council and Joint Meeting of AI Institutional Research Group
August 2, 2024
#NewFormCapitalism
#GrowthStrategy
#DistribStrategy
#InvestInPeople
Tweet
Press Conference by Prime Minister Kishida regarding His Visit to Chiba Prefecture
August 1, 2024
#NewFormCapitalism
#GrowthStrategy
#DistribStrategy
#ChildSupport
#GreenTransformation
#EconMeasures
Tweet
Visit to Chiba Prefecture
August 1, 2024
#NewFormCapitalism
#DistribStrategy
#ChildSupport
#GrowthStrategy
#GreenTransformation
Tweet
Meeting of the Council on Economic and Fiscal Policy
July 29, 2024
#NewFormCapitalism
#GrowthStrategy
#DistribStrategy
#EconMeasures
#WageIncrease
Tweet
Video Message from Prime Minister Kishida to the 29th International Conference for Women in Business
July 29, 2024
#NewFormCapitalism
#DistribStrategy
#GenderEquality
Tweet
Press Conference by Prime Minister Kishida on His Visit to Dementia Care and Childcare Center
July 26, 2024
#NewFormCapitalism
#GrowthStrategy
#DistribStrategy
#ChildSupport
Tweet
Visit to Dementia Care and Childcare Centers
July 26, 2024
#NewFormCapitalism
#GrowthStrategy
#DistribStrategy
#ChildSupport
Tweet
Policy Roundtable of the Government and Ruling Parties
July 26, 2024
#NewFormCapitalism
#GrowthStrategy
#DistribStrategy
#EconMeasures
#WageIncrease
Tweet
Visit to Hokkaido Prefecture
July 24, 2024
#NewFormCapitalism
#DistribStrategy
#ChildSupport
#GrowthStrategy
#SciTechInnovation
#GreenTransformation
Tweet
Meeting of the Council on Economic and Fiscal Policy
July 19, 2024
#EconMeasures
#WageIncrease
#NewFormCapitalism
#GrowthStrategy
#DistribStrategy
Tweet
Press Conference by the Prime Minister regarding His Visit to Chiba Prefecture
July 5, 2024
#NewFormCapitalism
#DistribStrategy
#ChildSupport
Tweet
Visit to Chiba Prefecture
July 5, 2024
#NewFormCapitalism
#DistribStrategy
#ChildSupport
Tweet
Joint Meeting of the Council on Economic and Fiscal Policy and the Council of New Form of Capitalism Realization
June 21, 2024
#NewFormCapitalism
#GrowthStrategy
#DistribStrategy
#InvestInPeople
#EconMeasures
Tweet
Meeting of the Council on Economic and Fiscal Policy
June 11, 2024
#NewFormCapitalism
#GrowthStrategy
#DistribStrategy
#EconMeasures
#WageIncrease
Tweet
Joint Meeting of the Headquarters for Creating a Society in Which All Women Shine and the Headquarters for the Promotion of Gender Equality
June 11, 2024
#NewFormCapitalism
#DistribStrategy
#GenderEquality
Tweet
Project Team for the Promotion of Women’s Active Engagement in Professional Life
June 5, 2024
#NewFormCapitalism
#DistribStrategy
#GenderEquality
Tweet
Meeting of the Council on Economic and Fiscal Policy
June 4, 2024
#NewFormCapitalism
#GrowthStrategy
#DistribStrategy
#EconMeasures
#WageIncrease
Tweet
Annual General Assembly of Keidanren (Japan Business Federation)
May 31, 2024
#DiplomacySecurity
#EconMeasures
#WageIncrease
#NewFormCapitalism
#GrowthStrategy
#SciTechInnovation
#DigitalAdminFiscalReform
#DistribStrategy
#InvestInPeople
Tweet
Council for the Promotion of Child-Related Measures
May 31, 2024
#NewFormCapitalism
#DistribStrategy
#ChildSupport
Tweet
Forum for Consultations between the National and Local Governments
May 29, 2024
#EconMeasures
#WageIncrease
#NewFormCapitalism
#GrowthStrategy
#DigitalAdminFiscalReform
#DistribStrategy
#ChildSupport
Tweet
Meeting of the Council on Economic and Fiscal Policy
May 23, 2024
#NewFormCapitalism
#GrowthStrategy
#DistribStrategy
#SocialSec4AllGenerations
#ChildSupport
#DigitalAdminFiscalReform
Tweet
Meeting of the Council on Economic and Fiscal Policy
May 10, 2024
#EconMeasures
#WageIncrease
#NewFormCapitalism
#GrowthStrategy
#DistribStrategy
Tweet
Project Team for the Promotion of Women’s Active Engagement in Professional Life
April 24, 2024
#NewFormCapitalism
#DistribStrategy
#GenderEquality
Tweet
Council of New Form of Capitalism Realization
April 17, 2024
#NewFormCapitalism
#GrowthStrategy
#DistribStrategy
#InvestInPeople
Tweet
Press Conference by Prime Minster Kishida
March 28, 2024
#EconMeasures
#WageIncrease
#PriceMeasures
#NewFormCapitalism
#GrowthStrategy
#DigitalAdminFiscalReform
#DisasterResponse
#DiplomacySecurity
#DistribStrategy
Tweet
Council of New Form of Capitalism Realization
March 26, 2024
#NewFormCapitalism
#GrowthStrategy
#DistribStrategy
#InvestInPeople
#EconMeasures
#WageIncrease
Tweet
Exchange of Views among the Government, Labor, and Management
March 13, 2024
#EconMeasures
#WageIncrease
#NewFormCapitalism
#DistribStrategy
#InvestInPeople
Tweet
Video Message from Prime Minister KISHIDA Fumio on International Women's Day
March 8, 2024
#NewFormCapitalism
#DistribStrategy
#GenderEquality
Tweet
Exchange of Views on Wage Increases and Other Matters with Construction Industry Groups
March 8, 2024
#EconMeasures
#WageIncrease
#NewFormCapitalism
#DistribStrategy
Tweet
Council of New Form of Capitalism Realization
February 27, 2024
#NewFormCapitalism
#DistribStrategy
#InvestInPeople
#EconMeasures
#WageIncrease
Tweet
Exchange of Views on Distribution Network Reform and Wage Increase
February 16, 2024
#EconMeasures
#WageIncrease
#NewFormCapitalism
#DistribStrategy
#InvestInPeople
Tweet
Exchange of Views among the Government, Labor, and Management
January 22, 2024
#EconMeasures
#WageIncrease
#NewFormCapitalism
#DistribStrategy
#InvestInPeople
Tweet
Exchange of Views on Wage Increases with Organizations Related to Medical Care, Nursing Care, and Welfare for Persons with Disabilities
January 19, 2024
#EconMeasures
#WageIncrease
#NewFormCapitalism
#DistribStrategy
#InvestInPeople
Tweet
Jiji Press New Year Party
January 5, 2024
#WageIncrease
#NewFormCapitalism
#GrowthStrategy
#DistribStrategy
#DisasterResponse
Tweet
2024 New Year Party by RENGO
January 5, 2024
#WageIncrease
#DisasterResponse
#NewFormCapitalism
#GrowthStrategy
#DistribStrategy
Tweet
2024 New Year Party Jointly Hosted by the Three Economic Associations
January 5, 2024
#WageIncrease
#NewFormCapitalism
#GrowthStrategy
#DistribStrategy
#DisasterResponse
Tweet
Press Conference by Prime Minister Kishida
January 4, 2024
#EconMeasures
#PriceMeasures
#WageIncrease
#NewFormCapitalism
#DistribStrategy
#ChildSupport
#DiplomacySecurity
#DisasterResponse
#Quake2024NotoPeninsula
Tweet
Council for Gender Equality
December 25, 2023
#NewFormCapitalism
#DistribStrategy
#GenderEquality
Tweet
Joint Meeting of the Council for the Promotion of Child-Related Measures  and the Headquarters for Social Security System Oriented to All Generations
December 22, 2023
#NewFormCapitalism
#DistribStrategy
#ChildSupport
#SocialSec4AllGenerations
Tweet
Policy Roundtable of the Government and Ruling Parties
December 22, 2023
#NewFormCapitalism
#DistribStrategy
#GrowthStrategy
#InvestInPeople
#ChildSupport
#DiplomacySecurity
Tweet
Public-Private Partnership Forum on Increasing Domestic Investment
December 21, 2023
#NewFormCapitalism
#GrowthStrategy
#DistribStrategy
#InvestInPeople
#GreenTransformation
Tweet
Meeting of the Council on Economic and Fiscal Policy
December 21, 2023
#NewFormCapitalism
#GrowthStrategy
#DistribStrategy
Tweet
Year-end Economist’s Party
December 18, 2023
#NewFormCapitalism
#EconMeasures
#GrowthStrategy
#GreenTransformation
#DigitalAdminFiscalReform
#DistribStrategy
#DiplomacySecurity
#ClimateChange
Tweet
Forum for Consultations between the National and Local Governments
December 18, 2023
#EconMeasures
#NewFormCapitalism
#DistribStrategy
#ChildSupport
#DigitalAdminFiscalReform
Tweet
Children's Future Strategy Council
December 11, 2023
#NewFormCapitalism
#ChildSupport
#DistribStrategy
#SocialSec4AllGenerations
Tweet
Meeting of the Council on Economic and Fiscal Policy
December 5, 2023
#NewFormCapitalism
#DistribStrategy
#SocialSec4AllGenerations
Tweet
Meeting of the Council on Economic and Fiscal Policy
November 28, 2023
#NewFormCapitalism
#DistribStrategy
#InvestInPeople
#GrowthStrategy
#DigitalAdminFiscalReform
#GreenTransformation
Tweet
Shaping the Future: “Kodomo Mannaka Award” Ceremony
November 27, 2023
#NewFormCapitalism
#DistribStrategy
#ChildSupport
Tweet
Exchange of Views among the Government, Labor, and Management
November 15, 2023
#EconMeasures
#NewFormCapitalism
#DistribStrategy
#InvestInPeople
Tweet
Meeting of the Council on Economic and Fiscal Policy
November 6, 2023
#EconMeasures
#NewFormCapitalism
#DistribStrategy
#GrowthStrategy
Tweet
Press Conference by Prime Minister Kishida
November 2, 2023
#EconMeasures
#NewFormCapitalism
#DistribStrategy
#InvestInPeople
#ChildSupport
#GrowthStrategy
#DiplomacySecurity
#ALPSTreatedWater
#WageIncrease
Tweet
Visit to Japan Mobility Show 2023 and Roundtable on Mobility
October 26, 2023
#NewFormCapitalism
#GrowthStrategy
#DistribStrategy
Tweet
Policy Roundtable of the Government and Ruling Parties
October 26, 2023
#NewFormCapitalism
#DistribStrategy
#EconMeasures
#InvestInPeople
#ChildSupport
Tweet
Council of New Form of Capitalism Realization
October 25, 2023
#NewFormCapitalism
#DistribStrategy
#InvestInPeople
#GrowthStrategy
#EconMeasures
Tweet
Policy Speech by Prime Minister Kishida to the 212th Session of the Diet
October 23, 2023
#EconMeasures
#NewFormCapitalism
#GrowthStrategy
#DistribStrategy
#DigitalAdminFiscalReform
#ChildSupport
#DisasterResponse
#DisastersAndResilience
#DiplomacySecurity
#AbductionsByNK
Tweet
Forum for Consultations between the National and Local Governments
October 19, 2023
#EconMeasures
#NewFormCapitalism
#GrowthStrategy
#DistribStrategy
#DigitalAdminFiscalReform
#ChildSupport
Tweet
CEATEC 2023: Opening Reception
October 16, 2023
#NewFormCapitalism
#GrowthStrategy
#DistribStrategy
#SciTechInnovation
#InvestInPeople
#EconMeasures
Tweet
Meeting of the Council on Economic and Fiscal Policy
October 10, 2023
#EconMeasures
#PriceMeasures
#NewFormCapitalism
#DistribStrategy
#InvestInPeople
#GrowthStrategy
Tweet
Roundtable with Global Investors
October 6, 2023
#NewFormCapitalism
#GrowthStrategy
#DistribStrategy
Tweet
Ministerial Meeting on Japan’s Distribution Network Reform
October 6, 2023
#NewFormCapitalism
#GrowthStrategy
#DistribStrategy
Tweet
Public-Private Partnership Forum on Increasing Domestic Investment
October 4, 2023
#NewFormCapitalism
#GrowthStrategy
#DistribStrategy
#InvestInPeople
#EconMeasures
Tweet
PRI in Person 2023
October 3, 2023
#NewFormCapitalism
#GrowthStrategy
#ClimateChange
#GreenTransformation
#DistribStrategy
#InvestInPeople
Tweet
October 3, 2023
#NewFormCapitalism
#GrowthStrategy
#ClimateChange
#GreenTransformation
#DistribStrategy
#InvestInPeople
Tweet
Liaison Meeting of the Government and Ruling Parties
October 3, 2023
#NewFormCapitalism
#GrowthStrategy
#DistribStrategy
#ChildSupport
#EconMeasures
Tweet
Nikkei Sustainable Forum
October 2, 2023
#NewFormCapitalism
#GrowthStrategy
#DistribStrategy
#InvestInPeople
#SciTechInnovation
#GreenTransformation
Tweet
Children's Future Strategy Council
October 2, 2023
#NewFormCapitalism
#ChildSupport
#DistribStrategy
#SocialSec4AllGenerations
Tweet
Council of New Form of Capitalism Realization
September 27, 2023
#NewFormCapitalism
#DistribStrategy
#InvestInPeople
#GrowthStrategy
#EconMeasures
Tweet
Meeting of the Council on Economic and Fiscal Policy
September 26, 2023
#EconMeasures
#PriceMeasures
#NewFormCapitalism
#DistribStrategy
#InvestInPeople
#GrowthStrategy
#DisasterResponse
#DisastersAndResilience
Tweet
Press Conference by Prime Minister Kishida Regarding Economic measures
September 25, 2023
#EconMeasures
#PriceMeasures
#ChildSupport
#NewFormCapitalism
#GrowthStrategy
#DistribStrategy
#WageIncrease
Tweet
Prime Minister Kishida’s Remarks to the Economic Club of New York
September 21, 2023
#DiplomacySecurity
#NuclearDisarmament
#Nonproliferation
#NewFormCapitalism
#GrowthStrategy
#SciTechInnovation
#DistribStrategy
#ChildSupport
Tweet
Prime Minister Kishida’s Remarks to the Economic Club of New York (Summary)
September 21, 2023
#DiplomacySecurity
#NuclearDisarmament
#Nonproliferation
#NewFormCapitalism
#GrowthStrategy
#SciTechInnovation
#DistribStrategy
#ChildSupport
Tweet
First Meeting of Parliamentary Vice-Ministers and Commemorative Photograph Session
September 15, 2023
#NewFormCapitalism
#EconMeasures
#GrowthStrategy
#DistribStrategy
#DiplomacySecurity
#DisastersAndResilience
#ALPSTreatedWater
#ChildSupport
Tweet
First Meeting of State Ministers and Commemorative Photograph Session
September 15, 2023
#NewFormCapitalism
#EconMeasures
#GrowthStrategy
#DistribStrategy
#DiplomacySecurity
#DisastersAndResilience
#ALPSTreatedWater
#ChildSupport
Tweet
Nikkei Reskilling Summit
September 1, 2023
#NewFormCapitalism
#DistribStrategy
#InvestInPeople
Tweet
Council of New Form of Capitalism Realization
August 31, 2023
#NewFormCapitalism
#GrowthStrategy
#DistribStrategy
#InvestInPeople
Tweet
Liaison Meeting of the Government and Ruling Parties
August 1, 2023
#NewFormCapitalism
#DistribStrategy
#GrowthStrategy
#DiplomacySecurity
#DisasterResponse
#ChildSupport
#DigitalGardenCityNation
#DisastersAndResilience
Tweet
Visit to Tottori and Shimane Prefectures
July 31, 2023
#NewFormCapitalism
#DistribStrategy
#InvestInPeople
#ChildSupport
Tweet
Meeting of the Council on Economic and Fiscal Policy
July 25, 2023
#NewFormCapitalism
#GrowthStrategy
#DistribStrategy
Tweet
Policy Roundtable of the Government and Ruling Parties
July 25, 2023
#NewFormCapitalism
#GrowthStrategy
#DistribStrategy
#ChildSupport
Tweet
Reinventing Infrastructure of Wisdom and Action (ReIWA)
July 22, 2023
#Ukraine
#NewFormCapitalism
#GrowthStrategy
#DistribStrategy
#InvestInPeople
#DiplomacySecurity
#G7
#ChildSupport
#ClimateChange
#DigitalGardenCityNation
Tweet
Visit to Tochigi Prefecture
July 21, 2023
#NewFormCapitalism
#DistribStrategy
#InvestInPeople
#ChildSupport
Tweet
Meeting of the Council on Economic and Fiscal Policy
July 20, 2023
#NewFormCapitalism
#GrowthStrategy
#DistribStrategy
Tweet
Press Conference by Prime Minster Kishida
June 21, 2023
#NewFormCapitalism
#GrowthStrategy
#DistribStrategy
#InvestInPeople
#SciTechInnovation
#DiplomacySecurity
Tweet
Joint Meeting of the Council on Economic and Fiscal Policy and the Council of New Form of Capitalism Realization
June 16, 2023
#NewFormCapitalism
#GrowthStrategy
#DistribStrategy
#InvestInPeople
#ChildSupport
Tweet
Meeting of the Council on Economic and Fiscal Policy
June 7, 2023
#NewFormCapitalism
#GrowthStrategy
#DistribStrategy
Tweet
General Meeting of the Japan Association of City Mayors
June 7, 2023
#COVID19
#NewFormCapitalism
#DistribStrategy
#ChildSupport
Tweet
Council of New Form of Capitalism Realization
June 6, 2023
#NewFormCapitalism
#GrowthStrategy
#DistribStrategy
#InvestInPeople
#SciTechInnovation
Tweet
Liaison Meeting of the Government and Ruling Parties
June 6, 2023
#NewFormCapitalism
#ChildSupport
#DistribStrategy
#InvestInPeople
#DiplomacySecurity
#NKmissile
Tweet
Children's Future Strategy Council
June 1, 2023
#NewFormCapitalism
#ChildSupport
#DistribStrategy
Tweet
Annual General Assembly of Keidanren (Japan Business Federation)
May 31, 2023
#NewFormCapitalism
#GrowthStrategy
#DiplomacySecurity
#G7
#DistribStrategy
Tweet
Meeting of the Council on Economic and Fiscal Policy
May 26, 2023
#NewFormCapitalism
#GrowthStrategy
#DistribStrategy
Tweet
Meeting of the Council on Economic and Fiscal Policy
May 15, 2023
#NewFormCapitalism
#GrowthStrategy
#DistribStrategy
Tweet
Council for the Creation of Future Education
April 27, 2023
#NewFormCapitalism
#GrowthStrategy
#DistribStrategy
#InvestInPeople
Tweet
Council for Gender Equality
April 27, 2023
#NewFormCapitalism
#DistribStrategy
#GenderEquality
Tweet
Meeting of the Council on Economic and Fiscal Policy
April 26, 2023
#NewFormCapitalism
#GrowthStrategy
#DistribStrategy
Tweet
Opening Ceremony of the B7 Tokyo Summit 2023
April 20, 2023
#DiplomacySecurity
#G7
#Ukraine
#NewFormCapitalism
#GrowthStrategy
#DistribStrategy
Tweet
Meeting of the Council on Economic and Fiscal Policy
April 18, 2023
#NewFormCapitalism
#GrowthStrategy
#DistribStrategy
Tweet
Council of New Form of Capitalism Realization
April 12, 2023
#NewFormCapitalism
#DistribStrategy
#InvestInPeople
Tweet
https://www.kantei.go.jp/jp/101_kishida/actions/202304/10sei_yoto.html
April 10, 2023
#NewFormCapitalism
#DistribStrategy
#ChildSupport
#DiplomacySecurity
#G7
Tweet
Children's Future Strategy Council
April 7, 2023
#NewFormCapitalism
#DistribStrategy
#ChildSupport
Tweet
Public-Private Partnership Forum on Increasing Domestic Investment
April 6, 2023
#NewFormCapitalism
#GrowthStrategy
#DistribStrategy
Tweet
Launch Ceremony of the Children and Families Agency
April 3, 2023
#NewFormCapitalism
#DistribStrategy
#ChildSupport
Tweet
Meeting of the Council on Economic and Fiscal Policy
March 30, 2023
#NewFormCapitalism
#GrowthStrategy
#DistribStrategy
Tweet
Council of New Form of Capitalism Realization
March 29, 2023
#NewFormCapitalism
#DistribStrategy
#GrowthStrategy
Tweet
Inter-ministerial Meeting to Strengthen the Policies Related to Children
March 28, 2023
#NewFormCapitalism
#DistribStrategy
#ChildSupport
Tweet
Press Conference by Prime Minister Kishida
March 17, 2023
#NewFormCapitalism
#DistribStrategy
#ChildSupport
#DiplomacySecurity
Tweet
Press Conference by Prime Minster Kishida
March 17, 2023
#NewFormCapitalism
#DistribStrategy
#ChildSupport
#DiplomacySecurity
Tweet
Council for the Creation of Future Education
March 17, 2023
#NewFormCapitalism
#GrowthStrategy
#DistribStrategy
#InvestInPeople
Tweet
Exchange of Views among the Government, Labor, and Management
March 15, 2023
#NewFormCapitalism
#DistribStrategy
Tweet
Press Conference by Prime Minister Kishida on His Visit to Fukushima Prefecture and Other Matters
March 11, 2023
#DisasterResponse
#GreatEastJapanQuake
#Reconstruction
#ALPSTreatedWater
#NewFormCapitalism
#DistribStrategy
#ChildSupport
#DiplomacySecurity
Tweet
Visit to Fukushima Prefecture
March 11, 2023
#DisasterResponse
#GreatEastJapanQuake
#Reconstruction
#NewFormCapitalism
#DistribStrategy
#ChildSupport
Tweet
Video Message from Prime Minister KISHIDA Fumio on International Women's Day
March 8, 2023
#NewFormCapitalism
#DistribStrategy
#GenderEquality
Tweet
Inter-ministerial Meeting to Strengthen the Policies Related to Children
February 20, 2023
#NewFormCapitalism
#DistribStrategy
#ChildSupport
Tweet
Visit to Okayama Prefecture
February 19, 2023
#NewFormCapitalism
#DistribStrategy
#ChildSupport
Tweet
Council of New Form of Capitalism Realization
February 15, 2023
#NewFormCapitalism
#DistribStrategy
#InvestInPeople
Tweet
Liaison Meeting of the Government and Ruling Parties
February 6, 2023
#NewFormCapitalism
#DistribStrategy
#ChildSupport
#COVID19
Tweet
Meeting of the Council on Economic and Fiscal Policy
January 24, 2023
#NewFormCapitalism
#DistribStrategy
#ChildSupport
Tweet
Policy Speech by Prime Minister KISHIDA Fumio to the 211th Session of the Diet
January 23, 2023
#DiplomacySecurity
#NewFormCapitalism
#GrowthStrategy
#DistribStrategy
#InvestInPeople
#ChildSupport
#DisasterResponse
#COVID19
Tweet
Policy Speech by Prime Minister Kishida to the 211th Session of the Diet
January 23, 2023
#DiplomacySecurity
#NewFormCapitalism
#GrowthStrategy
#DistribStrategy
#InvestInPeople
#ChildSupport
#DisasterResponse
#COVID19
Tweet
Meeting of the Council on Economic and Fiscal Policy
January 16, 2023
#EconMeasures
#NewFormCapitalism
#GrowthStrategy
#DistribStrategy
#PriceMeasures
Tweet
Meeting of the Council on Economic and Fiscal Policy
December 22, 2022
#EconMeasures
#NewFormCapitalism
#GrowthStrategy
#DistribStrategy
Tweet
Meetings on a Social Security System Oriented to All Generations and of Headquarters for Social Security System Oriented to All Generations
December 16, 2022
#NewFormCapitalism
#DistribStrategy
#SocialSec4AllGenerations
#ChildSupport
Tweet
Council for Gender Equality
December 15, 2022
#NewFormCapitalism
#DistribStrategy
#GenderEquality
Tweet
Public-Private Partnership Forum on Increasing Domestic Investment
December 8, 2022
#NewFormCapitalism
#GrowthStrategy
#DistribStrategy
Tweet
Sub-committee for Doubling Asset-based Incomes
November 25, 2022
#NewFormCapitalism
#DistribStrategy
Tweet
Council of New Form of Capitalism Realization
November 10, 2022
#NewFormCapitalism
#DistribStrategy
#InvestInPeople
Tweet
Sub-committee for Doubling Asset-based Incomes
October 17, 2022
#NewFormCapitalism
#DistribStrategy
#InvestInPeople
Tweet
Meeting of the Council on Economic and Fiscal Policy
October 5, 2022
#EconMeasures
#InvestInPeople
#GreenTransformation
#PriceMeasures
#NewFormCapitalism
#GrowthStrategy
#DistribStrategy
Tweet
Council of New Form of Capitalism Realization
October 4, 2022
#NewFormCapitalism
#DistribStrategy
#InvestInPeople
Tweet
Policy Speech by Prime Minister KISHIDA Fumio to the 210th Session of the Diet
October 3, 2022
#EconMeasures
#PriceMeasures
#NewFormCapitalism
#InvestInPeople
#DistribStrategy
#GrowthStrategy
#COVID19
#DisastersAndResilience
#SocialSec4AllGenerations
#DiplomacySecurity
Tweet
Speech by Prime Minister KISHIDA Fumio at the New York Stock Exchange
September 22, 2022
#DiplomacySecurity
#NewFormCapitalism
#GrowthStrategy
#SciTechInnovation
#ClimateChange
#DistribStrategy
#InvestInPeople
Tweet
Prime Minister Kishida’s Remarks at the New York Stock Exchange (NYSE)
September 22, 2022
#DiplomacySecurity
#NewFormCapitalism
#GrowthStrategy
#SciTechInnovation
#ClimateChange
#DistribStrategy
#InvestInPeople
Tweet
Meeting of the Council on Economic and Fiscal Policy
September 14, 2022
#EconMeasures
#PriceMeasures
#NewFormCapitalism
#GrowthStrategy
#DistribStrategy
Tweet
Headquarters for Comprehensive Measures on Prices, Wages, and Livelihoods
September 9, 2022
#EconMeasures
#PriceMeasures
#NewFormCapitalism
#DistribStrategy
Tweet
Meeting of the Council on Economic and Fiscal Policy
May 16, 2022
#NewFormCapitalism
#GrowthStrategy
#DistribStrategy
Tweet
Meeting of the Council on Economic and Fiscal Policy
April 27, 2022
#EconMeasures
#GrowthStrategy
#DigitalGardenCityNation
#DistribStrategy
#InvestInPeople
#SocialSec4AllGenerations
Tweet
More
Archived articles (101-)
Tag List
View All
Return to the Tag List</t>
        </is>
      </c>
      <c r="J150" s="3" t="inlineStr">
        <is>
          <t>#DistribStrategy List of articles | Prime Minister's Office of Japan
#DistribStrategy
List of articles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Nikkei Reskilling Summit
September 4, 2024
#NewFormCapitalism
#DistribStrategy
#InvestInPeople
#EconMeasures
#WageIncrease
Tweet
Meeting of the Council on Economic and Fiscal Policy
September 3, 2024
#NewFormCapitalism
#GrowthStrategy
#DistribStrategy
#EconMeasures
#WageIncrease
#PriceMeasures
Tweet
Project Team for the Promotion of Women’s Active Engagement in Professional Life
September 2, 2024
#NewFormCapitalism
#DistribStrategy
#GenderEquality
Tweet
Liaison Meeting of the Government and Ruling Parties
August 27, 2024
#NewFormCapitalism
#GrowthStrategy
#DistribStrategy
#DiplomacySecurity
#EconMeasures
#WageIncrease
#DisasterResponse
#Quake2024NotoPeninsula
Tweet
Launching Ceremony of the Japan Financial Literacy and Education Corporation (J-FLEC)
August 2, 2024
#NewFormCapitalism
#GrowthStrategy
#DistribStrategy
#InvestInPeople
Tweet
AI Strategy Council and Joint Meeting of AI Institutional Research Group
August 2, 2024
#NewFormCapitalism
#GrowthStrategy
#DistribStrategy
#InvestInPeople
Tweet
Press Conference by Prime Minister Kishida regarding His Visit to Chiba Prefecture
August 1, 2024
#NewFormCapitalism
#GrowthStrategy
#DistribStrategy
#ChildSupport
#GreenTransformation
#EconMeasures
Tweet
Visit to Chiba Prefecture
August 1, 2024
#NewFormCapitalism
#DistribStrategy
#ChildSupport
#GrowthStrategy
#GreenTransformation
Tweet
Meeting of the Council on Economic and Fiscal Policy
July 29, 2024
#NewFormCapitalism
#GrowthStrategy
#DistribStrategy
#EconMeasures
#WageIncrease
Tweet
Video Message from Prime Minister Kishida to the 29th International Conference for Women in Business
July 29, 2024
#NewFormCapitalism
#DistribStrategy
#GenderEquality
Tweet
Press Conference by Prime Minister Kishida on His Visit to Dementia Care and Childcare Center
July 26, 2024
#NewFormCapitalism
#GrowthStrategy
#DistribStrategy
#ChildSupport
Tweet
Visit to Dementia Care and Childcare Centers
July 26, 2024
#NewFormCapitalism
#GrowthStrategy
#DistribStrategy
#ChildSupport
Tweet
Policy Roundtable of the Government and Ruling Parties
July 26, 2024
#NewFormCapitalism
#GrowthStrategy
#DistribStrategy
#EconMeasures
#WageIncrease
Tweet
Visit to Hokkaido Prefecture
July 24, 2024
#NewFormCapitalism
#DistribStrategy
#ChildSupport
#GrowthStrategy
#SciTechInnovation
#GreenTransformation
Tweet
Meeting of the Council on Economic and Fiscal Policy
July 19, 2024
#EconMeasures
#WageIncrease
#NewFormCapitalism
#GrowthStrategy
#DistribStrategy
Tweet
Press Conference by the Prime Minister regarding His Visit to Chiba Prefecture
July 5, 2024
#NewFormCapitalism
#DistribStrategy
#ChildSupport
Tweet
Visit to Chiba Prefecture
July 5, 2024
#NewFormCapitalism
#DistribStrategy
#ChildSupport
Tweet
Joint Meeting of the Council on Economic and Fiscal Policy and the Council of New Form of Capitalism Realization
June 21, 2024
#NewFormCapitalism
#GrowthStrategy
#DistribStrategy
#InvestInPeople
#EconMeasures
Tweet
Meeting of the Council on Economic and Fiscal Policy
June 11, 2024
#NewFormCapitalism
#GrowthStrategy
#DistribStrategy
#EconMeasures
#WageIncrease
Tweet
Joint Meeting of the Headquarters for Creating a Society in Which All Women Shine and the Headquarters for the Promotion of Gender Equality
June 11, 2024
#NewFormCapitalism
#DistribStrategy
#GenderEquality
Tweet
Project Team for the Promotion of Women’s Active Engagement in Professional Life
June 5, 2024
#NewFormCapitalism
#DistribStrategy
#GenderEquality
Tweet
Meeting of the Council on Economic and Fiscal Policy
June 4, 2024
#NewFormCapitalism
#GrowthStrategy
#DistribStrategy
#EconMeasures
#WageIncrease
Tweet
Annual General Assembly of Keidanren (Japan Business Federation)
May 31, 2024
#DiplomacySecurity
#EconMeasures
#WageIncrease
#NewFormCapitalism
#GrowthStrategy
#SciTechInnovation
#DigitalAdminFiscalReform
#DistribStrategy
#InvestInPeople
Tweet
Council for the Promotion of Child-Related Measures
May 31, 2024
#NewFormCapitalism
#DistribStrategy
#ChildSupport
Tweet
Forum for Consultations between the National and Local Governments
May 29, 2024
#EconMeasures
#WageIncrease
#NewFormCapitalism
#GrowthStrategy
#DigitalAdminFiscalReform
#DistribStrategy
#ChildSupport
Tweet
Meeting of the Council on Economic and Fiscal Policy
May 23, 2024
#NewFormCapitalism
#GrowthStrategy
#DistribStrategy
#SocialSec4AllGenerations
#ChildSupport
#DigitalAdminFiscalReform
Tweet
Meeting of the Council on Economic and Fiscal Policy
May 10, 2024
#EconMeasures
#WageIncrease
#NewFormCapitalism
#GrowthStrategy
#DistribStrategy
Tweet
Project Team for the Promotion of Women’s Active Engagement in Professional Life
April 24, 2024
#NewFormCapitalism
#DistribStrategy
#GenderEquality
Tweet
Council of New Form of Capitalism Realization
April 17, 2024
#NewFormCapitalism
#GrowthStrategy
#DistribStrategy
#InvestInPeople
Tweet
Press Conference by Prime Minster Kishida
March 28, 2024
#EconMeasures
#WageIncrease
#PriceMeasures
#NewFormCapitalism
#GrowthStrategy
#DigitalAdminFiscalReform
#DisasterResponse
#DiplomacySecurity
#DistribStrategy
Tweet
Council of New Form of Capitalism Realization
March 26, 2024
#NewFormCapitalism
#GrowthStrategy
#DistribStrategy
#InvestInPeople
#EconMeasures
#WageIncrease
Tweet
Exchange of Views among the Government, Labor, and Management
March 13, 2024
#EconMeasures
#WageIncrease
#NewFormCapitalism
#DistribStrategy
#InvestInPeople
Tweet
Video Message from Prime Minister KISHIDA Fumio on International Women's Day
March 8, 2024
#NewFormCapitalism
#DistribStrategy
#GenderEquality
Tweet
Exchange of Views on Wage Increases and Other Matters with Construction Industry Groups
March 8, 2024
#EconMeasures
#WageIncrease
#NewFormCapitalism
#DistribStrategy
Tweet
Council of New Form of Capitalism Realization
February 27, 2024
#NewFormCapitalism
#DistribStrategy
#InvestInPeople
#EconMeasures
#WageIncrease
Tweet
Exchange of Views on Distribution Network Reform and Wage Increase
February 16, 2024
#EconMeasures
#WageIncrease
#NewFormCapitalism
#DistribStrategy
#InvestInPeople
Tweet
Exchange of Views among the Government, Labor, and Management
January 22, 2024
#EconMeasures
#WageIncrease
#NewFormCapitalism
#DistribStrategy
#InvestInPeople
Tweet
Exchange of Views on Wage Increases with Organizations Related to Medical Care, Nursing Care, and Welfare for Persons with Disabilities
January 19, 2024
#EconMeasures
#WageIncrease
#NewFormCapitalism
#DistribStrategy
#InvestInPeople
Tweet
Jiji Press New Year Party
January 5, 2024
#WageIncrease
#NewFormCapitalism
#GrowthStrategy
#DistribStrategy
#DisasterResponse
Tweet
2024 New Year Party by RENGO
January 5, 2024
#WageIncrease
#DisasterResponse
#NewFormCapitalism
#GrowthStrategy
#DistribStrategy
Tweet
2024 New Year Party Jointly Hosted by the Three Economic Associations
January 5, 2024
#WageIncrease
#NewFormCapitalism
#GrowthStrategy
#DistribStrategy
#DisasterResponse
Tweet
Press Conference by Prime Minister Kishida
January 4, 2024
#EconMeasures
#PriceMeasures
#WageIncrease
#NewFormCapitalism
#DistribStrategy
#ChildSupport
#DiplomacySecurity
#DisasterResponse
#Quake2024NotoPeninsula
Tweet
Council for Gender Equality
December 25, 2023
#NewFormCapitalism
#DistribStrategy
#GenderEquality
Tweet
Joint Meeting of the Council for the Promotion of Child-Related Measures  and the Headquarters for Social Security System Oriented to All Generations
December 22, 2023
#NewFormCapitalism
#DistribStrategy
#ChildSupport
#SocialSec4AllGenerations
Tweet
Policy Roundtable of the Government and Ruling Parties
December 22, 2023
#NewFormCapitalism
#DistribStrategy
#GrowthStrategy
#InvestInPeople
#ChildSupport
#DiplomacySecurity
Tweet
Public-Private Partnership Forum on Increasing Domestic Investment
December 21, 2023
#NewFormCapitalism
#GrowthStrategy
#DistribStrategy
#InvestInPeople
#GreenTransformation
Tweet
Meeting of the Council on Economic and Fiscal Policy
December 21, 2023
#NewFormCapitalism
#GrowthStrategy
#DistribStrategy
Tweet
Year-end Economist’s Party
December 18, 2023
#NewFormCapitalism
#EconMeasures
#GrowthStrategy
#GreenTransformation
#DigitalAdminFiscalReform
#DistribStrategy
#DiplomacySecurity
#ClimateChange
Tweet
Forum for Consultations between the National and Local Governments
December 18, 2023
#EconMeasures
#NewFormCapitalism
#DistribStrategy
#ChildSupport
#DigitalAdminFiscalReform
Tweet
Children's Future Strategy Council
December 11, 2023
#NewFormCapitalism
#ChildSupport
#DistribStrategy
#SocialSec4AllGenerations
Tweet
Meeting of the Council on Economic and Fiscal Policy
December 5, 2023
#NewFormCapitalism
#DistribStrategy
#SocialSec4AllGenerations
Tweet
Meeting of the Council on Economic and Fiscal Policy
November 28, 2023
#NewFormCapitalism
#DistribStrategy
#InvestInPeople
#GrowthStrategy
#DigitalAdminFiscalReform
#GreenTransformation
Tweet
Shaping the Future: “Kodomo Mannaka Award” Ceremony
November 27, 2023
#NewFormCapitalism
#DistribStrategy
#ChildSupport
Tweet
Exchange of Views among the Government, Labor, and Management
November 15, 2023
#EconMeasures
#NewFormCapitalism
#DistribStrategy
#InvestInPeople
Tweet
Meeting of the Council on Economic and Fiscal Policy
November 6, 2023
#EconMeasures
#NewFormCapitalism
#DistribStrategy
#GrowthStrategy
Tweet
Press Conference by Prime Minister Kishida
November 2, 2023
#EconMeasures
#NewFormCapitalism
#DistribStrategy
#InvestInPeople
#ChildSupport
#GrowthStrategy
#DiplomacySecurity
#ALPSTreatedWater
#WageIncrease
Tweet
Visit to Japan Mobility Show 2023 and Roundtable on Mobility
October 26, 2023
#NewFormCapitalism
#GrowthStrategy
#DistribStrategy
Tweet
Policy Roundtable of the Government and Ruling Parties
October 26, 2023
#NewFormCapitalism
#DistribStrategy
#EconMeasures
#InvestInPeople
#ChildSupport
Tweet
Council of New Form of Capitalism Realization
October 25, 2023
#NewFormCapitalism
#DistribStrategy
#InvestInPeople
#GrowthStrategy
#EconMeasures
Tweet
Policy Speech by Prime Minister Kishida to the 212th Session of the Diet
October 23, 2023
#EconMeasures
#NewFormCapitalism
#GrowthStrategy
#DistribStrategy
#DigitalAdminFiscalReform
#ChildSupport
#DisasterResponse
#DisastersAndResilience
#DiplomacySecurity
#AbductionsByNK
Tweet
Forum for Consultations between the National and Local Governments
October 19, 2023
#EconMeasures
#NewFormCapitalism
#GrowthStrategy
#DistribStrategy
#DigitalAdminFiscalReform
#ChildSupport
Tweet
CEATEC 2023: Opening Reception
October 16, 2023
#NewFormCapitalism
#GrowthStrategy
#DistribStrategy
#SciTechInnovation
#InvestInPeople
#EconMeasures
Tweet
Meeting of the Council on Economic and Fiscal Policy
October 10, 2023
#EconMeasures
#PriceMeasures
#NewFormCapitalism
#DistribStrategy
#InvestInPeople
#GrowthStrategy
Tweet
Roundtable with Global Investors
October 6, 2023
#NewFormCapitalism
#GrowthStrategy
#DistribStrategy
Tweet
Ministerial Meeting on Japan’s Distribution Network Reform
October 6, 2023
#NewFormCapitalism
#GrowthStrategy
#DistribStrategy
Tweet
Public-Private Partnership Forum on Increasing Domestic Investment
October 4, 2023
#NewFormCapitalism
#GrowthStrategy
#DistribStrategy
#InvestInPeople
#EconMeasures
Tweet
PRI in Person 2023
October 3, 2023
#NewFormCapitalism
#GrowthStrategy
#ClimateChange
#GreenTransformation
#DistribStrategy
#InvestInPeople
Tweet
October 3, 2023
#NewFormCapitalism
#GrowthStrategy
#ClimateChange
#GreenTransformation
#DistribStrategy
#InvestInPeople
Tweet
Liaison Meeting of the Government and Ruling Parties
October 3, 2023
#NewFormCapitalism
#GrowthStrategy
#DistribStrategy
#ChildSupport
#EconMeasures
Tweet
Nikkei Sustainable Forum
October 2, 2023
#NewFormCapitalism
#GrowthStrategy
#DistribStrategy
#InvestInPeople
#SciTechInnovation
#GreenTransformation
Tweet
Children's Future Strategy Council
October 2, 2023
#NewFormCapitalism
#ChildSupport
#DistribStrategy
#SocialSec4AllGenerations
Tweet
Council of New Form of Capitalism Realization
September 27, 2023
#NewFormCapitalism
#DistribStrategy
#InvestInPeople
#GrowthStrategy
#EconMeasures
Tweet
Meeting of the Council on Economic and Fiscal Policy
September 26, 2023
#EconMeasures
#PriceMeasures
#NewFormCapitalism
#DistribStrategy
#InvestInPeople
#GrowthStrategy
#DisasterResponse
#DisastersAndResilience
Tweet
Press Conference by Prime Minister Kishida Regarding Economic measures
September 25, 2023
#EconMeasures
#PriceMeasures
#ChildSupport
#NewFormCapitalism
#GrowthStrategy
#DistribStrategy
#WageIncrease
Tweet
Prime Minister Kishida’s Remarks to the Economic Club of New York
September 21, 2023
#DiplomacySecurity
#NuclearDisarmament
#Nonproliferation
#NewFormCapitalism
#GrowthStrategy
#SciTechInnovation
#DistribStrategy
#ChildSupport
Tweet
Prime Minister Kishida’s Remarks to the Economic Club of New York (Summary)
September 21, 2023
#DiplomacySecurity
#NuclearDisarmament
#Nonproliferation
#NewFormCapitalism
#GrowthStrategy
#SciTechInnovation
#DistribStrategy
#ChildSupport
Tweet
First Meeting of Parliamentary Vice-Ministers and Commemorative Photograph Session
September 15, 2023
#NewFormCapitalism
#EconMeasures
#GrowthStrategy
#DistribStrategy
#DiplomacySecurity
#DisastersAndResilience
#ALPSTreatedWater
#ChildSupport
Tweet
First Meeting of State Ministers and Commemorative Photograph Session
September 15, 2023
#NewFormCapitalism
#EconMeasures
#GrowthStrategy
#DistribStrategy
#DiplomacySecurity
#DisastersAndResilience
#ALPSTreatedWater
#ChildSupport
Tweet
Nikkei Reskilling Summit
September 1, 2023
#NewFormCapitalism
#DistribStrategy
#InvestInPeople
Tweet
Council of New Form of Capitalism Realization
August 31, 2023
#NewFormCapitalism
#GrowthStrategy
#DistribStrategy
#InvestInPeople
Tweet
Liaison Meeting of the Government and Ruling Parties
August 1, 2023
#NewFormCapitalism
#DistribStrategy
#GrowthStrategy
#DiplomacySecurity
#DisasterResponse
#ChildSupport
#DigitalGardenCityNation
#DisastersAndResilience
Tweet
Visit to Tottori and Shimane Prefectures
July 31, 2023
#NewFormCapitalism
#DistribStrategy
#InvestInPeople
#ChildSupport
Tweet
Meeting of the Council on Economic and Fiscal Policy
July 25, 2023
#NewFormCapitalism
#GrowthStrategy
#DistribStrategy
Tweet
Policy Roundtable of the Government and Ruling Parties
July 25, 2023
#NewFormCapitalism
#GrowthStrategy
#DistribStrategy
#ChildSupport
Tweet
Reinventing Infrastructure of Wisdom and Action (ReIWA)
July 22, 2023
#Ukraine
#NewFormCapitalism
#GrowthStrategy
#DistribStrategy
#InvestInPeople
#DiplomacySecurity
#G7
#ChildSupport
#ClimateChange
#DigitalGardenCityNation
Tweet
Visit to Tochigi Prefecture
July 21, 2023
#NewFormCapitalism
#DistribStrategy
#InvestInPeople
#ChildSupport
Tweet
Meeting of the Council on Economic and Fiscal Policy
July 20, 2023
#NewFormCapitalism
#GrowthStrategy
#DistribStrategy
Tweet
Press Conference by Prime Minster Kishida
June 21, 2023
#NewFormCapitalism
#GrowthStrategy
#DistribStrategy
#InvestInPeople
#SciTechInnovation
#DiplomacySecurity
Tweet
Joint Meeting of the Council on Economic and Fiscal Policy and the Council of New Form of Capitalism Realization
June 16, 2023
#NewFormCapitalism
#GrowthStrategy
#DistribStrategy
#InvestInPeople
#ChildSupport
Tweet
Meeting of the Council on Economic and Fiscal Policy
June 7, 2023
#NewFormCapitalism
#GrowthStrategy
#DistribStrategy
Tweet
General Meeting of the Japan Association of City Mayors
June 7, 2023
#COVID19
#NewFormCapitalism
#DistribStrategy
#ChildSupport
Tweet
Council of New Form of Capitalism Realization
June 6, 2023
#NewFormCapitalism
#GrowthStrategy
#DistribStrategy
#InvestInPeople
#SciTechInnovation
Tweet
Liaison Meeting of the Government and Ruling Parties
June 6, 2023
#NewFormCapitalism
#ChildSupport
#DistribStrategy
#InvestInPeople
#DiplomacySecurity
#NKmissile
Tweet
Children's Future Strategy Council
June 1, 2023
#NewFormCapitalism
#ChildSupport
#DistribStrategy
Tweet
Annual General Assembly of Keidanren (Japan Business Federation)
May 31, 2023
#NewFormCapitalism
#GrowthStrategy
#DiplomacySecurity
#G7
#DistribStrategy
Tweet
Meeting of the Council on Economic and Fiscal Policy
May 26, 2023
#NewFormCapitalism
#GrowthStrategy
#DistribStrategy
Tweet
Meeting of the Council on Economic and Fiscal Policy
May 15, 2023
#NewFormCapitalism
#GrowthStrategy
#DistribStrategy
Tweet
Council for the Creation of Future Education
April 27, 2023
#NewFormCapitalism
#GrowthStrategy
#DistribStrategy
#InvestInPeople
Tweet
Council for Gender Equality
April 27, 2023
#NewFormCapitalism
#DistribStrategy
#GenderEquality
Tweet
Meeting of the Council on Economic and Fiscal Policy
April 26, 2023
#NewFormCapitalism
#GrowthStrategy
#DistribStrategy
Tweet
Opening Ceremony of the B7 Tokyo Summit 2023
April 20, 2023
#DiplomacySecurity
#G7
#Ukraine
#NewFormCapitalism
#GrowthStrategy
#DistribStrategy
Tweet
Meeting of the Council on Economic and Fiscal Policy
April 18, 2023
#NewFormCapitalism
#GrowthStrategy
#DistribStrategy
Tweet
Council of New Form of Capitalism Realization
April 12, 2023
#NewFormCapitalism
#DistribStrategy
#InvestInPeople
Tweet
https://www.kantei.go.jp/jp/101_kishida/actions/202304/10sei_yoto.html
April 10, 2023
#NewFormCapitalism
#DistribStrategy
#ChildSupport
#DiplomacySecurity
#G7
Tweet
Children's Future Strategy Council
April 7, 2023
#NewFormCapitalism
#DistribStrategy
#ChildSupport
Tweet
Public-Private Partnership Forum on Increasing Domestic Investment
April 6, 2023
#NewFormCapitalism
#GrowthStrategy
#DistribStrategy
Tweet
Launch Ceremony of the Children and Families Agency
April 3, 2023
#NewFormCapitalism
#DistribStrategy
#ChildSupport
Tweet
Meeting of the Council on Economic and Fiscal Policy
March 30, 2023
#NewFormCapitalism
#GrowthStrategy
#DistribStrategy
Tweet
Council of New Form of Capitalism Realization
March 29, 2023
#NewFormCapitalism
#DistribStrategy
#GrowthStrategy
Tweet
Inter-ministerial Meeting to Strengthen the Policies Related to Children
March 28, 2023
#NewFormCapitalism
#DistribStrategy
#ChildSupport
Tweet
Press Conference by Prime Minister Kishida
March 17, 2023
#NewFormCapitalism
#DistribStrategy
#ChildSupport
#DiplomacySecurity
Tweet
Press Conference by Prime Minster Kishida
March 17, 2023
#NewFormCapitalism
#DistribStrategy
#ChildSupport
#DiplomacySecurity
Tweet
Council for the Creation of Future Education
March 17, 2023
#NewFormCapitalism
#GrowthStrategy
#DistribStrategy
#InvestInPeople
Tweet
Exchange of Views among the Government, Labor, and Management
March 15, 2023
#NewFormCapitalism
#DistribStrategy
Tweet
Press Conference by Prime Minister Kishida on His Visit to Fukushima Prefecture and Other Matters
March 11, 2023
#DisasterResponse
#GreatEastJapanQuake
#Reconstruction
#ALPSTreatedWater
#NewFormCapitalism
#DistribStrategy
#ChildSupport
#DiplomacySecurity
Tweet
Visit to Fukushima Prefecture
March 11, 2023
#DisasterResponse
#GreatEastJapanQuake
#Reconstruction
#NewFormCapitalism
#DistribStrategy
#ChildSupport
Tweet
Video Message from Prime Minister KISHIDA Fumio on International Women's Day
March 8, 2023
#NewFormCapitalism
#DistribStrategy
#GenderEquality
Tweet
Inter-ministerial Meeting to Strengthen the Policies Related to Children
February 20, 2023
#NewFormCapitalism
#DistribStrategy
#ChildSupport
Tweet
Visit to Okayama Prefecture
February 19, 2023
#NewFormCapitalism
#DistribStrategy
#ChildSupport
Tweet
Council of New Form of Capitalism Realization
February 15, 2023
#NewFormCapitalism
#DistribStrategy
#InvestInPeople
Tweet
Liaison Meeting of the Government and Ruling Parties
February 6, 2023
#NewFormCapitalism
#DistribStrategy
#ChildSupport
#COVID19
Tweet
Meeting of the Council on Economic and Fiscal Policy
January 24, 2023
#NewFormCapitalism
#DistribStrategy
#ChildSupport
Tweet
Policy Speech by Prime Minister KISHIDA Fumio to the 211th Session of the Diet
January 23, 2023
#DiplomacySecurity
#NewFormCapitalism
#GrowthStrategy
#DistribStrategy
#InvestInPeople
#ChildSupport
#DisasterResponse
#COVID19
Tweet
Policy Speech by Prime Minister Kishida to the 211th Session of the Diet
January 23, 2023
#DiplomacySecurity
#NewFormCapitalism
#GrowthStrategy
#DistribStrategy
#InvestInPeople
#ChildSupport
#DisasterResponse
#COVID19
Tweet
Meeting of the Council on Economic and Fiscal Policy
January 16, 2023
#EconMeasures
#NewFormCapitalism
#GrowthStrategy
#DistribStrategy
#PriceMeasures
Tweet
Meeting of the Council on Economic and Fiscal Policy
December 22, 2022
#EconMeasures
#NewFormCapitalism
#GrowthStrategy
#DistribStrategy
Tweet
Meetings on a Social Security System Oriented to All Generations and of Headquarters for Social Security System Oriented to All Generations
December 16, 2022
#NewFormCapitalism
#DistribStrategy
#SocialSec4AllGenerations
#ChildSupport
Tweet
Council for Gender Equality
December 15, 2022
#NewFormCapitalism
#DistribStrategy
#GenderEquality
Tweet
Public-Private Partnership Forum on Increasing Domestic Investment
December 8, 2022
#NewFormCapitalism
#GrowthStrategy
#DistribStrategy
Tweet
Sub-committee for Doubling Asset-based Incomes
November 25, 2022
#NewFormCapitalism
#DistribStrategy
Tweet
Council of New Form of Capitalism Realization
November 10, 2022
#NewFormCapitalism
#DistribStrategy
#InvestInPeople
Tweet
Sub-committee for Doubling Asset-based Incomes
October 17, 2022
#NewFormCapitalism
#DistribStrategy
#InvestInPeople
Tweet
Meeting of the Council on Economic and Fiscal Policy
October 5, 2022
#EconMeasures
#InvestInPeople
#GreenTransformation
#PriceMeasures
#NewFormCapitalism
#GrowthStrategy
#DistribStrategy
Tweet
Council of New Form of Capitalism Realization
October 4, 2022
#NewFormCapitalism
#DistribStrategy
#InvestInPeople
Tweet
Policy Speech by Prime Minister KISHIDA Fumio to the 210th Session of the Diet
October 3, 2022
#EconMeasures
#PriceMeasures
#NewFormCapitalism
#InvestInPeople
#DistribStrategy
#GrowthStrategy
#COVID19
#DisastersAndResilience
#SocialSec4AllGenerations
#DiplomacySecurity
Tweet
Speech by Prime Minister KISHIDA Fumio at the New York Stock Exchange
September 22, 2022
#DiplomacySecurity
#NewFormCapitalism
#GrowthStrategy
#SciTechInnovation
#ClimateChange
#DistribStrategy
#InvestInPeople
Tweet
Prime Minister Kishida’s Remarks at the New York Stock Exchange (NYSE)
September 22, 2022
#DiplomacySecurity
#NewFormCapitalism
#GrowthStrategy
#SciTechInnovation
#ClimateChange
#DistribStrategy
#InvestInPeople
Tweet
Meeting of the Council on Economic and Fiscal Policy
September 14, 2022
#EconMeasures
#PriceMeasures
#NewFormCapitalism
#GrowthStrategy
#DistribStrategy
Tweet
Headquarters for Comprehensive Measures on Prices, Wages, and Livelihoods
September 9, 2022
#EconMeasures
#PriceMeasures
#NewFormCapitalism
#DistribStrategy
Tweet
Meeting of the Council on Economic and Fiscal Policy
May 16, 2022
#NewFormCapitalism
#GrowthStrategy
#DistribStrategy
Tweet
Meeting of the Council on Economic and Fiscal Policy
April 27, 2022
#EconMeasures
#GrowthStrategy
#DigitalGardenCityNation
#DistribStrategy
#InvestInPeople
#SocialSec4AllGenerations
Tweet
More
Archived articles (101-)
Tag List
View All
Return to the Tag List</t>
        </is>
      </c>
      <c r="K150" s="18" t="inlineStr">
        <is>
          <t>war</t>
        </is>
      </c>
      <c r="L150" s="18" t="inlineStr">
        <is>
          <t>0</t>
        </is>
      </c>
      <c r="M150" s="18" t="inlineStr">
        <is>
          <t>0</t>
        </is>
      </c>
      <c r="N150" s="18" t="inlineStr">
        <is>
          <t>0</t>
        </is>
      </c>
      <c r="O150" s="18" t="inlineStr">
        <is>
          <t>0</t>
        </is>
      </c>
      <c r="P150" s="18" t="inlineStr">
        <is>
          <t>0</t>
        </is>
      </c>
      <c r="Q150" s="18" t="inlineStr">
        <is>
          <t>0</t>
        </is>
      </c>
      <c r="R150" s="18" t="inlineStr">
        <is>
          <t>8e329116-d138-484c-a187-578b7b9de204</t>
        </is>
      </c>
      <c r="S150" s="18" t="inlineStr"/>
      <c r="T150" s="18" t="inlineStr"/>
      <c r="U150" s="18" t="inlineStr"/>
      <c r="V150" s="18" t="inlineStr">
        <is>
          <t>HISTORICAL_RECOGNITION_GENERAL</t>
        </is>
      </c>
      <c r="W150" s="18" t="inlineStr"/>
      <c r="X150" s="18" t="inlineStr"/>
      <c r="Y150" s="18" t="inlineStr"/>
      <c r="Z150" s="18" t="inlineStr"/>
      <c r="AA150" s="18" t="inlineStr"/>
      <c r="AB150" s="18" t="inlineStr"/>
      <c r="AC150" s="18" t="inlineStr"/>
      <c r="AD150" s="18" t="inlineStr"/>
      <c r="AE150" s="18" t="inlineStr"/>
      <c r="AF150" s="18" t="inlineStr"/>
      <c r="AG150" s="18" t="inlineStr"/>
      <c r="AH150" s="18" t="inlineStr"/>
      <c r="AI150" s="18" t="inlineStr"/>
      <c r="AJ150" s="18" t="inlineStr"/>
      <c r="AK150" s="18" t="inlineStr"/>
      <c r="AL150" s="18" t="inlineStr"/>
      <c r="AM150" s="18" t="inlineStr">
        <is>
          <t>LOW</t>
        </is>
      </c>
      <c r="AN150" s="3" t="inlineStr">
        <is>
          <t>AUTO-DRAFT: keyword signals only; requires contextual coding per codebook.md before use.</t>
        </is>
      </c>
      <c r="AO150" s="18" t="inlineStr">
        <is>
          <t>d772202c-934d-5ead-823a-fbb57e56081f</t>
        </is>
      </c>
      <c r="AP150" s="18" t="inlineStr">
        <is>
          <t>1</t>
        </is>
      </c>
      <c r="AQ150" s="18" t="inlineStr">
        <is>
          <t>LOW_CONFIDENCE;MISSING_SPEAKER</t>
        </is>
      </c>
      <c r="AR150" s="18" t="inlineStr">
        <is>
          <t>EXCLUDED</t>
        </is>
      </c>
      <c r="AS150" s="3" t="inlineStr">
        <is>
          <t>2026-09-22 full backlog review: UKRAINE_RUSSIA_OR_UNRELATED_GEOPOLITICS</t>
        </is>
      </c>
    </row>
    <row r="151">
      <c r="A151" s="3" t="inlineStr">
        <is>
          <t>https://japan.kantei.go.jp/tag/0016.html</t>
        </is>
      </c>
      <c r="B151" s="18" t="inlineStr">
        <is>
          <t>japan</t>
        </is>
      </c>
      <c r="C151" s="18" t="inlineStr">
        <is>
          <t>Prime Minister's Office of Japan (Kantei)</t>
        </is>
      </c>
      <c r="D151" s="3" t="inlineStr">
        <is>
          <t>#GenderEquality List of articles | Prime Minister's Office of Japan</t>
        </is>
      </c>
      <c r="E151" s="18" t="inlineStr">
        <is>
          <t>PRESS_CONFERENCE</t>
        </is>
      </c>
      <c r="F151" s="18" t="inlineStr">
        <is>
          <t>September 25, 2024</t>
        </is>
      </c>
      <c r="G151" s="18" t="inlineStr">
        <is>
          <t>0</t>
        </is>
      </c>
      <c r="H151" s="3" t="inlineStr"/>
      <c r="I151" s="3" t="inlineStr">
        <is>
          <t>#GenderEquality List of articles | Prime Minister's Office of Japan
#GenderEquality
List of articles
Video Message from Prime Minister Kishida regarding the HeForShe Summit 2024
September 25, 2024
#NewFormCapitalism
#GenderEquality
#DiplomacySecurity
Tweet
Project Team for the Promotion of Women’s Active Engagement in Professional Life
September 2, 2024
#NewFormCapitalism
#DistribStrategy
#GenderEquality
Tweet
Video Message from Prime Minister Kishida to the 29th International Conference for Women in Business
July 29, 2024
#NewFormCapitalism
#DistribStrategy
#GenderEquality
Tweet
Award Ceremony to Present the Prime Minister’s Commendations to Contributors for Creating a Gender Equality Society
June 24, 2024
#NewFormCapitalism
#GenderEquality
Tweet
Joint Meeting of the Headquarters for Creating a Society in Which All Women Shine and the Headquarters for the Promotion of Gender Equality
June 11, 2024
#NewFormCapitalism
#DistribStrategy
#GenderEquality
Tweet
Project Team for the Promotion of Women’s Active Engagement in Professional Life
June 5, 2024
#NewFormCapitalism
#DistribStrategy
#GenderEquality
Tweet
Project Team for the Promotion of Women’s Active Engagement in Professional Life
April 24, 2024
#NewFormCapitalism
#DistribStrategy
#GenderEquality
Tweet
Video Message from Prime Minister KISHIDA Fumio on International Women's Day
March 8, 2024
#NewFormCapitalism
#DistribStrategy
#GenderEquality
Tweet
Council for Gender Equality
December 25, 2023
#NewFormCapitalism
#DistribStrategy
#GenderEquality
Tweet
Courtesy Call from the Gender Equality Advisory Council (GEAC)
December 12, 2023
#DiplomacySecurity
#G7
#GenderEquality
Tweet
Press Conference by the Prime Minister on His Visit to Toyama Prefecture and Other Matters
August 10, 2023
#DisasterResponse
#NewFormCapitalism
#GrowthStrategy
#GenderEquality
#DigitalGardenCityNation
Tweet
Visit to Toyama Prefecture
August 10, 2023
#DisasterResponse
#NewFormCapitalism
#GrowthStrategy
#GenderEquality
#DigitalGardenCityNation
Tweet
Annual General Assembly of the Japanese Institute of Certified Public Accountants
July 26, 2023
#NewFormCapitalism
#GrowthStrategy
#ClimateChange
#InvestInPeople
#GenderEquality
Tweet
Award Ceremony to Present the Prime Minister’s Commendations to Contributors for Creating a Gender Equality Society
June 27, 2023
#NewFormCapitalism
#GenderEquality
Tweet
Joint Meeting of the Headquarters for Creating a Society in Which All Women Shine and the Headquarters for the Promotion of Gender Equality
June 13, 2023
#NewFormCapitalism
#GrowthStrategy
#GenderEquality
Tweet
Council for Gender Equality
April 27, 2023
#NewFormCapitalism
#DistribStrategy
#GenderEquality
Tweet
Video Message from Prime Minister KISHIDA Fumio on International Women's Day
March 8, 2023
#NewFormCapitalism
#DistribStrategy
#GenderEquality
Tweet
Council for Gender Equality
December 15, 2022
#NewFormCapitalism
#DistribStrategy
#GenderEquality
Tweet
Outcome of the World Assembly for Women: WAW! 2022
December 3, 2022
#DiplomacySecurity
#GenderEquality
Tweet
World Assembly for Women: WAW! 2022
December 3, 2022
#DiplomacySecurity
#GenderEquality
#JPNISLsummit
Tweet
Opening Remarks by Prime Minister KISHIDA Fumio at the World Assembly for Women: WAW! 2022
December 3, 2022
#DiplomacySecurity
#GenderEquality
Tweet
Dinner for World Assembly for Women: WAW! 2022 Hosted by Prime Minister Kishida
December 2, 2022
#DiplomacySecurity
#GenderEquality
Tweet
Prime Minister Kishida's Participation in the “HeForShe” Summit
September 21, 2022
#DiplomacySecurity
#GenderEquality
#NewFormCapitalism
Tweet
Speech by Prime Minister KISHIDA Fumio at UN Women's HeForShe Summit
September 21, 2022
#DiplomacySecurity
#GenderEquality
#NewFormCapitalism
Tweet
More
Tag List
View All
Return to the Tag List</t>
        </is>
      </c>
      <c r="J151" s="3" t="inlineStr">
        <is>
          <t>#GenderEquality List of articles | Prime Minister's Office of Japan
#GenderEquality
List of articles
Video Message from Prime Minister Kishida regarding the HeForShe Summit 2024
September 25, 2024
#NewFormCapitalism
#GenderEquality
#DiplomacySecurity
Tweet
Project Team for the Promotion of Women’s Active Engagement in Professional Life
September 2, 2024
#NewFormCapitalism
#DistribStrategy
#GenderEquality
Tweet
Video Message from Prime Minister Kishida to the 29th International Conference for Women in Business
July 29, 2024
#NewFormCapitalism
#DistribStrategy
#GenderEquality
Tweet
Award Ceremony to Present the Prime Minister’s Commendations to Contributors for Creating a Gender Equality Society
June 24, 2024
#NewFormCapitalism
#GenderEquality
Tweet
Joint Meeting of the Headquarters for Creating a Society in Which All Women Shine and the Headquarters for the Promotion of Gender Equality
June 11, 2024
#NewFormCapitalism
#DistribStrategy
#GenderEquality
Tweet
Project Team for the Promotion of Women’s Active Engagement in Professional Life
June 5, 2024
#NewFormCapitalism
#DistribStrategy
#GenderEquality
Tweet
Project Team for the Promotion of Women’s Active Engagement in Professional Life
April 24, 2024
#NewFormCapitalism
#DistribStrategy
#GenderEquality
Tweet
Video Message from Prime Minister KISHIDA Fumio on International Women's Day
March 8, 2024
#NewFormCapitalism
#DistribStrategy
#GenderEquality
Tweet
Council for Gender Equality
December 25, 2023
#NewFormCapitalism
#DistribStrategy
#GenderEquality
Tweet
Courtesy Call from the Gender Equality Advisory Council (GEAC)
December 12, 2023
#DiplomacySecurity
#G7
#GenderEquality
Tweet
Press Conference by the Prime Minister on His Visit to Toyama Prefecture and Other Matters
August 10, 2023
#DisasterResponse
#NewFormCapitalism
#GrowthStrategy
#GenderEquality
#DigitalGardenCityNation
Tweet
Visit to Toyama Prefecture
August 10, 2023
#DisasterResponse
#NewFormCapitalism
#GrowthStrategy
#GenderEquality
#DigitalGardenCityNation
Tweet
Annual General Assembly of the Japanese Institute of Certified Public Accountants
July 26, 2023
#NewFormCapitalism
#GrowthStrategy
#ClimateChange
#InvestInPeople
#GenderEquality
Tweet
Award Ceremony to Present the Prime Minister’s Commendations to Contributors for Creating a Gender Equality Society
June 27, 2023
#NewFormCapitalism
#GenderEquality
Tweet
Joint Meeting of the Headquarters for Creating a Society in Which All Women Shine and the Headquarters for the Promotion of Gender Equality
June 13, 2023
#NewFormCapitalism
#GrowthStrategy
#GenderEquality
Tweet
Council for Gender Equality
April 27, 2023
#NewFormCapitalism
#DistribStrategy
#GenderEquality
Tweet
Video Message from Prime Minister KISHIDA Fumio on International Women's Day
March 8, 2023
#NewFormCapitalism
#DistribStrategy
#GenderEquality
Tweet
Council for Gender Equality
December 15, 2022
#NewFormCapitalism
#DistribStrategy
#GenderEquality
Tweet
Outcome of the World Assembly for Women: WAW! 2022
December 3, 2022
#DiplomacySecurity
#GenderEquality
Tweet
World Assembly for Women: WAW! 2022
December 3, 2022
#DiplomacySecurity
#GenderEquality
#JPNISLsummit
Tweet
Opening Remarks by Prime Minister KISHIDA Fumio at the World Assembly for Women: WAW!</t>
        </is>
      </c>
      <c r="K151" s="18" t="inlineStr">
        <is>
          <t>war</t>
        </is>
      </c>
      <c r="L151" s="18" t="inlineStr">
        <is>
          <t>0</t>
        </is>
      </c>
      <c r="M151" s="18" t="inlineStr">
        <is>
          <t>0</t>
        </is>
      </c>
      <c r="N151" s="18" t="inlineStr">
        <is>
          <t>0</t>
        </is>
      </c>
      <c r="O151" s="18" t="inlineStr">
        <is>
          <t>0</t>
        </is>
      </c>
      <c r="P151" s="18" t="inlineStr">
        <is>
          <t>0</t>
        </is>
      </c>
      <c r="Q151" s="18" t="inlineStr">
        <is>
          <t>0</t>
        </is>
      </c>
      <c r="R151" s="18" t="inlineStr">
        <is>
          <t>1efc6240-e4d4-4fa0-a798-782dbe5a6fb8</t>
        </is>
      </c>
      <c r="S151" s="18" t="inlineStr"/>
      <c r="T151" s="18" t="inlineStr"/>
      <c r="U151" s="18" t="inlineStr"/>
      <c r="V151" s="18" t="inlineStr">
        <is>
          <t>HISTORICAL_RECOGNITION_GENERAL</t>
        </is>
      </c>
      <c r="W151" s="18" t="inlineStr"/>
      <c r="X151" s="18" t="inlineStr"/>
      <c r="Y151" s="18" t="inlineStr"/>
      <c r="Z151" s="18" t="inlineStr"/>
      <c r="AA151" s="18" t="inlineStr"/>
      <c r="AB151" s="18" t="inlineStr"/>
      <c r="AC151" s="18" t="inlineStr"/>
      <c r="AD151" s="18" t="inlineStr"/>
      <c r="AE151" s="18" t="inlineStr"/>
      <c r="AF151" s="18" t="inlineStr"/>
      <c r="AG151" s="18" t="inlineStr"/>
      <c r="AH151" s="18" t="inlineStr"/>
      <c r="AI151" s="18" t="inlineStr"/>
      <c r="AJ151" s="18" t="inlineStr"/>
      <c r="AK151" s="18" t="inlineStr"/>
      <c r="AL151" s="18" t="inlineStr"/>
      <c r="AM151" s="18" t="inlineStr">
        <is>
          <t>LOW</t>
        </is>
      </c>
      <c r="AN151" s="3" t="inlineStr">
        <is>
          <t>AUTO-DRAFT: keyword signals only; requires contextual coding per codebook.md before use.</t>
        </is>
      </c>
      <c r="AO151" s="18" t="inlineStr">
        <is>
          <t>0735b255-1e95-5a3a-8cc3-84e4503d8735</t>
        </is>
      </c>
      <c r="AP151" s="18" t="inlineStr">
        <is>
          <t>1</t>
        </is>
      </c>
      <c r="AQ151" s="18" t="inlineStr">
        <is>
          <t>LOW_CONFIDENCE;MISSING_SPEAKER</t>
        </is>
      </c>
      <c r="AR151" s="18" t="inlineStr">
        <is>
          <t>EXCLUDED</t>
        </is>
      </c>
      <c r="AS151" s="3" t="inlineStr">
        <is>
          <t>2026-09-22 full backlog review: GENERIC_DIPLOMATIC_MESSAGE_OR_SPEECH</t>
        </is>
      </c>
    </row>
    <row r="152">
      <c r="A152" s="3" t="inlineStr">
        <is>
          <t>https://japan.kantei.go.jp/tag/0020.html</t>
        </is>
      </c>
      <c r="B152" s="18" t="inlineStr">
        <is>
          <t>japan</t>
        </is>
      </c>
      <c r="C152" s="18" t="inlineStr">
        <is>
          <t>Prime Minister's Office of Japan (Kantei)</t>
        </is>
      </c>
      <c r="D152" s="3" t="inlineStr">
        <is>
          <t>#FreeOpenIndoPacific List of articles | Prime Minister's Office of Japan</t>
        </is>
      </c>
      <c r="E152" s="18" t="inlineStr">
        <is>
          <t>PRESS_CONFERENCE</t>
        </is>
      </c>
      <c r="F152" s="18" t="inlineStr">
        <is>
          <t>September 28, 2024</t>
        </is>
      </c>
      <c r="G152" s="18" t="inlineStr">
        <is>
          <t>0</t>
        </is>
      </c>
      <c r="H152" s="3" t="inlineStr"/>
      <c r="I152" s="3" t="inlineStr">
        <is>
          <t>#FreeOpenIndoPacific List of articles | Prime Minister's Office of Japan
#FreeOpenIndoPacific
List of articles
Address by Prime Minister KISHIDA Fumio  at the Seventy-Ninth Session of the United Nations General Assembly
September 28, 2024
#UnitedNations
#DiplomacySecurity
#Ukraine
#FreeOpenIndoPacific
#NuclearDisarmament
#Nonproliferation
#NKmissile
#NewFormCapitalism
#GrowthStrategy
#ClimateChange
Tweet
Press Conference by Prime Minister Kishida regarding His Visit to the United States of America and Other Matters
September 23, 2024
#DiplomacySecurity
#FreeOpenIndoPacific
#NuclearDisarmament
#Nonproliferation
#Ukraine
#DisasterResponse
#Quake2024NotoPeninsula
Tweet
Japan-Australia-India-U.S. (Quad) Leaders’ Working Dinner (Summary)
September 21, 2024
#DiplomacySecurity
#QUAD
#FreeOpenIndoPacific
Tweet
Japan-Australia-India-U.S. (Quad) Leaders’ Meeting (Summary)
September 21, 2024
#DiplomacySecurity
#QUAD
#FreeOpenIndoPacific
Tweet
Press Conference by Prime Minister Kishida regarding His Meeting with the Governor of Nagasaki Prefecture and the Mayor of Nagasaki City, His Upcoming Visit to the United States of America, and Other Matters
September 21, 2024
#DiplomacySecurity
#UnitedNations
#QUAD
#FreeOpenIndoPacific
#NuclearDisarmament
#Nonproliferation
Tweet
Courtesy Call from the Students of the Ninth Maritime Safety and Security Policy Program
September 12, 2024
#DiplomacySecurity
#FreeOpenIndoPacific
Tweet
Joint Press Conference by the Leaders of Japan and Germany
July 12, 2024
#DiplomacySecurity
#JPNDEUsummit
#FreeOpenIndoPacific
#NewFormCapitalism
#GrowthStrategy
#SciTechInnovation
Tweet
Press Conference by Prime Minister Kishida regarding His Attendance at the NATO Summit and Other Matters
July 11, 2024
#DiplomacySecurity
#NATO
#FreeOpenIndoPacific
Tweet
Press Conference by Prime Minister Kishida regarding His Upcoming Attendance at the NATO Summit and Visit to Germany
July 10, 2024
#DiplomacySecurity
#NATO
#FreeOpenIndoPacific
Tweet
Press Conference by Prime Minister Kishida Regarding His Attendance at the G7 Apulia Summit
June 15, 2024
#DiplomacySecurity
#G7
#Ukraine
#FreeOpenIndoPacific
#NewFormCapitalism
#GrowthStrategy
#EconomicSecurity
Tweet
G7 Summit in Apulia and Bilateral Summit Meetings: Second Day
June 14, 2024
#DiplomacySecurity
#G7
#FreeOpenIndoPacific
#NewFormCapitalism
#GrowthStrategy
#EconomicSecurity
#SciTechInnovation
#JPNCANsummit
#JPNINDsummit
Tweet
Contributed Article by Prime Minister Kishida to the Italian Newspaper Il Corriere Della Sera on the Occasion of the G7 Apulia Summit
June 13, 2024
#DiplomacySecurity
#G7
#Ukraine
#FreeOpenIndoPacific
Tweet
Japan-Palau Summit Meeting
June 4, 2024
#DiplomacySecurity
#JPNPLWsummit
#FreeOpenIndoPacific
Tweet
Speech by Prime Minister KISHIDA Fumio at the “Future of Asia” Forum
May 23, 2024
#DiplomacySecurity
#NewFormCapitalism
#FreeOpenIndoPacific
#ASEAN
#GreenTransformation
Tweet
Joint Press Conference by the Leaders of Japan and the United States
April 10, 2024
#DiplomacySecurity
#FreeOpenIndoPacific
#AbductionsByNK
#Ukraine
#NuclearDisarmament
#Nonproliferation
#NKmissile
#JPNUSAsummit
Tweet
Video Message by Prime Minister Kishida at Raisina Roundtable @ Tokyo
March 7, 2024
#DiplomacySecurity
#FreeOpenIndoPacific
#G7
#G20
Tweet
Contributed Article "Co-creating the future of the Indo-Pacific based on trust" by Prime Minister KISHIDA Fumio to Japan Forward on the Occasion of The Commemorative Summit for the 50th Year of ASEAN-Japan Friendship and Cooperation
December 13, 2023
#DiplomacySecurity
#ASEAN
#FreeOpenIndoPacific
Tweet
GZERO Summit Japan 2023
December 5, 2023
#NewFormCapitalism
#GrowthStrategy
#SciTechInnovation
#GreenTransformation
#EconomicSecurity
#DiplomacySecurity
#FreeOpenIndoPacific
Tweet
Video Message by Prime Minister Kishida at the Ceremony to Commemorate the 100th Anniversary of the Establishment of the Indian Commerce and Industry Association Japan
November 17, 2023
#DiplomacySecurity
#FreeOpenIndoPacific
Tweet
Contributed Article "Why  APEC in S.F. carries a special  significance for Japan" by Prime Minister KISHIDA Fumio to the San Francisco Clonicle
November 14, 2023
#DiplomacySecurity
#APEC
#FreeOpenIndoPacific
#G7
Tweet
Policy Speech by Prime Minister Kishida at the Joint Session of the Phlippine Senate and House of Representatives
November 4, 2023
#DiplomacySecurity
#ASEAN
#FreeOpenIndoPacific
Tweet
Written Interview with Prime Minister KISHIDA Fumio by the Malaysian National News Agency Bernama
November 4, 2023
#DiplomacySecurity
#ASEAN
#FreeOpenIndoPacific
Tweet
Contributed Article "Celebrating our 'special bond of friendship' with the Philippines" by Prime Minister KISHIDA Fumio to the Philippine Media (Philippine Star, Manila Bulletin, Philippine Daily Inquirer)
November 3, 2023
#DiplomacySecurity
#FreeOpenIndoPacific
Tweet
Meeting to Promote Cooperation with Global South Countries
October 17, 2023
#DiplomacySecurity
#NewFormCapitalism
#GrowthStrategy
#EconomicSecurity
#FreeOpenIndoPacific
#EconMeasures
Tweet
Opening Ceremony of the 60th Japan-U.S. Business Conference
October 3, 2023
#DiplomacySecurity
#FreeOpenIndoPacific
#NewFormCapitalism
Tweet
Address by Prime Minister Kishida at the Seventy-Eighth Session of the United Nations General Assembly
September 19, 2023
#UnitedNations
#DiplomacySecurity
#Ukraine
#NuclearDisarmament
#Nonproliferation
#FreeOpenIndoPacific
#AbductionsByNK
Tweet
Address by Prime Minister Kishida at the Seventy-Eighth Session of the United Nations General Assembly
September 19, 2023
#UnitedNations
#DiplomacySecurity
#Ukraine
#NuclearDisarmament
#Nonproliferation
#FreeOpenIndoPacific
#ClimateChange
#AbductionsByNK
Tweet
Press Conference by Prime Minister Kishida Regarding His Attendance at the ASEAN-related Summit Meetings and the G20 New Delhi Summit
September 10, 2023
#DiplomacySecurity
#ASEAN
#G20
#ALPSTreatedWater
#Ukraine
#FreeOpenIndoPacific
Tweet
Japan-Australia Leaders' meeting (Summary)
September 9, 2023
#DiplomacySecurity
#G20
#FreeOpenIndoPacific
#ALPSTreatedWater
#JPNAUSsummit
Tweet
Press Conference by Prime Minister KISHIDA Fumio on the ASEAN-related Summit Meetings and Other Matters
September 7, 2023
#DiplomacySecurity
#ASEAN
#FreeOpenIndoPacific
Tweet
Speech by Prime Minister KISHIDA Fumio at the ASEAN-Indo-Pacific Forum
September 6, 2023
#DiplomacySecurity
#ASEAN
#FreeOpenIndoPacific
Tweet
Contributed Article by Prime Minister KISHIDA Fumio on ASEAN-related Summit Meetings to the Indonesian Newspaper Kompas
September 6, 2023
#DiplomacySecurity
#ASEAN
#Ukraine
#FreeOpenIndoPacific
Tweet
Courtesy Call from the Students of the Eighth Maritime Safety and Security Policy Program
August 22, 2023
#FreeOpenIndoPacific
Tweet
Joint Press Conference by the Leaders of Japan, the United States and the Republic of Korea
August 18, 2023
#DiplomacySecurity
#NKmissile
#JPNUSAKORsummit
#AbductionsByNK
#FreeOpenIndoPacific
Tweet
Opening Ceremony of the ASEAN-G7 Justice Ministers’ Interface
July 7, 2023
#DiplomacySecurity
#ASEAN
#G7
#FreeOpenIndoPacific
Tweet
Speech by Prime Minister KISHIDA Fumio at the “Future of Asia” Forum
May 25, 2023
#DiplomacySecurity
#G7
#FreeOpenIndoPacific
#ASEAN
Tweet
Press Conference by Prime Minister KISHIDA Fumio as Chair of the G7 Hiroshima Summit Meeting
May 21, 2023
#DiplomacySecurity
#G7
#NuclearDisarmament
#Nonproliferation
#Ukraine
#FreeOpenIndoPacific
Tweet
G7 Hiroshima Summit (Third Day): Press Conference by the Prime Minister
May 21, 2023
#DiplomacySecurity
#G7
#NuclearDisarmament
#Nonproliferation
#Ukraine
#FreeOpenIndoPacific
Tweet
Japan-Australia-India-U.S. (Quad) Leaders’ Meeting (Summary)
May 20, 2023
#DiplomacySecurity
#G7
#QUAD
#FreeOpenIndoPacific
Tweet
G7 Hiroshima Summit (Second Day): QUAD Leaders’ Meeting
May 20, 2023
#DiplomacySecurity
#G7
#QUAD
#FreeOpenIndoPacific
Tweet
Tokyo Conference 2023 Dinner
March 24, 2023
#DiplomacySecurity
#Ukraine
#FreeOpenIndoPacific
#G7
Tweet
Visit to India
March 20, 2023
#DiplomacySecurity
#FreeOpenIndoPacific
#JPNINDsummit
Tweet
Policy Speech by Prime Minister KISHIDA Fumio at the Indian Council of World Affairs (ICWA)
March 20, 2023
#DiplomacySecurity
#FreeOpenIndoPacific
#JPNINDsummit
Tweet
Japan-India Summit Meeting (Summary)
March 20, 2023
#DiplomacySecurity
#FreeOpenIndoPacific
#JPNINDsummit
Tweet
Contributed Article by Prime Minister KISHIDA Fumio to The Indian Express
March 20, 2023
#DiplomacySecurity
#JPNINDsummit
#FreeOpenIndoPacific
Tweet
Press Conference by Prime Minister Kishida Regarding His Visit to India
March 19, 2023
#DiplomacySecurity
#JPNINDsummit
#FreeOpenIndoPacific
Tweet
Press Conference by Prime Minister Kishida Regarding His Visit to India
March 19, 2023
#DiplomacySecurity
#JPNINDsummit
#FreeOpenIndoPacific
Tweet
Joint Press Conference by the Leaders of Japan and the Republic of Korea
March 16, 2023
#DiplomacySecurity
#JPNKORsummit
#FreeOpenIndoPacific
#AbductionsByNK
#NKmissile
Tweet
Japan-Australia Summit Telephone Meeting (Summary)
March 14, 2023
#DiplomacySecurity
#FreeOpenIndoPacific
#JPNAUSsummit
Tweet
Reception to Celebrate the 120th Anniversary of the Inauguration of the Japan-India Association
January 25, 2023
#DiplomacySecurity
#FreeOpenIndoPacific
Tweet
Press Conference by Prime Minster Kishida Regarding His Visits to France, Italy, the United Kingdom, Canada, and the United States of America
January 14, 2023
#DiplomacySecurity
#G7
#Ukraine
#FreeOpenIndoPacific
#JPNFRAsummit
#JPNITAsummit
#JPNGBRsummit
#JPNCANsummit
#JPNUSAsummit
Tweet
Press Conference by Prime Minster Kishida Regarding His Visit to Southeast Asia and Other Matters
November 19, 2022
#DiplomacySecurity
#NKmissile
#NuclearDisarmament
#Nonproliferation
#Ukraine
#FreeOpenIndoPacific
#ASEAN
#G20
#APEC
Tweet
Press Conference by Prime Minister Kishida regarding the ASEAN-related Summit Meetings and Other Matters
November 13, 2022
#DiplomacySecurity
#ASEAN
#FreeOpenIndoPacific
#JPNUSAKORsummit
#JPNKORsummit
#JPNVNMsummit
#JPNUSAsummit
Tweet
Contributed Article to the Khmer Times by Prime Minister KISHIDA Fumio on the Occasion of His Visit to Cambodia
November 11, 2022
#DiplomacySecurity
#ASEAN
#FreeOpenIndoPacific
Tweet
Japan-Germany Summit Meeting and Other Events
November 1, 2022
#JPNDEUsummit
#DiplomacySecurity
#Ukraine
#FreeOpenIndoPacific
#EconomicSecurity
Tweet
Press Conference by Prime Minister Kishida regarding His Visit to Australia and Other Matters
October 22, 2022
#DiplomacySecurity
#JPNAUSsummit
#FreeOpenIndoPacific
#NewFormCapitalism
#GrowthStrategy
#EconomicSecurity
#EconMeasures
#PriceMeasures
Tweet
Australia-Japan Leaders’ Meeting Joint Statement
October 22, 2022
#DiplomacySecurity
#FreeOpenIndoPacific
Tweet
Japan-Australia Joint Declaration on Security Cooperation
October 22, 2022
#DiplomacySecurity
#FreeOpenIndoPacific
Tweet
Contributed Article to The Australian by Prime Minister KISHIDA Fumio on the Occasion of His Visit to Australia
October 21, 2022
#DiplomacySecurity
#FreeOpenIndoPacific
Tweet
Press Conference by Prime Minister Kishida regarding His Upcoming Visit to Australia and Other Matters
October 21, 2022
#DiplomacySecurity
#FreeOpenIndoPacific
Tweet
Address by Prime Minister Kishida at the Seventy-Seventh Session of the United Nations General Assembly
September 20, 2022
#DiplomacySecurity
#FreeOpenIndoPacific
#Ukraine
#NuclearDisarmament
#Nonproliferation
#AbductionsByNK
#COVID19
#UnitedNations
Tweet
Courtesy Call from the Students of the Seventh Maritime Safety and Security Policy Program
September 13, 2022
#FreeOpenIndoPacific
Tweet
Japan-Palau Summit Meeting and Other Events
September 9, 2022
#DiplomacySecurity
#FreeOpenIndoPacific
#JPNPLWsummit
Tweet
Courtesy Call from External Affairs Minister Jaishankar and Defence Minister Singh of India
September 9, 2022
#FreeOpenIndoPacific
#DiplomacySecurity
Tweet
November 26, 2021
#DiplomacySecurity
#ASEM
#FreeOpenIndoPacific
Tweet
More
Tag List
View All
Return to the Tag List</t>
        </is>
      </c>
      <c r="J152" s="3" t="inlineStr">
        <is>
          <t>#FreeOpenIndoPacific List of articles | Prime Minister's Office of Japan
#FreeOpenIndoPacific
List of articles
Address by Prime Minister KISHIDA Fumio  at the Seventy-Ninth Session of the United Nations General Assembly
September 28, 2024
#UnitedNations
#DiplomacySecurity
#Ukraine
#FreeOpenIndoPacific
#NuclearDisarmament
#Nonproliferation
#NKmissile
#NewFormCapitalism
#GrowthStrategy
#ClimateChange
Tweet
Press Conference by Prime Minister Kishida regarding His Visit to the United States of America and Other Matters
September 23, 2024
#DiplomacySecurity
#FreeOpenIndoPacific
#NuclearDisarmament
#Nonproliferation
#Ukraine
#DisasterResponse
#Quake2024NotoPeninsula
Tweet
Japan-Australia-India-U.S. (Quad) Leaders’ Working Dinner (Summary)
September 21, 2024
#DiplomacySecurity
#QUAD
#FreeOpenIndoPacific
Tweet
Japan-Australia-India-U.S. (Quad) Leaders’ Meeting (Summary)
September 21, 2024
#DiplomacySecurity
#QUAD
#FreeOpenIndoPacific
Tweet
Press Conference by Prime Minister Kishida regarding His Meeting with the Governor of Nagasaki Prefecture and the Mayor of Nagasaki City, His Upcoming Visit to the United States of America, and Other Matters
September 21, 2024
#DiplomacySecurity
#UnitedNations
#QUAD
#FreeOpenIndoPacific
#NuclearDisarmament
#Nonproliferation
Tweet
Courtesy Call from the Students of the Ninth Maritime Safety and Security Policy Program
September 12, 2024
#DiplomacySecurity
#FreeOpenIndoPacific
Tweet
Joint Press Conference by the Leaders of Japan and Germany
July 12, 2024
#DiplomacySecurity
#JPNDEUsummit
#FreeOpenIndoPacific
#NewFormCapitalism
#GrowthStrategy
#SciTechInnovation
Tweet
Press Conference by Prime Minister Kishida regarding His Attendance at the NATO Summit and Other Matters
July 11, 2024
#DiplomacySecurity
#NATO
#FreeOpenIndoPacific
Tweet
Press Conference by Prime Minister Kishida regarding His Upcoming Attendance at the NATO Summit and Visit to Germany
July 10, 2024
#DiplomacySecurity
#NATO
#FreeOpenIndoPacific
Tweet
Press Conference by Prime Minister Kishida Regarding His Attendance at the G7 Apulia Summit
June 15, 2024
#DiplomacySecurity
#G7
#Ukraine
#FreeOpenIndoPacific
#NewFormCapitalism
#GrowthStrategy
#EconomicSecurity
Tweet
G7 Summit in Apulia and Bilateral Summit Meetings: Second Day
June 14, 2024
#DiplomacySecurity
#G7
#FreeOpenIndoPacific
#NewFormCapitalism
#GrowthStrategy
#EconomicSecurity
#SciTechInnovation
#JPNCANsummit
#JPNINDsummit
Tweet
Contributed Article by Prime Minister Kishida to the Italian Newspaper Il Corriere Della Sera on the Occasion of the G7 Apulia Summit
June 13, 2024
#DiplomacySecurity
#G7
#Ukraine
#FreeOpenIndoPacific
Tweet
Japan-Palau Summit Meeting
June 4, 2024
#DiplomacySecurity
#JPNPLWsummit
#FreeOpenIndoPacific
Tweet
Speech by Prime Minister KISHIDA Fumio at the “Future of Asia” Forum
May 23, 2024
#DiplomacySecurity
#NewFormCapitalism
#FreeOpenIndoPacific
#ASEAN
#GreenTransformation
Tweet
Joint Press Conference by the Leaders of Japan and the United States
April 10, 2024
#DiplomacySecurity
#FreeOpenIndoPacific
#AbductionsByNK
#Ukraine
#NuclearDisarmament
#Nonproliferation
#NKmissile
#JPNUSAsummit
Tweet
Video Message by Prime Minister Kishida at Raisina Roundtable @ Tokyo
March 7, 2024
#DiplomacySecurity
#FreeOpenIndoPacific
#G7
#G20
Tweet
Contributed Article "Co-creating the future of the Indo-Pacific based on trust" by Prime Minister KISHIDA Fumio to Japan Forward on the Occasion of The Commemorative Summit for the 50th Year of ASEAN-Japan Friendship and Cooperation
December 13, 2023
#DiplomacySecurity
#ASEAN
#FreeOpenIndoPacific
Tweet
GZERO Summit Japan 2023
December 5, 2023
#NewFormCapitalism
#GrowthStrategy
#SciTechInnovation
#GreenTransformation
#EconomicSecurity
#DiplomacySecurity
#FreeOpenIndoPacific
Tweet
Video Message by Prime Minister Kishida at the Ceremony to Commemorate the 100th Anniversary of the Establishment of the Indian Commerce and Industry Association Japan
November 17, 2023
#DiplomacySecurity
#FreeOpenIndoPacific
Tweet
Contributed Article "Why  APEC in S.F. carries a special  significance for Japan" by Prime Minister KISHIDA Fumio to the San Francisco Clonicle
November 14, 2023
#DiplomacySecurity
#APEC
#FreeOpenIndoPacific
#G7
Tweet
Policy Speech by Prime Minister Kishida at the Joint Session of the Phlippine Senate and House of Representatives
November 4, 2023
#DiplomacySecurity
#ASEAN
#FreeOpenIndoPacific
Tweet
Written Interview with Prime Minister KISHIDA Fumio by the Malaysian National News Agency Bernama
November 4, 2023
#DiplomacySecurity
#ASEAN
#FreeOpenIndoPacific
Tweet
Contributed Article "Celebrating our 'special bond of friendship' with the Philippines" by Prime Minister KISHIDA Fumio to the Philippine Media (Philippine Star, Manila Bulletin, Philippine Daily Inquirer)
November 3, 2023
#DiplomacySecurity
#FreeOpenIndoPacific
Tweet
Meeting to Promote Cooperation with Global South Countries
October 17, 2023
#DiplomacySecurity
#NewFormCapitalism
#GrowthStrategy
#EconomicSecurity
#FreeOpenIndoPacific
#EconMeasures
Tweet
Opening Ceremony of the 60th Japan-U.S. Business Conference
October 3, 2023
#DiplomacySecurity
#FreeOpenIndoPacific
#NewFormCapitalism
Tweet
Address by Prime Minister Kishida at the Seventy-Eighth Session of the United Nations General Assembly
September 19, 2023
#UnitedNations
#DiplomacySecurity
#Ukraine
#NuclearDisarmament
#Nonproliferation
#FreeOpenIndoPacific
#AbductionsByNK
Tweet
Address by Prime Minister Kishida at the Seventy-Eighth Session of the United Nations General Assembly
September 19, 2023
#UnitedNations
#DiplomacySecurity
#Ukraine
#NuclearDisarmament
#Nonproliferation
#FreeOpenIndoPacific
#ClimateChange
#AbductionsByNK
Tweet
Press Conference by Prime Minister Kishida Regarding His Attendance at the ASEAN-related Summit Meetings and the G20 New Delhi Summit
September 10, 2023
#DiplomacySecurity
#ASEAN
#G20
#ALPSTreatedWater
#Ukraine
#FreeOpenIndoPacific
Tweet
Japan-Australia Leaders' meeting (Summary)
September 9, 2023
#DiplomacySecurity
#G20
#FreeOpenIndoPacific
#ALPSTreatedWater
#JPNAUSsummit
Tweet
Press Conference by Prime Minister KISHIDA Fumio on the ASEAN-related Summit Meetings and Other Matters
September 7, 2023
#DiplomacySecurity
#ASEAN
#FreeOpenIndoPacific
Tweet
Speech by Prime Minister KISHIDA Fumio at the ASEAN-Indo-Pacific Forum
September 6, 2023
#DiplomacySecurity
#ASEAN
#FreeOpenIndoPacific
Tweet
Contributed Article by Prime Minister KISHIDA Fumio on ASEAN-related Summit Meetings to the Indonesian Newspaper Kompas
September 6, 2023
#DiplomacySecurity
#ASEAN
#Ukraine
#FreeOpenIndoPacific
Tweet
Courtesy Call from the Students of the Eighth Maritime Safety and Security Policy Program
August 22, 2023
#FreeOpenIndoPacific
Tweet
Joint Press Conference by the Leaders of Japan, the United States and the Republic of Korea
August 18, 2023
#DiplomacySecurity
#NKmissile
#JPNUSAKORsummit
#AbductionsByNK
#FreeOpenIndoPacific
Tweet
Opening Ceremony of the ASEAN-G7 Justice Ministers’ Interface
July 7, 2023
#DiplomacySecurity
#ASEAN
#G7
#FreeOpenIndoPacific
Tweet
Speech by Prime Minister KISHIDA Fumio at the “Future of Asia” Forum
May 25, 2023
#DiplomacySecurity
#G7
#FreeOpenIndoPacific
#ASEAN
Tweet
Press Conference by Prime Minister KISHIDA Fumio as Chair of the G7 Hiroshima Summit Meeting
May 21, 2023
#DiplomacySecurity
#G7
#NuclearDisarmament
#Nonproliferation
#Ukraine
#FreeOpenIndoPacific
Tweet
G7 Hiroshima Summit (Third Day): Press Conference by the Prime Minister
May 21, 2023
#DiplomacySecurity
#G7
#NuclearDisarmament
#Nonproliferation
#Ukraine
#FreeOpenIndoPacific
Tweet
Japan-Australia-India-U.S.</t>
        </is>
      </c>
      <c r="K152" s="18" t="inlineStr">
        <is>
          <t>war</t>
        </is>
      </c>
      <c r="L152" s="18" t="inlineStr">
        <is>
          <t>0</t>
        </is>
      </c>
      <c r="M152" s="18" t="inlineStr">
        <is>
          <t>0</t>
        </is>
      </c>
      <c r="N152" s="18" t="inlineStr">
        <is>
          <t>0</t>
        </is>
      </c>
      <c r="O152" s="18" t="inlineStr">
        <is>
          <t>0</t>
        </is>
      </c>
      <c r="P152" s="18" t="inlineStr">
        <is>
          <t>0</t>
        </is>
      </c>
      <c r="Q152" s="18" t="inlineStr">
        <is>
          <t>0</t>
        </is>
      </c>
      <c r="R152" s="18" t="inlineStr">
        <is>
          <t>8b8e213b-c58a-448a-b6fc-8e1a92b1e068</t>
        </is>
      </c>
      <c r="S152" s="18" t="inlineStr"/>
      <c r="T152" s="18" t="inlineStr"/>
      <c r="U152" s="18" t="inlineStr"/>
      <c r="V152" s="18" t="inlineStr">
        <is>
          <t>HISTORICAL_RECOGNITION_GENERAL</t>
        </is>
      </c>
      <c r="W152" s="18" t="inlineStr"/>
      <c r="X152" s="18" t="inlineStr"/>
      <c r="Y152" s="18" t="inlineStr"/>
      <c r="Z152" s="18" t="inlineStr"/>
      <c r="AA152" s="18" t="inlineStr"/>
      <c r="AB152" s="18" t="inlineStr"/>
      <c r="AC152" s="18" t="inlineStr"/>
      <c r="AD152" s="18" t="inlineStr"/>
      <c r="AE152" s="18" t="inlineStr"/>
      <c r="AF152" s="18" t="inlineStr"/>
      <c r="AG152" s="18" t="inlineStr"/>
      <c r="AH152" s="18" t="inlineStr"/>
      <c r="AI152" s="18" t="inlineStr"/>
      <c r="AJ152" s="18" t="inlineStr"/>
      <c r="AK152" s="18" t="inlineStr"/>
      <c r="AL152" s="18" t="inlineStr"/>
      <c r="AM152" s="18" t="inlineStr">
        <is>
          <t>LOW</t>
        </is>
      </c>
      <c r="AN152" s="3" t="inlineStr">
        <is>
          <t>AUTO-DRAFT: keyword signals only; requires contextual coding per codebook.md before use.</t>
        </is>
      </c>
      <c r="AO152" s="18" t="inlineStr">
        <is>
          <t>7ce117f1-7666-51aa-a0f4-e4d15a6b141e</t>
        </is>
      </c>
      <c r="AP152" s="18" t="inlineStr">
        <is>
          <t>1</t>
        </is>
      </c>
      <c r="AQ152" s="18" t="inlineStr">
        <is>
          <t>LOW_CONFIDENCE;MISSING_SPEAKER</t>
        </is>
      </c>
      <c r="AR152" s="18" t="inlineStr">
        <is>
          <t>EXCLUDED</t>
        </is>
      </c>
      <c r="AS152" s="3" t="inlineStr">
        <is>
          <t>2026-09-22 full backlog review: UKRAINE_RUSSIA_OR_UNRELATED_GEOPOLITICS</t>
        </is>
      </c>
    </row>
    <row r="153">
      <c r="A153" s="3" t="inlineStr">
        <is>
          <t>https://japan.kantei.go.jp/tag/0022.html</t>
        </is>
      </c>
      <c r="B153" s="18" t="inlineStr">
        <is>
          <t>japan</t>
        </is>
      </c>
      <c r="C153" s="18" t="inlineStr">
        <is>
          <t>Prime Minister's Office of Japan (Kantei)</t>
        </is>
      </c>
      <c r="D153" s="3" t="inlineStr">
        <is>
          <t>#NuclearDisarmament List of articles | Prime Minister's Office of Japan</t>
        </is>
      </c>
      <c r="E153" s="18" t="inlineStr">
        <is>
          <t>PRESS_CONFERENCE</t>
        </is>
      </c>
      <c r="F153" s="18" t="inlineStr">
        <is>
          <t>September 28, 2024</t>
        </is>
      </c>
      <c r="G153" s="18" t="inlineStr">
        <is>
          <t>0</t>
        </is>
      </c>
      <c r="H153" s="3" t="inlineStr"/>
      <c r="I153" s="3" t="inlineStr">
        <is>
          <t>#NuclearDisarmament List of articles | Prime Minister's Office of Japan
#NuclearDisarmament
List of articles
Address by Prime Minister KISHIDA Fumio  at the Seventy-Ninth Session of the United Nations General Assembly
September 28, 2024
#UnitedNations
#DiplomacySecurity
#Ukraine
#FreeOpenIndoPacific
#NuclearDisarmament
#Nonproliferation
#NKmissile
#NewFormCapitalism
#GrowthStrategy
#ClimateChange
Tweet
Address by Prime Minister KISHIDA Fumio at the High-Level Launch Meeting of the Friends of a Fissile Material Cut-off Treaty (FMCT)
September 23, 2024
#DiplomacySecurity
#UnitedNations
#NuclearDisarmament
#Nonproliferation
Tweet
Prime Minister Kishida attends the High-Level Launch Meeting of the Friends of a Fissile Material Cut-off Treaty (FMCT) (Summary)
September 23, 2024
#DiplomacySecurity
#NuclearDisarmament
#Nonproliferation
Tweet
Visit to the United States: Third Day (2)
September 23, 2024
#DiplomacySecurity
#JPNUKRsummit
#NuclearDisarmament
#Nonproliferation
#Expo2025
#Quake2024NotoPeninsula
Tweet
Press Conference by Prime Minister Kishida regarding His Visit to the United States of America and Other Matters
September 23, 2024
#DiplomacySecurity
#FreeOpenIndoPacific
#NuclearDisarmament
#Nonproliferation
#Ukraine
#DisasterResponse
#Quake2024NotoPeninsula
Tweet
Address by Prime Minister KISHIDA Fumio at the Summit of the Future
September 22, 2024
#DiplomacySecurity
#UnitedNations
#NuclearDisarmament
#Nonproliferation
Tweet
Address by Prime Minister Kishida at the Summit of the Future (Summary)
September 22, 2024
#UnitedNations
#DiplomacySecurity
#NuclearDisarmament
#Nonproliferation
Tweet
Press Conference by Prime Minister Kishida regarding His Meeting with the Governor of Nagasaki Prefecture and the Mayor of Nagasaki City, His Upcoming Visit to the United States of America, and Other Matters
September 21, 2024
#DiplomacySecurity
#UnitedNations
#QUAD
#FreeOpenIndoPacific
#NuclearDisarmament
#Nonproliferation
Tweet
Video message from Prime Minister Kishida at the Opening Ceremony of the Japan Visit Programme (Study Tour to Hiroshima and Nagasaki) of the “Youth Leader Fund for a World without Nuclear Weapons”
August 26, 2024
#DiplomacySecurity
#NuclearDisarmament
#Nonproliferation
Tweet
Press Conference by Prime Minister Kishida on His Attendance at the 2024 Peace Memorial Ceremony in Nagasaki and Other Matters
August 9, 2024
#DiplomacySecurity
#NuclearDisarmament
#Nonproliferation
#DisasterResponse
Tweet
Address by Prime Minister KISHIDA Fumio at the Nagasaki Peace Memorial Ceremony
August 9, 2024
#DiplomacySecurity
#NuclearDisarmament
#Nonproliferation
Tweet
Nagasaki Peace Memorial Ceremony and Other Events
August 9, 2024
#DiplomacySecurity
#NuclearDisarmament
#Nonproliferation
Tweet
Press Conference by the Prime Minister regarding His Attendance at the 2024 Peace Memorial Ceremony in Hiroshima and Other Matters
August 6, 2024
#DiplomacySecurity
#NuclearDisarmament
#Nonproliferation
Tweet
Address by Prime Minister KISHIDA Fumio at the Hiroshima Peace Memorial Ceremony
August 6, 2024
#DiplomacySecurity
#NuclearDisarmament
#Nonproliferation
Tweet
Hiroshima Peace Memorial Ceremony and Other Events
August 6, 2024
#DiplomacySecurity
#NuclearDisarmament
#Nonproliferation
Tweet
Courtesy Call from a Delegation of IGEP members
May 22, 2024
#DiplomacySecurity
#NuclearDisarmament
#Nonproliferation
Tweet
Joint Press Conference by the Leaders of Japan and the United States
April 10, 2024
#DiplomacySecurity
#FreeOpenIndoPacific
#AbductionsByNK
#Ukraine
#NuclearDisarmament
#Nonproliferation
#NKmissile
#JPNUSAsummit
Tweet
Tokyo Conference 2024 Dinner
March 14, 2024
#DiplomacySecurity
#Ukraine
#G7
#NuclearDisarmament
#Nonproliferation
Tweet
Video Message by Prime Minister Kishida at the Youth Leader Fund for a World Without Nuclear Weapons, an UN-sponsored online launch event
December 19, 2023
#DiplomacySecurity
#NuclearDisarmament
#Nonproliferation
Tweet
Meeting of the International Group of Eminent Persons for a World without Nuclear Weapons (IGEP)
December 9, 2023
#DiplomacySecurity
#NuclearDisarmament
#Nonproliferation
Tweet
Address by Prime Minister Kishida at the closing session of the third meeting of the International Group of Eminent Persons for a World without Nuclear Weapons (IGEP)
December 9, 2023
#DiplomacySecurity
#NuclearDisarmament
#Nonproliferation
Tweet
Address by Prime Minister Kishida at the opening session of the third meeting of the International Group of Eminent Persons for a World without Nuclear Weapons (IGEP) (Read out by Special Advisor to the Prime Minister ISHIHARA Hirotaka)
December 8, 2023
#DiplomacySecurity
#NuclearDisarmament
#Nonproliferation
Tweet
Press Conference by Prime Minister Kishida Regarding His Visit to the Republic of the Philippines and Malaysia and Other Matters
November 5, 2023
#DiplomacySecurity
#ASEAN
#NuclearDisarmament
#Nonproliferation
Tweet
Prime Minister Kishida’s Remarks to the Economic Club of New York
September 21, 2023
#DiplomacySecurity
#NuclearDisarmament
#Nonproliferation
#NewFormCapitalism
#GrowthStrategy
#SciTechInnovation
#DistribStrategy
#ChildSupport
Tweet
Prime Minister Kishida’s Remarks to the Economic Club of New York (Summary)
September 21, 2023
#DiplomacySecurity
#NuclearDisarmament
#Nonproliferation
#NewFormCapitalism
#GrowthStrategy
#SciTechInnovation
#DistribStrategy
#ChildSupport
Tweet
Press Conference by Prime Minister Kishida Regarding His Attendance at the Seventy-Eighth Session of the United Nations General Assembly and Other matters
September 20, 2023
#UnitedNations
#DiplomacySecurity
#ClimateChange
#Ukraine
#NuclearDisarmament
#Nonproliferation
#NewFormCapitalism
#InvestInPeople
#EconMeasures
Tweet
Address by Prime Minister Kishida at the Seventy-Eighth Session of the United Nations General Assembly
September 19, 2023
#UnitedNations
#DiplomacySecurity
#Ukraine
#NuclearDisarmament
#Nonproliferation
#FreeOpenIndoPacific
#AbductionsByNK
Tweet
Address by Prime Minister Kishida at the Seventy-Eighth Session of the United Nations General Assembly
September 19, 2023
#UnitedNations
#DiplomacySecurity
#Ukraine
#NuclearDisarmament
#Nonproliferation
#FreeOpenIndoPacific
#ClimateChange
#AbductionsByNK
Tweet
Opening Statement by Prime Minister Kishida at the Commemorative High -Level Event on an FMCT
September 19, 2023
#DiplomacySecurity
#NuclearDisarmament
#Nonproliferation
Tweet
Prime Minister Kishida’s Attendance at the Commemorative High-Level Event on a Fissile Material Cut-Off Treaty (FMCT) (Summary)
September 19, 2023
#DiplomacySecurity
#NuclearDisarmament
#Nonproliferation
Tweet
VIsit to the United States : First Day
September 19, 2023
#UnitedNations
#DiplomacySecurity
#NuclearDisarmament
#Nonproliferation
Tweet
Video Message by Prime Minister KISHIDA Fumio at the Nagasaki Peace Memorial Ceremony
August 9, 2023
#DiplomacySecurity
#NuclearDisarmament
#Nonproliferation
Tweet
Hiroshima Peace Memorial Ceremony and Other Events
August 6, 2023
#DiplomacySecurity
#NuclearDisarmament
Tweet
Address by Prime Minister KISHIDA Fumio at the Hiroshima Peace Memorial Ceremony
August 6, 2023
#DiplomacySecurity
#NuclearDisarmament
Tweet
Press Conference by Prime Minister KISHIDA Fumio as Chair of the G7 Hiroshima Summit Meeting
May 21, 2023
#DiplomacySecurity
#G7
#NuclearDisarmament
#Nonproliferation
#Ukraine
#FreeOpenIndoPacific
Tweet
G7 Hiroshima Summit (Third Day): Press Conference by the Prime Minister
May 21, 2023
#DiplomacySecurity
#G7
#NuclearDisarmament
#Nonproliferation
#Ukraine
#FreeOpenIndoPacific
Tweet
Courtesy Call from the International Group of Eminent Persons for a World without Nuclear Weapons
April 4, 2023
#DiplomacySecurity
#NuclearDisarmament
#Nonproliferation
Tweet
Tokyo Global Dialogue
February 20, 2023
#DiplomacySecurity
#Ukraine
#NuclearDisarmament
#Nonproliferation
#G7
Tweet
Courtesy Call from CTBTO Executive Secretary Robert Floyd
January 19, 2023
#DiplomacySecurity
#NuclearDisarmament
#Nonproliferation
Tweet
Address by Prime Minister KISHIDA Fumio at the Opening Session of the International Group of Eminent Persons for a World without Nuclear Weapons (IGEP)
December 11, 2022
#DiplomacySecurity
#NuclearDisarmament
#Nonproliferation
Tweet
International Group of Eminent Persons for a World without Nuclear Weapons (IGEP)
December 11, 2022
#DiplomacySecurity
#NuclearDisarmament
#Nonproliferation
Tweet
Press Conference by Prime Minster Kishida Regarding His Visit to Southeast Asia and Other Matters
November 19, 2022
#DiplomacySecurity
#NKmissile
#NuclearDisarmament
#Nonproliferation
#Ukraine
#FreeOpenIndoPacific
#ASEAN
#G20
#APEC
Tweet
Press Conference by Prime Minister Kishida regarding the Emergency Meeting of the Leaders of the G7/NATO Member Countries, the G20 Bali Summit, and Other Matters
November 16, 2022
#DiplomacySecurity
#G7
#NATO
#Ukraine
#G20
#NuclearDisarmament
#Nonproliferation
#COVID19
Tweet
Prime Minister Kishida attends the High-Level Meeting of the Friends of the Comprehensive Nuclear Test Ban Treaty (CTBT)
September 21, 2022
#DiplomacySecurity
#NuclearDisarmament
#Nonproliferation
Tweet
Address by Prime Minister Kishida at the Seventy-Seventh Session of the United Nations General Assembly
September 20, 2022
#DiplomacySecurity
#FreeOpenIndoPacific
#Ukraine
#NuclearDisarmament
#Nonproliferation
#AbductionsByNK
#COVID19
#UnitedNations
Tweet
May 4, 2022
#DiplomacySecurity
#JPNVATsummit
#JPNITAsummit
#NuclearDisarmament
#Ukraine
Tweet
More
Tag List
View All
Return to the Tag List</t>
        </is>
      </c>
      <c r="J153" s="3" t="inlineStr">
        <is>
          <t>#NuclearDisarmament List of articles | Prime Minister's Office of Japan
#NuclearDisarmament
List of articles
Address by Prime Minister KISHIDA Fumio  at the Seventy-Ninth Session of the United Nations General Assembly
September 28, 2024
#UnitedNations
#DiplomacySecurity
#Ukraine
#FreeOpenIndoPacific
#NuclearDisarmament
#Nonproliferation
#NKmissile
#NewFormCapitalism
#GrowthStrategy
#ClimateChange
Tweet
Address by Prime Minister KISHIDA Fumio at the High-Level Launch Meeting of the Friends of a Fissile Material Cut-off Treaty (FMCT)
September 23, 2024
#DiplomacySecurity
#UnitedNations
#NuclearDisarmament
#Nonproliferation
Tweet
Prime Minister Kishida attends the High-Level Launch Meeting of the Friends of a Fissile Material Cut-off Treaty (FMCT) (Summary)
September 23, 2024
#DiplomacySecurity
#NuclearDisarmament
#Nonproliferation
Tweet
Visit to the United States: Third Day (2)
September 23, 2024
#DiplomacySecurity
#JPNUKRsummit
#NuclearDisarmament
#Nonproliferation
#Expo2025
#Quake2024NotoPeninsula
Tweet
Press Conference by Prime Minister Kishida regarding His Visit to the United States of America and Other Matters
September 23, 2024
#DiplomacySecurity
#FreeOpenIndoPacific
#NuclearDisarmament
#Nonproliferation
#Ukraine
#DisasterResponse
#Quake2024NotoPeninsula
Tweet
Address by Prime Minister KISHIDA Fumio at the Summit of the Future
September 22, 2024
#DiplomacySecurity
#UnitedNations
#NuclearDisarmament
#Nonproliferation
Tweet
Address by Prime Minister Kishida at the Summit of the Future (Summary)
September 22, 2024
#UnitedNations
#DiplomacySecurity
#NuclearDisarmament
#Nonproliferation
Tweet
Press Conference by Prime Minister Kishida regarding His Meeting with the Governor of Nagasaki Prefecture and the Mayor of Nagasaki City, His Upcoming Visit to the United States of America, and Other Matters
September 21, 2024
#DiplomacySecurity
#UnitedNations
#QUAD
#FreeOpenIndoPacific
#NuclearDisarmament
#Nonproliferation
Tweet
Video message from Prime Minister Kishida at the Opening Ceremony of the Japan Visit Programme (Study Tour to Hiroshima and Nagasaki) of the “Youth Leader Fund for a World without Nuclear Weapons”
August 26, 2024
#DiplomacySecurity
#NuclearDisarmament
#Nonproliferation
Tweet
Press Conference by Prime Minister Kishida on His Attendance at the 2024 Peace Memorial Ceremony in Nagasaki and Other Matters
August 9, 2024
#DiplomacySecurity
#NuclearDisarmament
#Nonproliferation
#DisasterResponse
Tweet
Address by Prime Minister KISHIDA Fumio at the Nagasaki Peace Memorial Ceremony
August 9, 2024
#DiplomacySecurity
#NuclearDisarmament
#Nonproliferation
Tweet
Nagasaki Peace Memorial Ceremony and Other Events
August 9, 2024
#DiplomacySecurity
#NuclearDisarmament
#Nonproliferation
Tweet
Press Conference by the Prime Minister regarding His Attendance at the 2024 Peace Memorial Ceremony in Hiroshima and Other Matters
August 6, 2024
#DiplomacySecurity
#NuclearDisarmament
#Nonproliferation
Tweet
Address by Prime Minister KISHIDA Fumio at the Hiroshima Peace Memorial Ceremony
August 6, 2024
#DiplomacySecurity
#NuclearDisarmament
#Nonproliferation
Tweet
Hiroshima Peace Memorial Ceremony and Other Events
August 6, 2024
#DiplomacySecurity
#NuclearDisarmament
#Nonproliferation
Tweet
Courtesy Call from a Delegation of IGEP members
May 22, 2024
#DiplomacySecurity
#NuclearDisarmament
#Nonproliferation
Tweet
Joint Press Conference by the Leaders of Japan and the United States
April 10, 2024
#DiplomacySecurity
#FreeOpenIndoPacific
#AbductionsByNK
#Ukraine
#NuclearDisarmament
#Nonproliferation
#NKmissile
#JPNUSAsummit
Tweet
Tokyo Conference 2024 Dinner
March 14, 2024
#DiplomacySecurity
#Ukraine
#G7
#NuclearDisarmament
#Nonproliferation
Tweet
Video Message by Prime Minister Kishida at the Youth Leader Fund for a World Without Nuclear Weapons, an UN-sponsored online launch event
December 19, 2023
#DiplomacySecurity
#NuclearDisarmament
#Nonproliferation
Tweet
Meeting of the International Group of Eminent Persons for a World without Nuclear Weapons (IGEP)
December 9, 2023
#DiplomacySecurity
#NuclearDisarmament
#Nonproliferation
Tweet
Address by Prime Minister Kishida at the closing session of the third meeting of the International Group of Eminent Persons for a World without Nuclear Weapons (IGEP)
December 9, 2023
#DiplomacySecurity
#NuclearDisarmament
#Nonproliferation
Tweet
Address by Prime Minister Kishida at the opening session of the third meeting of the International Group of Eminent Persons for a World without Nuclear Weapons (IGEP) (Read out by Special Advisor to the Prime Minister ISHIHARA Hirotaka)
December 8, 2023
#DiplomacySecurity
#NuclearDisarmament
#Nonproliferation
Tweet
Press Conference by Prime Minister Kishida Regarding His Visit to the Republic of the Philippines and Malaysia and Other Matters
November 5, 2023
#DiplomacySecurity
#ASEAN
#NuclearDisarmament
#Nonproliferation
Tweet
Prime Minister Kishida’s Remarks to the Economic Club of New York
September 21, 2023
#DiplomacySecurity
#NuclearDisarmament
#Nonproliferation
#NewFormCapitalism
#GrowthStrategy
#SciTechInnovation
#DistribStrategy
#ChildSupport
Tweet
Prime Minister Kishida’s Remarks to the Economic Club of New York (Summary)
September 21, 2023
#DiplomacySecurity
#NuclearDisarmament
#Nonproliferation
#NewFormCapitalism
#GrowthStrategy
#SciTechInnovation
#DistribStrategy
#ChildSupport
Tweet
Press Conference by Prime Minister Kishida Regarding His Attendance at the Seventy-Eighth Session of the United Nations General Assembly and Other matters
September 20, 2023
#UnitedNations
#DiplomacySecurity
#ClimateChange
#Ukraine
#NuclearDisarmament
#Nonproliferation
#NewFormCapitalism
#InvestInPeople
#EconMeasures
Tweet
Address by Prime Minister Kishida at the Seventy-Eighth Session of the United Nations General Assembly
September 19, 2023
#UnitedNations
#DiplomacySecurity
#Ukraine
#NuclearDisarmament
#Nonproliferation
#FreeOpenIndoPacific
#AbductionsByNK
Tweet
Address by Prime Minister Kishida at the Seventy-Eighth Session of the United Nations General Assembly
September 19, 2023
#UnitedNations
#DiplomacySecurity
#Ukraine
#NuclearDisarmament
#Nonproliferation
#FreeOpenIndoPacific
#ClimateChange
#AbductionsByNK
Tweet
Opening Statement by Prime Minister Kishida at the Commemorative High -Level Event on an FMCT
September 19, 2023
#DiplomacySecurity
#NuclearDisarmament
#Nonproliferation
Tweet
Prime Minister Kishida’s Attendance at the Commemorative High-Level Event on a Fissile Material Cut-Off Treaty (FMCT) (Summary)
September 19, 2023
#DiplomacySecurity
#NuclearDisarmament
#Nonproliferation
Tweet
VIsit to the United States : First Day
September 19, 2023
#UnitedNations
#DiplomacySecurity
#NuclearDisarmament
#Nonproliferation
Tweet
Video Message by Prime Minister KISHIDA Fumio at the Nagasaki Peace Memorial Ceremony
August 9, 2023
#DiplomacySecurity
#NuclearDisarmament
#Nonproliferation
Tweet
Hiroshima Peace Memorial Ceremony and Other Events
August 6, 2023
#DiplomacySecurity
#NuclearDisarmament
Tweet
Address by Prime Minister KISHIDA Fumio at the Hiroshima Peace Memorial Ceremony
August 6, 2023
#DiplomacySecurity
#NuclearDisarmament
Tweet
Press Conference by Prime Minister KISHIDA Fumio as Chair of the G7 Hiroshima Summit Meeting
May 21, 2023
#DiplomacySecurity
#G7
#NuclearDisarmament
#Nonproliferation
#Ukraine
#FreeOpenIndoPacific
Tweet
G7 Hiroshima Summit (Third Day): Press Conference by the Prime Minister
May 21, 2023
#DiplomacySecurity
#G7
#NuclearDisarmament
#Nonproliferation
#Ukraine
#FreeOpenIndoPacific
Tweet
Courtesy Call from the International Group of Eminent Persons for a World without Nuclear Weapons
April 4, 2023
#DiplomacySecurity
#NuclearDisarmament
#Nonproliferation
Tweet
Tokyo Global Dialogue
February 20, 2023
#DiplomacySecurity
#Ukraine
#NuclearDisarmament
#Nonproliferation
#G7
Tweet
Courtesy Call from CTBTO Executive Secretary Robert Floyd
January 19, 2023
#DiplomacySecurity
#NuclearDisarmament
#Nonproliferation
Tweet
Address by Prime Minister KISHIDA Fumio at the Opening Session of the International Group of Eminent Persons for a World without Nuclear Weapons (IGEP)
December 11, 2022
#DiplomacySecurity
#NuclearDisarmament
#Nonproliferation
Tweet
International Group of Eminent Persons for a World without Nuclear Weapons (IGEP)
December 11, 2022
#DiplomacySecurity
#NuclearDisarmament
#Nonproliferation
Tweet
Press Conference by Prime Minster Kishida Regarding His Visit to Southeast Asia and Other Matters
November 19, 2022
#DiplomacySecurity
#NKmissile
#NuclearDisarmament
#Nonproliferation
#Ukraine
#FreeOpenIndoPacific
#ASEAN
#G20
#APEC
Tweet
Press Conference by Prime Minister Kishida regarding the Emergency Meeting of the Leaders of the G7/NATO Member Countries, the G20 Bali Summit, and Other Matters
November 16, 2022
#DiplomacySecurity
#G7
#NATO
#Ukraine
#G20
#NuclearDisarmament
#Nonproliferation
#COVID19
Tweet
Prime Minister Kishida attends the High-Level Meeting of the Friends of the Comprehensive Nuclear Test Ban Treaty (CTBT)
September 21, 2022
#DiplomacySecurity
#NuclearDisarmament
#Nonproliferation
Tweet
Address by Prime Minister Kishida at the Seventy-Seventh Session of the United Nations General Assembly
September 20, 2022
#DiplomacySecurity
#FreeOpenIndoPacific
#Ukraine
#NuclearDisarmament
#Nonproliferation
#AbductionsByNK
#COVID19
#UnitedNations
Tweet
May 4, 2022
#DiplomacySecurity
#JPNVATsummit
#JPNITAsummit
#NuclearDisarmament
#Ukraine
Tweet
More
Tag List
View All
Return to the Tag List</t>
        </is>
      </c>
      <c r="K153" s="18" t="inlineStr">
        <is>
          <t>fund</t>
        </is>
      </c>
      <c r="L153" s="18" t="inlineStr">
        <is>
          <t>0</t>
        </is>
      </c>
      <c r="M153" s="18" t="inlineStr">
        <is>
          <t>0</t>
        </is>
      </c>
      <c r="N153" s="18" t="inlineStr">
        <is>
          <t>0</t>
        </is>
      </c>
      <c r="O153" s="18" t="inlineStr">
        <is>
          <t>1</t>
        </is>
      </c>
      <c r="P153" s="18" t="inlineStr">
        <is>
          <t>0</t>
        </is>
      </c>
      <c r="Q153" s="18" t="inlineStr">
        <is>
          <t>0</t>
        </is>
      </c>
      <c r="R153" s="18" t="inlineStr">
        <is>
          <t>b2b8db91-2865-47e4-915b-7b8ab3ae427b</t>
        </is>
      </c>
      <c r="S153" s="18" t="inlineStr"/>
      <c r="T153" s="18" t="inlineStr"/>
      <c r="U153" s="18" t="inlineStr"/>
      <c r="V153" s="18" t="inlineStr">
        <is>
          <t>HISTORICAL_RECOGNITION_GENERAL</t>
        </is>
      </c>
      <c r="W153" s="18" t="inlineStr"/>
      <c r="X153" s="18" t="inlineStr"/>
      <c r="Y153" s="18" t="inlineStr"/>
      <c r="Z153" s="18" t="inlineStr"/>
      <c r="AA153" s="18" t="inlineStr"/>
      <c r="AB153" s="18" t="inlineStr"/>
      <c r="AC153" s="18" t="inlineStr"/>
      <c r="AD153" s="18" t="inlineStr"/>
      <c r="AE153" s="18" t="inlineStr"/>
      <c r="AF153" s="18" t="inlineStr"/>
      <c r="AG153" s="18" t="inlineStr"/>
      <c r="AH153" s="18" t="inlineStr"/>
      <c r="AI153" s="18" t="inlineStr"/>
      <c r="AJ153" s="18" t="inlineStr"/>
      <c r="AK153" s="18" t="inlineStr"/>
      <c r="AL153" s="18" t="inlineStr"/>
      <c r="AM153" s="18" t="inlineStr">
        <is>
          <t>LOW</t>
        </is>
      </c>
      <c r="AN153" s="3" t="inlineStr">
        <is>
          <t>AUTO-DRAFT: keyword signals only; requires contextual coding per codebook.md before use.</t>
        </is>
      </c>
      <c r="AO153" s="18" t="inlineStr">
        <is>
          <t>2223770d-2092-5938-a333-8aea1cd7832e</t>
        </is>
      </c>
      <c r="AP153" s="18" t="inlineStr">
        <is>
          <t>1</t>
        </is>
      </c>
      <c r="AQ153" s="18" t="inlineStr">
        <is>
          <t>LOW_CONFIDENCE;MISSING_SPEAKER</t>
        </is>
      </c>
      <c r="AR153" s="18" t="inlineStr">
        <is>
          <t>EXCLUDED</t>
        </is>
      </c>
      <c r="AS153" s="3" t="inlineStr">
        <is>
          <t>2026-09-22 full backlog review: UKRAINE_RUSSIA_OR_UNRELATED_GEOPOLITICS</t>
        </is>
      </c>
    </row>
    <row r="154">
      <c r="A154" s="3" t="inlineStr">
        <is>
          <t>https://japan.kantei.go.jp/tag/0023.html</t>
        </is>
      </c>
      <c r="B154" s="18" t="inlineStr">
        <is>
          <t>japan</t>
        </is>
      </c>
      <c r="C154" s="18" t="inlineStr">
        <is>
          <t>Prime Minister's Office of Japan (Kantei)</t>
        </is>
      </c>
      <c r="D154" s="3" t="inlineStr">
        <is>
          <t>#Nonproliferation List of articles | Prime Minister's Office of Japan</t>
        </is>
      </c>
      <c r="E154" s="18" t="inlineStr">
        <is>
          <t>PRESS_CONFERENCE</t>
        </is>
      </c>
      <c r="F154" s="18" t="inlineStr">
        <is>
          <t>September 28, 2024</t>
        </is>
      </c>
      <c r="G154" s="18" t="inlineStr">
        <is>
          <t>0</t>
        </is>
      </c>
      <c r="H154" s="3" t="inlineStr"/>
      <c r="I154" s="3" t="inlineStr">
        <is>
          <t>#Nonproliferation List of articles | Prime Minister's Office of Japan
#Nonproliferation
List of articles
Address by Prime Minister KISHIDA Fumio  at the Seventy-Ninth Session of the United Nations General Assembly
September 28, 2024
#UnitedNations
#DiplomacySecurity
#Ukraine
#FreeOpenIndoPacific
#NuclearDisarmament
#Nonproliferation
#NKmissile
#NewFormCapitalism
#GrowthStrategy
#ClimateChange
Tweet
Address by Prime Minister KISHIDA Fumio at the High-Level Launch Meeting of the Friends of a Fissile Material Cut-off Treaty (FMCT)
September 23, 2024
#DiplomacySecurity
#UnitedNations
#NuclearDisarmament
#Nonproliferation
Tweet
Prime Minister Kishida attends the High-Level Launch Meeting of the Friends of a Fissile Material Cut-off Treaty (FMCT) (Summary)
September 23, 2024
#DiplomacySecurity
#NuclearDisarmament
#Nonproliferation
Tweet
Visit to the United States: Third Day (2)
September 23, 2024
#DiplomacySecurity
#JPNUKRsummit
#NuclearDisarmament
#Nonproliferation
#Expo2025
#Quake2024NotoPeninsula
Tweet
Press Conference by Prime Minister Kishida regarding His Visit to the United States of America and Other Matters
September 23, 2024
#DiplomacySecurity
#FreeOpenIndoPacific
#NuclearDisarmament
#Nonproliferation
#Ukraine
#DisasterResponse
#Quake2024NotoPeninsula
Tweet
Address by Prime Minister KISHIDA Fumio at the Summit of the Future
September 22, 2024
#DiplomacySecurity
#UnitedNations
#NuclearDisarmament
#Nonproliferation
Tweet
Address by Prime Minister Kishida at the Summit of the Future (Summary)
September 22, 2024
#UnitedNations
#DiplomacySecurity
#NuclearDisarmament
#Nonproliferation
Tweet
Press Conference by Prime Minister Kishida regarding His Meeting with the Governor of Nagasaki Prefecture and the Mayor of Nagasaki City, His Upcoming Visit to the United States of America, and Other Matters
September 21, 2024
#DiplomacySecurity
#UnitedNations
#QUAD
#FreeOpenIndoPacific
#NuclearDisarmament
#Nonproliferation
Tweet
Video message from Prime Minister Kishida at the Opening Ceremony of the Japan Visit Programme (Study Tour to Hiroshima and Nagasaki) of the “Youth Leader Fund for a World without Nuclear Weapons”
August 26, 2024
#DiplomacySecurity
#NuclearDisarmament
#Nonproliferation
Tweet
Press Conference by Prime Minister Kishida on His Attendance at the 2024 Peace Memorial Ceremony in Nagasaki and Other Matters
August 9, 2024
#DiplomacySecurity
#NuclearDisarmament
#Nonproliferation
#DisasterResponse
Tweet
Address by Prime Minister KISHIDA Fumio at the Nagasaki Peace Memorial Ceremony
August 9, 2024
#DiplomacySecurity
#NuclearDisarmament
#Nonproliferation
Tweet
Nagasaki Peace Memorial Ceremony and Other Events
August 9, 2024
#DiplomacySecurity
#NuclearDisarmament
#Nonproliferation
Tweet
Press Conference by the Prime Minister regarding His Attendance at the 2024 Peace Memorial Ceremony in Hiroshima and Other Matters
August 6, 2024
#DiplomacySecurity
#NuclearDisarmament
#Nonproliferation
Tweet
Address by Prime Minister KISHIDA Fumio at the Hiroshima Peace Memorial Ceremony
August 6, 2024
#DiplomacySecurity
#NuclearDisarmament
#Nonproliferation
Tweet
Hiroshima Peace Memorial Ceremony and Other Events
August 6, 2024
#DiplomacySecurity
#NuclearDisarmament
#Nonproliferation
Tweet
Courtesy Call from a Delegation of IGEP members
May 22, 2024
#DiplomacySecurity
#NuclearDisarmament
#Nonproliferation
Tweet
Joint Press Conference by the Leaders of Japan and the United States
April 10, 2024
#DiplomacySecurity
#FreeOpenIndoPacific
#AbductionsByNK
#Ukraine
#NuclearDisarmament
#Nonproliferation
#NKmissile
#JPNUSAsummit
Tweet
Tokyo Conference 2024 Dinner
March 14, 2024
#DiplomacySecurity
#Ukraine
#G7
#NuclearDisarmament
#Nonproliferation
Tweet
Video Message by Prime Minister Kishida at the Youth Leader Fund for a World Without Nuclear Weapons, an UN-sponsored online launch event
December 19, 2023
#DiplomacySecurity
#NuclearDisarmament
#Nonproliferation
Tweet
Meeting of the International Group of Eminent Persons for a World without Nuclear Weapons (IGEP)
December 9, 2023
#DiplomacySecurity
#NuclearDisarmament
#Nonproliferation
Tweet
Address by Prime Minister Kishida at the closing session of the third meeting of the International Group of Eminent Persons for a World without Nuclear Weapons (IGEP)
December 9, 2023
#DiplomacySecurity
#NuclearDisarmament
#Nonproliferation
Tweet
Address by Prime Minister Kishida at the opening session of the third meeting of the International Group of Eminent Persons for a World without Nuclear Weapons (IGEP) (Read out by Special Advisor to the Prime Minister ISHIHARA Hirotaka)
December 8, 2023
#DiplomacySecurity
#NuclearDisarmament
#Nonproliferation
Tweet
Press Conference by Prime Minister Kishida Regarding His Visit to the Republic of the Philippines and Malaysia and Other Matters
November 5, 2023
#DiplomacySecurity
#ASEAN
#NuclearDisarmament
#Nonproliferation
Tweet
Prime Minister Kishida’s Remarks to the Economic Club of New York
September 21, 2023
#DiplomacySecurity
#NuclearDisarmament
#Nonproliferation
#NewFormCapitalism
#GrowthStrategy
#SciTechInnovation
#DistribStrategy
#ChildSupport
Tweet
Prime Minister Kishida’s Remarks to the Economic Club of New York (Summary)
September 21, 2023
#DiplomacySecurity
#NuclearDisarmament
#Nonproliferation
#NewFormCapitalism
#GrowthStrategy
#SciTechInnovation
#DistribStrategy
#ChildSupport
Tweet
Press Conference by Prime Minister Kishida Regarding His Attendance at the Seventy-Eighth Session of the United Nations General Assembly and Other matters
September 20, 2023
#UnitedNations
#DiplomacySecurity
#ClimateChange
#Ukraine
#NuclearDisarmament
#Nonproliferation
#NewFormCapitalism
#InvestInPeople
#EconMeasures
Tweet
Address by Prime Minister Kishida at the Seventy-Eighth Session of the United Nations General Assembly
September 19, 2023
#UnitedNations
#DiplomacySecurity
#Ukraine
#NuclearDisarmament
#Nonproliferation
#FreeOpenIndoPacific
#AbductionsByNK
Tweet
Address by Prime Minister Kishida at the Seventy-Eighth Session of the United Nations General Assembly
September 19, 2023
#UnitedNations
#DiplomacySecurity
#Ukraine
#NuclearDisarmament
#Nonproliferation
#FreeOpenIndoPacific
#ClimateChange
#AbductionsByNK
Tweet
Opening Statement by Prime Minister Kishida at the Commemorative High -Level Event on an FMCT
September 19, 2023
#DiplomacySecurity
#NuclearDisarmament
#Nonproliferation
Tweet
Prime Minister Kishida’s Attendance at the Commemorative High-Level Event on a Fissile Material Cut-Off Treaty (FMCT) (Summary)
September 19, 2023
#DiplomacySecurity
#NuclearDisarmament
#Nonproliferation
Tweet
VIsit to the United States : First Day
September 19, 2023
#UnitedNations
#DiplomacySecurity
#NuclearDisarmament
#Nonproliferation
Tweet
Video Message by Prime Minister KISHIDA Fumio at the Nagasaki Peace Memorial Ceremony
August 9, 2023
#DiplomacySecurity
#NuclearDisarmament
#Nonproliferation
Tweet
Press Conference by Prime Minister KISHIDA Fumio as Chair of the G7 Hiroshima Summit Meeting
May 21, 2023
#DiplomacySecurity
#G7
#NuclearDisarmament
#Nonproliferation
#Ukraine
#FreeOpenIndoPacific
Tweet
G7 Hiroshima Summit (Third Day): Press Conference by the Prime Minister
May 21, 2023
#DiplomacySecurity
#G7
#NuclearDisarmament
#Nonproliferation
#Ukraine
#FreeOpenIndoPacific
Tweet
Courtesy Call from the International Group of Eminent Persons for a World without Nuclear Weapons
April 4, 2023
#DiplomacySecurity
#NuclearDisarmament
#Nonproliferation
Tweet
Tokyo Global Dialogue
February 20, 2023
#DiplomacySecurity
#Ukraine
#NuclearDisarmament
#Nonproliferation
#G7
Tweet
Courtesy Call from CTBTO Executive Secretary Robert Floyd
January 19, 2023
#DiplomacySecurity
#NuclearDisarmament
#Nonproliferation
Tweet
Address by Prime Minister KISHIDA Fumio at the Opening Session of the International Group of Eminent Persons for a World without Nuclear Weapons (IGEP)
December 11, 2022
#DiplomacySecurity
#NuclearDisarmament
#Nonproliferation
Tweet
International Group of Eminent Persons for a World without Nuclear Weapons (IGEP)
December 11, 2022
#DiplomacySecurity
#NuclearDisarmament
#Nonproliferation
Tweet
Press Conference by Prime Minster Kishida Regarding His Visit to Southeast Asia and Other Matters
November 19, 2022
#DiplomacySecurity
#NKmissile
#NuclearDisarmament
#Nonproliferation
#Ukraine
#FreeOpenIndoPacific
#ASEAN
#G20
#APEC
Tweet
Press Conference by Prime Minister Kishida regarding the Emergency Meeting of the Leaders of the G7/NATO Member Countries, the G20 Bali Summit, and Other Matters
November 16, 2022
#DiplomacySecurity
#G7
#NATO
#Ukraine
#G20
#NuclearDisarmament
#Nonproliferation
#COVID19
Tweet
Prime Minister Kishida attends the High-Level Meeting of the Friends of the Comprehensive Nuclear Test Ban Treaty (CTBT)
September 21, 2022
#DiplomacySecurity
#NuclearDisarmament
#Nonproliferation
Tweet
Address by Prime Minister Kishida at the Seventy-Seventh Session of the United Nations General Assembly
September 20, 2022
#DiplomacySecurity
#FreeOpenIndoPacific
#Ukraine
#NuclearDisarmament
#Nonproliferation
#AbductionsByNK
#COVID19
#UnitedNations
Tweet
More
Tag List
View All
Return to the Tag List</t>
        </is>
      </c>
      <c r="J154" s="3" t="inlineStr">
        <is>
          <t>#Nonproliferation List of articles | Prime Minister's Office of Japan
#Nonproliferation
List of articles
Address by Prime Minister KISHIDA Fumio  at the Seventy-Ninth Session of the United Nations General Assembly
September 28, 2024
#UnitedNations
#DiplomacySecurity
#Ukraine
#FreeOpenIndoPacific
#NuclearDisarmament
#Nonproliferation
#NKmissile
#NewFormCapitalism
#GrowthStrategy
#ClimateChange
Tweet
Address by Prime Minister KISHIDA Fumio at the High-Level Launch Meeting of the Friends of a Fissile Material Cut-off Treaty (FMCT)
September 23, 2024
#DiplomacySecurity
#UnitedNations
#NuclearDisarmament
#Nonproliferation
Tweet
Prime Minister Kishida attends the High-Level Launch Meeting of the Friends of a Fissile Material Cut-off Treaty (FMCT) (Summary)
September 23, 2024
#DiplomacySecurity
#NuclearDisarmament
#Nonproliferation
Tweet
Visit to the United States: Third Day (2)
September 23, 2024
#DiplomacySecurity
#JPNUKRsummit
#NuclearDisarmament
#Nonproliferation
#Expo2025
#Quake2024NotoPeninsula
Tweet
Press Conference by Prime Minister Kishida regarding His Visit to the United States of America and Other Matters
September 23, 2024
#DiplomacySecurity
#FreeOpenIndoPacific
#NuclearDisarmament
#Nonproliferation
#Ukraine
#DisasterResponse
#Quake2024NotoPeninsula
Tweet
Address by Prime Minister KISHIDA Fumio at the Summit of the Future
September 22, 2024
#DiplomacySecurity
#UnitedNations
#NuclearDisarmament
#Nonproliferation
Tweet
Address by Prime Minister Kishida at the Summit of the Future (Summary)
September 22, 2024
#UnitedNations
#DiplomacySecurity
#NuclearDisarmament
#Nonproliferation
Tweet
Press Conference by Prime Minister Kishida regarding His Meeting with the Governor of Nagasaki Prefecture and the Mayor of Nagasaki City, His Upcoming Visit to the United States of America, and Other Matters
September 21, 2024
#DiplomacySecurity
#UnitedNations
#QUAD
#FreeOpenIndoPacific
#NuclearDisarmament
#Nonproliferation
Tweet
Video message from Prime Minister Kishida at the Opening Ceremony of the Japan Visit Programme (Study Tour to Hiroshima and Nagasaki) of the “Youth Leader Fund for a World without Nuclear Weapons”
August 26, 2024
#DiplomacySecurity
#NuclearDisarmament
#Nonproliferation
Tweet
Press Conference by Prime Minister Kishida on His Attendance at the 2024 Peace Memorial Ceremony in Nagasaki and Other Matters
August 9, 2024
#DiplomacySecurity
#NuclearDisarmament
#Nonproliferation
#DisasterResponse
Tweet
Address by Prime Minister KISHIDA Fumio at the Nagasaki Peace Memorial Ceremony
August 9, 2024
#DiplomacySecurity
#NuclearDisarmament
#Nonproliferation
Tweet
Nagasaki Peace Memorial Ceremony and Other Events
August 9, 2024
#DiplomacySecurity
#NuclearDisarmament
#Nonproliferation
Tweet
Press Conference by the Prime Minister regarding His Attendance at the 2024 Peace Memorial Ceremony in Hiroshima and Other Matters
August 6, 2024
#DiplomacySecurity
#NuclearDisarmament
#Nonproliferation
Tweet
Address by Prime Minister KISHIDA Fumio at the Hiroshima Peace Memorial Ceremony
August 6, 2024
#DiplomacySecurity
#NuclearDisarmament
#Nonproliferation
Tweet
Hiroshima Peace Memorial Ceremony and Other Events
August 6, 2024
#DiplomacySecurity
#NuclearDisarmament
#Nonproliferation
Tweet
Courtesy Call from a Delegation of IGEP members
May 22, 2024
#DiplomacySecurity
#NuclearDisarmament
#Nonproliferation
Tweet
Joint Press Conference by the Leaders of Japan and the United States
April 10, 2024
#DiplomacySecurity
#FreeOpenIndoPacific
#AbductionsByNK
#Ukraine
#NuclearDisarmament
#Nonproliferation
#NKmissile
#JPNUSAsummit
Tweet
Tokyo Conference 2024 Dinner
March 14, 2024
#DiplomacySecurity
#Ukraine
#G7
#NuclearDisarmament
#Nonproliferation
Tweet
Video Message by Prime Minister Kishida at the Youth Leader Fund for a World Without Nuclear Weapons, an UN-sponsored online launch event
December 19, 2023
#DiplomacySecurity
#NuclearDisarmament
#Nonproliferation
Tweet
Meeting of the International Group of Eminent Persons for a World without Nuclear Weapons (IGEP)
December 9, 2023
#DiplomacySecurity
#NuclearDisarmament
#Nonproliferation
Tweet
Address by Prime Minister Kishida at the closing session of the third meeting of the International Group of Eminent Persons for a World without Nuclear Weapons (IGEP)
December 9, 2023
#DiplomacySecurity
#NuclearDisarmament
#Nonproliferation
Tweet
Address by Prime Minister Kishida at the opening session of the third meeting of the International Group of Eminent Persons for a World without Nuclear Weapons (IGEP) (Read out by Special Advisor to the Prime Minister ISHIHARA Hirotaka)
December 8, 2023
#DiplomacySecurity
#NuclearDisarmament
#Nonproliferation
Tweet
Press Conference by Prime Minister Kishida Regarding His Visit to the Republic of the Philippines and Malaysia and Other Matters
November 5, 2023
#DiplomacySecurity
#ASEAN
#NuclearDisarmament
#Nonproliferation
Tweet
Prime Minister Kishida’s Remarks to the Economic Club of New York
September 21, 2023
#DiplomacySecurity
#NuclearDisarmament
#Nonproliferation
#NewFormCapitalism
#GrowthStrategy
#SciTechInnovation
#DistribStrategy
#ChildSupport
Tweet
Prime Minister Kishida’s Remarks to the Economic Club of New York (Summary)
September 21, 2023
#DiplomacySecurity
#NuclearDisarmament
#Nonproliferation
#NewFormCapitalism
#GrowthStrategy
#SciTechInnovation
#DistribStrategy
#ChildSupport
Tweet
Press Conference by Prime Minister Kishida Regarding His Attendance at the Seventy-Eighth Session of the United Nations General Assembly and Other matters
September 20, 2023
#UnitedNations
#DiplomacySecurity
#ClimateChange
#Ukraine
#NuclearDisarmament
#Nonproliferation
#NewFormCapitalism
#InvestInPeople
#EconMeasures
Tweet
Address by Prime Minister Kishida at the Seventy-Eighth Session of the United Nations General Assembly
September 19, 2023
#UnitedNations
#DiplomacySecurity
#Ukraine
#NuclearDisarmament
#Nonproliferation
#FreeOpenIndoPacific
#AbductionsByNK
Tweet
Address by Prime Minister Kishida at the Seventy-Eighth Session of the United Nations General Assembly
September 19, 2023
#UnitedNations
#DiplomacySecurity
#Ukraine
#NuclearDisarmament
#Nonproliferation
#FreeOpenIndoPacific
#ClimateChange
#AbductionsByNK
Tweet
Opening Statement by Prime Minister Kishida at the Commemorative High -Level Event on an FMCT
September 19, 2023
#DiplomacySecurity
#NuclearDisarmament
#Nonproliferation
Tweet
Prime Minister Kishida’s Attendance at the Commemorative High-Level Event on a Fissile Material Cut-Off Treaty (FMCT) (Summary)
September 19, 2023
#DiplomacySecurity
#NuclearDisarmament
#Nonproliferation
Tweet
VIsit to the United States : First Day
September 19, 2023
#UnitedNations
#DiplomacySecurity
#NuclearDisarmament
#Nonproliferation
Tweet
Video Message by Prime Minister KISHIDA Fumio at the Nagasaki Peace Memorial Ceremony
August 9, 2023
#DiplomacySecurity
#NuclearDisarmament
#Nonproliferation
Tweet
Press Conference by Prime Minister KISHIDA Fumio as Chair of the G7 Hiroshima Summit Meeting
May 21, 2023
#DiplomacySecurity
#G7
#NuclearDisarmament
#Nonproliferation
#Ukraine
#FreeOpenIndoPacific
Tweet
G7 Hiroshima Summit (Third Day): Press Conference by the Prime Minister
May 21, 2023
#DiplomacySecurity
#G7
#NuclearDisarmament
#Nonproliferation
#Ukraine
#FreeOpenIndoPacific
Tweet
Courtesy Call from the International Group of Eminent Persons for a World without Nuclear Weapons
April 4, 2023
#DiplomacySecurity
#NuclearDisarmament
#Nonproliferation
Tweet
Tokyo Global Dialogue
February 20, 2023
#DiplomacySecurity
#Ukraine
#NuclearDisarmament
#Nonproliferation
#G7
Tweet
Courtesy Call from CTBTO Executive Secretary Robert Floyd
January 19, 2023
#DiplomacySecurity
#NuclearDisarmament
#Nonproliferation
Tweet
Address by Prime Minister KISHIDA Fumio at the Opening Session of the International Group of Eminent Persons for a World without Nuclear Weapons (IGEP)
December 11, 2022
#DiplomacySecurity
#NuclearDisarmament
#Nonproliferation
Tweet
International Group of Eminent Persons for a World without Nuclear Weapons (IGEP)
December 11, 2022
#DiplomacySecurity
#NuclearDisarmament
#Nonproliferation
Tweet
Press Conference by Prime Minster Kishida Regarding His Visit to Southeast Asia and Other Matters
November 19, 2022
#DiplomacySecurity
#NKmissile
#NuclearDisarmament
#Nonproliferation
#Ukraine
#FreeOpenIndoPacific
#ASEAN
#G20
#APEC
Tweet
Press Conference by Prime Minister Kishida regarding the Emergency Meeting of the Leaders of the G7/NATO Member Countries, the G20 Bali Summit, and Other Matters
November 16, 2022
#DiplomacySecurity
#G7
#NATO
#Ukraine
#G20
#NuclearDisarmament
#Nonproliferation
#COVID19
Tweet
Prime Minister Kishida attends the High-Level Meeting of the Friends of the Comprehensive Nuclear Test Ban Treaty (CTBT)
September 21, 2022
#DiplomacySecurity
#NuclearDisarmament
#Nonproliferation
Tweet
Address by Prime Minister Kishida at the Seventy-Seventh Session of the United Nations General Assembly
September 20, 2022
#DiplomacySecurity
#FreeOpenIndoPacific
#Ukraine
#NuclearDisarmament
#Nonproliferation
#AbductionsByNK
#COVID19
#UnitedNations
Tweet
More
Tag List
View All
Return to the Tag List</t>
        </is>
      </c>
      <c r="K154" s="18" t="inlineStr">
        <is>
          <t>fund</t>
        </is>
      </c>
      <c r="L154" s="18" t="inlineStr">
        <is>
          <t>0</t>
        </is>
      </c>
      <c r="M154" s="18" t="inlineStr">
        <is>
          <t>0</t>
        </is>
      </c>
      <c r="N154" s="18" t="inlineStr">
        <is>
          <t>0</t>
        </is>
      </c>
      <c r="O154" s="18" t="inlineStr">
        <is>
          <t>1</t>
        </is>
      </c>
      <c r="P154" s="18" t="inlineStr">
        <is>
          <t>0</t>
        </is>
      </c>
      <c r="Q154" s="18" t="inlineStr">
        <is>
          <t>0</t>
        </is>
      </c>
      <c r="R154" s="18" t="inlineStr">
        <is>
          <t>70817173-2e5b-4a96-bd53-edfd6c805aed</t>
        </is>
      </c>
      <c r="S154" s="18" t="inlineStr"/>
      <c r="T154" s="18" t="inlineStr"/>
      <c r="U154" s="18" t="inlineStr"/>
      <c r="V154" s="18" t="inlineStr">
        <is>
          <t>HISTORICAL_RECOGNITION_GENERAL</t>
        </is>
      </c>
      <c r="W154" s="18" t="inlineStr"/>
      <c r="X154" s="18" t="inlineStr"/>
      <c r="Y154" s="18" t="inlineStr"/>
      <c r="Z154" s="18" t="inlineStr"/>
      <c r="AA154" s="18" t="inlineStr"/>
      <c r="AB154" s="18" t="inlineStr"/>
      <c r="AC154" s="18" t="inlineStr"/>
      <c r="AD154" s="18" t="inlineStr"/>
      <c r="AE154" s="18" t="inlineStr"/>
      <c r="AF154" s="18" t="inlineStr"/>
      <c r="AG154" s="18" t="inlineStr"/>
      <c r="AH154" s="18" t="inlineStr"/>
      <c r="AI154" s="18" t="inlineStr"/>
      <c r="AJ154" s="18" t="inlineStr"/>
      <c r="AK154" s="18" t="inlineStr"/>
      <c r="AL154" s="18" t="inlineStr"/>
      <c r="AM154" s="18" t="inlineStr">
        <is>
          <t>LOW</t>
        </is>
      </c>
      <c r="AN154" s="3" t="inlineStr">
        <is>
          <t>AUTO-DRAFT: keyword signals only; requires contextual coding per codebook.md before use.</t>
        </is>
      </c>
      <c r="AO154" s="18" t="inlineStr">
        <is>
          <t>705a824a-d9b6-5761-b89e-0377dcdd6cd7</t>
        </is>
      </c>
      <c r="AP154" s="18" t="inlineStr">
        <is>
          <t>1</t>
        </is>
      </c>
      <c r="AQ154" s="18" t="inlineStr">
        <is>
          <t>LOW_CONFIDENCE;MISSING_SPEAKER</t>
        </is>
      </c>
      <c r="AR154" s="18" t="inlineStr">
        <is>
          <t>EXCLUDED</t>
        </is>
      </c>
      <c r="AS154" s="3" t="inlineStr">
        <is>
          <t>2026-09-22 full backlog review: UKRAINE_RUSSIA_OR_UNRELATED_GEOPOLITICS</t>
        </is>
      </c>
    </row>
    <row r="155">
      <c r="A155" s="3" t="inlineStr">
        <is>
          <t>https://japan.kantei.go.jp/101_kishida/statement/202210/_00002.html</t>
        </is>
      </c>
      <c r="B155" s="18" t="inlineStr">
        <is>
          <t>japan</t>
        </is>
      </c>
      <c r="C155" s="18" t="inlineStr">
        <is>
          <t>Prime Minister's Office of Japan (Kantei)</t>
        </is>
      </c>
      <c r="D155" s="3" t="inlineStr">
        <is>
          <t>Press Conference by Prime Minister Kishida regarding North Korea’s Launch of a Ballistic Missile and Prime Minister Kishida's Thoughts on the First Year of His Administration (Speeches and Statements &lt;br&gt;by the Prime Minister) | Prime Minister's Office of Japan</t>
        </is>
      </c>
      <c r="E155" s="18" t="inlineStr">
        <is>
          <t>PRESS_CONFERENCE</t>
        </is>
      </c>
      <c r="F155" s="18" t="inlineStr">
        <is>
          <t>October 4, 2022</t>
        </is>
      </c>
      <c r="G155" s="18" t="inlineStr">
        <is>
          <t>0</t>
        </is>
      </c>
      <c r="H155" s="3" t="inlineStr"/>
      <c r="I155" s="3" t="inlineStr">
        <is>
          <t>Press Conference by Prime Minister Kishida regarding North Korea’s Launch of a Ballistic Missile and Prime Minister Kishida's Thoughts on the First Year of His Administration (Speeches and Statements &lt;br&gt;by the Prime Minister) | Prime Minister's Office of Japan
#DiplomacySecurity
#NKmissile
Press Conference by Prime Minister Kishida regarding North Korea’s Launch of a Ballistic Missile and Prime Minister Kishida's Thoughts on the First Year of His Administration
October 4, 2022
Tweet
[Provisional translation]
(On the launch of a ballistic missile by North Korea)
First, I will address the launch of a ballistic missile by North Korea. North Korea's launch of a ballistic missile is an outrageous act and entirely unacceptable. We will respond immediately,  maintaining the highest level of readiness.
Just a short while ago today, I had Commander John Aquilino of the U.S. Indo-Pacific Command come to speak with me. We confirmed once again the strong will of Japan and the United States and also our cooperation, and we decided to undertake joint exercises.
In addition, after I finish this press conference with you, I plan to hold a telephone meeting with U.S. President Biden. We will confirm once again the strong cooperation we enjoy between Japan and the United States at the leaders' level.
I feel that it is incumbent upon us to confirm further, and indeed, reinforce, the cooperation that exists between Japan and the U.S., between Japan, the U.S., and the Republic of Korea (ROK), as well as between Japan and the ROK, in working towards the complete denuclearization of North Korea,
consistent with
United Nations Security Council resolutions.
(On Prime Minister Kishida's thoughts regarding the first year of his administration)
I feel that this has been a year of major developments that truly can be said to arise only once every few decades occurring one after another, to which we have been responding. The missile launch by North Korea that happened earlier is of course one such example, along with responses to COVID-19, Russian aggression against Ukraine, the energy and food cris
e
s and soaring prices that have accompanied those crises, and also former Prime Minister Abe getting shot.
My sense is that Japan and, indeed, the world at large are truly at a major and historic turning point. I feel that the Prime Minister's duty is to face such circumstances squarely and carve out the future while earning the public’s trust and sympathy. I intend to continue to work hard, dedicating myself completely, in fulfilling these responsibilities.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55" s="3" t="inlineStr">
        <is>
          <t>President Biden. We will confirm once again the strong cooperation we enjoy between Japan and the United States at the leaders' level. I feel that it is incumbent upon us to confirm further, and indeed, reinforce, the cooperation that exists between Japan and the U.S., between Japan, the U.S., and the Republic of Korea (ROK), as well as between Japan and the ROK, in working towards the complete denuclearization of North Korea,
consistent with
United Nations Security Council resolutions. (On Prime Minister Kishida's thoughts regarding the first year of his administration)
I feel that this has been a year of major developments that truly can be said to arise only once every few decades occurring one after another, to which we have been responding. The missile launch by North Korea that happened earlier is of course one such example, along with responses to COVID-19, Russian aggression against Ukraine, the energy and food cris
e
s and soaring prices that have accompanied those crises, and also former Prime Minister Abe getting shot. My sense is that Japan and, indeed, the world at large are truly at a major and historic turning point. I feel that the Prime Minister's duty is to face such circumstances squarely and carve out the future while earning the public’s trust and sympathy.</t>
        </is>
      </c>
      <c r="K155" s="18" t="inlineStr">
        <is>
          <t>aggression;war</t>
        </is>
      </c>
      <c r="L155" s="18" t="inlineStr">
        <is>
          <t>0</t>
        </is>
      </c>
      <c r="M155" s="18" t="inlineStr">
        <is>
          <t>0</t>
        </is>
      </c>
      <c r="N155" s="18" t="inlineStr">
        <is>
          <t>0</t>
        </is>
      </c>
      <c r="O155" s="18" t="inlineStr">
        <is>
          <t>0</t>
        </is>
      </c>
      <c r="P155" s="18" t="inlineStr">
        <is>
          <t>0</t>
        </is>
      </c>
      <c r="Q155" s="18" t="inlineStr">
        <is>
          <t>0</t>
        </is>
      </c>
      <c r="R155" s="18" t="inlineStr">
        <is>
          <t>fa3f2146-adfa-41f5-8566-2dd8b27aa5b2</t>
        </is>
      </c>
      <c r="S155" s="18" t="inlineStr"/>
      <c r="T155" s="18" t="inlineStr"/>
      <c r="U155" s="18" t="inlineStr"/>
      <c r="V155" s="18" t="inlineStr">
        <is>
          <t>AGGRESSION</t>
        </is>
      </c>
      <c r="W155" s="18" t="inlineStr"/>
      <c r="X155" s="18" t="inlineStr"/>
      <c r="Y155" s="18" t="inlineStr"/>
      <c r="Z155" s="18" t="inlineStr"/>
      <c r="AA155" s="18" t="inlineStr"/>
      <c r="AB155" s="18" t="inlineStr"/>
      <c r="AC155" s="18" t="inlineStr"/>
      <c r="AD155" s="18" t="inlineStr"/>
      <c r="AE155" s="18" t="inlineStr"/>
      <c r="AF155" s="18" t="inlineStr"/>
      <c r="AG155" s="18" t="inlineStr"/>
      <c r="AH155" s="18" t="inlineStr"/>
      <c r="AI155" s="18" t="inlineStr"/>
      <c r="AJ155" s="18" t="inlineStr"/>
      <c r="AK155" s="18" t="inlineStr"/>
      <c r="AL155" s="18" t="inlineStr"/>
      <c r="AM155" s="18" t="inlineStr">
        <is>
          <t>LOW</t>
        </is>
      </c>
      <c r="AN155" s="3" t="inlineStr">
        <is>
          <t>AUTO-DRAFT: keyword signals only; requires contextual coding per codebook.md before use.</t>
        </is>
      </c>
      <c r="AO155" s="18" t="inlineStr">
        <is>
          <t>ea89bcc9-b951-55a0-854e-4bd0e99f6316</t>
        </is>
      </c>
      <c r="AP155" s="18" t="inlineStr">
        <is>
          <t>1</t>
        </is>
      </c>
      <c r="AQ155" s="18" t="inlineStr">
        <is>
          <t>LOW_CONFIDENCE;MISSING_SPEAKER</t>
        </is>
      </c>
      <c r="AR155" s="18" t="inlineStr">
        <is>
          <t>EXCLUDED</t>
        </is>
      </c>
      <c r="AS155" s="3" t="inlineStr">
        <is>
          <t>2026-09-22 full backlog review: COVID_OR_PANDEMIC</t>
        </is>
      </c>
    </row>
    <row r="156">
      <c r="A156" s="3" t="inlineStr">
        <is>
          <t>https://japan.kantei.go.jp/101_kishida/statement/202210/_00003.html</t>
        </is>
      </c>
      <c r="B156" s="18" t="inlineStr">
        <is>
          <t>japan</t>
        </is>
      </c>
      <c r="C156" s="18" t="inlineStr">
        <is>
          <t>Prime Minister's Office of Japan (Kantei)</t>
        </is>
      </c>
      <c r="D156" s="3" t="inlineStr">
        <is>
          <t>Policy Speech by Prime Minister KISHIDA Fumio to the 210th Session of the Diet (Speeches and Statements &lt;br&gt;by the Prime Minister) | Prime Minister's Office of Japan</t>
        </is>
      </c>
      <c r="E156" s="18" t="inlineStr">
        <is>
          <t>SPEECH</t>
        </is>
      </c>
      <c r="F156" s="18" t="inlineStr">
        <is>
          <t>October 3, 2022</t>
        </is>
      </c>
      <c r="G156" s="18" t="inlineStr">
        <is>
          <t>0</t>
        </is>
      </c>
      <c r="H156" s="3" t="inlineStr"/>
      <c r="I156" s="3" t="inlineStr">
        <is>
          <t>Policy Speech by Prime Minister KISHIDA Fumio to the 210th Session of the Diet (Speeches and Statements &lt;br&gt;by the Prime Minister) | Prime Minister's Office of Japan
#EconMeasures
#PriceMeasures
#NewFormCapitalism
#InvestInPeople
#DistribStrategy
#GrowthStrategy
#COVID19
#DisastersAndResilience
#SocialSec4AllGenerations
#DiplomacySecurity
Policy Speech by Prime Minister KISHIDA Fumio to the 210th Session of the Diet
October 3, 2022
Tweet
[Provisional translation]
(Introduction)
As we open the 210th session of the Diet, I renew my determination to defend Japan and carve out its future.
I will do my utmost to respond to the rise in prices we currently face and revitalize the Japanese economy without fail. I will resolutely and fully defend the peace and stability of Asia and the world by implementing multi-faceted diplomacy and conducting a fundamental reinforcement of our defense capabilities.
Rising prices the world over. A security environment rapidly becoming more severe.
An infectious disease crisis that has troubled the world for two and a half years, an energy and food crisis, and also a climate crisis caused by global warming.
Russian aggression against Ukraine in which a tense situation has continued for more than half a year.
Geopolitical challenges that undermine the entire international order. A nuclear non-proliferation regime that is approaching a major turning point.
Japan now faces circumstances that can truly be called a national crisis.
In order to overcome historic difficult situations being faced by both the world overall and Japan and carve out Japan's future, we will decisively and conscientiously implement our policies, one by one.
We are certain to be able to overcome any difficulty, no matter what it is, through all people pooling their strength and moving forward step by step.
My feelings on that intensified further while I was visiting Fukushima the other day.
The return of residents to z
on
es that have been difficult to return to for a long time.
The removal of import restrictions in 43 countries and regions among the 55 that had imposed them.
The establishment of the Fukushima International Research and Education Organization, which will serve as a base for the creation of industry.
A public servant at the town office who told me of his strong feelings towards reconstruction.
Young people who had moved to Fukushima for the first time, who told me they want to make Fukushima an exciting and thriving place.
Through the hard work of many such people, Fukushima is moving forward steadily towards reconstruction.
Japan even rose back to its feet following the unprecedented national hardship of the Great East Japan Earthquake. If that is true, then I am confident we will also certainly overcome the hardships we now face.
Together, let us move forward, our sights set on the future of this nation.
(Political stance)
The state funeral for former Prime Minister Abe held last week became one that was both solemn and heartfelt. I believe I was able to respond with grace and courtesy to the condolences that we received from the many participants who arrived from overseas. I take the various views that were expressed by members of the public on that occasion very seriously and I will be appropriately mindful of them in the future.
I am also listening steadfastly to the voices of the public regarding relationships with the former Unification Church while working to realize accountability, and I am pressing forward with various measures in order to restore trust.
The Government will, in response to points that have arisen during the consultations undertaken to date, set up comprehensive consultation services and do everything possible to provide relief to victims of malevolent business practices or malevolent donations, including by enhancing and strengthening the support system provided by legal experts. We will also consider conducting a review of the laws, ordinances, and other elements of the legal structure related to consumer contracts.
I pledge to address the hard-hitting comments voiced by the public in a sincere, humble, and conscientious manner. I will do my utmost in order to discharge my duties as prime minister, once again engraving on my mind the spirit I embraced at the beginning, namely that the politician KISHIDA Fumio has his very starting point in the stance of listening to stern comments.
(Economic policies)
Among our utmost priorities is Japan's economic revival.
Japan is in the process of overcoming the crushing COVID-19 situation and moving forward in normalizing its socioeconomic activities. However, at present, Russian aggression against Ukraine, sharp increases in the prices of energy and food because of a weaker yen, and fears of a global recission are major risk factors affecting the Japanese economy.
Under the banner of a New Form of Capitalism, we will pursue, as our three priority areas, responses to rising prices and the weaker yen, structural wage increases, and investment and reforms to spur growth.
(Responses to rising prices and the weaker yen)
First is our response to rising prices and the weakening yen.
We have been flexible in responding to a situation in which we have seen ongoing price increases for everyday items, centered around food and energy.
Last month, we compiled additional measures to keep price rises in food and gasoline in check. In particular we took emergency assistance measures to support low-income households, whose budgets have been significantly impacted by higher prices.
Following up on this immediately, this month, we will formulate comprehensive economic measures to fully defend people's daily lives and business activities from these price increases, no matter what it takes.
Regarding food, we have already put measures in place to freeze beyond October the price of imported wheat and the burden borne when purchasing mixed feed.
The major issue from now through the spring of next year will be electricity prices, which are at risk of abrupt price increases. We will take unprecedented and daring measures to provide relief directly from increases in the electricity price burden borne by households and companies.
We will, moreover, work to transition to an economic structure resilient against crises in terms of energy and food. This will entail, for example, ensuring a stable supply of energy, promoting renewable energy and energy conservation, and ensuring food security through the domestic production of agricultural products.
As for the weaker yen, alongside the response measures I just mentioned, we will push forward vigorously with policy responses that extract the greatest possible benefits from the weaker yen and return those to the public.
From October 11, we will revive inbound tourism by, among other initiatives, resuming visa-free travel and independent tourism, with the aim of achieving over five trillion yen annually in the amount of consumption resulting from travel to our country by non-Japanese. We will also launch financial support for travel nationwide and for events, restoring demand after the extremely trying COVID-19 situation and revitalizing local communities.
We will also make our economic structure more resilient, utilizing the advantages derived from the weaker yen. We will strive to have factories for semiconductors and storage batteries located in Japan, to have companies reshore their operations, and to expand exports of agriculture, forestry, and fisheries products.
(Structural wage increases)
Next is structural wage increases.
Why is it that in Japan significant wage hikes do not materialize even over many years?
There is a structural problem, namely that the virtuous cycle in which wage increases attract highly-skilled human resources, thereby improving corporate productivity, thereby giving rise to further wage hikes, fails to function.
When this cycle gets in motion once, investments in people proceed further and this virtuous cycle accelerates.
For that reason, we will undertake integrated reforms covering the three issues of wage hikes, facilitating labor mobility, and investments in people.
Now, with ongoing price increases and wage increases becoming a pressing issue, we will resolutely tackle this longstanding major problem head on and aim to bring about structural wage increases.
First, with the public and private sectors acting in cooperation, we will strive to realize wage increases that are proportionate to the current increases in prices.
Within public pricing as well, we will, depending on the system, undertake reforms and other initiatives based on increases in private-sector salaries, and move forward with improving the treatment, enhancing work efficiency, and reducing the burden of those working at facilities providing medical nursing, elderly care, childcare services and the like, while making these improvements easily identifiable.
In addition, by next June we will compile guidelines for facilitating labor mobility between companies and between industries. These guidelines will cover, for example, reskilling, namely, improving measures to assist people in brushing up their skills in order to transfer into growth fields, and transitioning from ability-based pay within a seniority system to job-based pay that is appropriate for Japan.
In particular, with regard to our public assistance towards individuals engaged in reskilling, we will expand our measures for investment into people into a package at a scale of one trillion yen over five years.
Alongside this, we will be even more thoroughgoing in observing the principle of equal pay for equal work.
To respond to new work styles, we will prepare a legal structure under which individuals can create environments in which they can work in a stable manner as freelancers.
With a view to achieving wage increases at medium- and small-sized companies, we will pursue increases in productivity while vigorously advancing the passing of price increases through to clients by strengthening the system for enforcement under the Fair Trade Commission and so on.
(Investment and reforms to spur growth)
We will also pursue investment and reforms to spur growth.
We will transform social issues into engines for growth to bring about sustained growth.
Under this approach, we will accelerate investment by both the public and private sectors, placing emphasis on the four areas of science, technology, and innovation; startups; green transformation; and digital transformation.
In the first area of science, technology, and innovation, we will urgently put into concrete form our measures to advance both public and private investment more than ever before in the quantum, artificial intelligence, and bio fields, among others, where the setting of a national strategy and national targets has been underway.
We will, in a way that transcends the framework separating humanities and the sciences, work to promote the re-organization of undergraduate departments at universities towards growth fields, strengthen assistance to cultivate young researchers, and improve the quality of faculty and staff by conducting a review of their treatment in the workplace.
As for the second area, startups, I personally have held exchanges of views with a large number of entrepreneurs who founded startups in locations all across Japan.
Their startups targeted state-of-the-art bio manufacturing utilizing technologies unique to Japan, resolving issues in local communities using information technology, proactively developing businesses in Southeast Asia, and developing at sites in Fukushima remote control technology for robots.
Every one of these entrepreneurs is well-suited to carve out the future of this nation and is a person of great promise.
The second and third Toyota, Honda, and Sony will emerge from people like them taking on challenges. Because of that strong expectation, I have positioned 2022 as the first year for founding startups, and we are working to draw up a five-year plan, with a view to increasing the number of startups tenfold over five years.
We will also press forward with investments into human resources for startups. In addition to a major expansion of preferential treatment within public procurement, preferential tax treatment, and financial support, we will identify and cultivate young, extraordinary talent within the field of information technology and link startup ecosystems in Japan and overseas.
The third area is investment into green transformation, or "GX."
Aiming to finish by the end of the calendar year, we will accelerate our consideration of a roadmap for promoting green transformation, which will be an area of drastic reform for the economy, society, and industry.
We will bring concrete shape to policy initiatives I have spoken about thus far during my tenure, notably, growth-oriented carbon pricing, bold financial support having regulatory and institutional integration, transition finance, and the Asia Zero Emissions Community.
At the same time, to ensure a stable supply of energy, upon which green transformation is premised, we will squarely take on the issue of nuclear power, in light of the energy crisis that Russia's outrageous acts have caused.
Towards that end, I have given instructions to accelerate discussions by experts, aiming at the end of the calendar year, regarding restarting more than ten nuclear reactors, developing and constructing next-generation advanced reactors that incorporate new safety mechanisms, and related matters.
The fourth area is investment in digital transformation, or "DX."
We held the "Summer Digi-den Koshien" (Summer National Championship for Achieving a Digital Garden City Nation), in which efforts to realize a Vision for a Digital Garden City Nation competed against each other.
With a large number of participants, it was a competition in which we could feel the heightened expectations for regional vitalization through the use of digital technology.
To further promote digital transformation, we will press forward tremendously in improving the convenience of Social Security and Tax Number System (Individual Number) cards, commonly called “My Number” cards, such as by integrating the cards with health insurance cards, and accelerate efforts to popularize them among virtually all of the public. We will also provide support focusing on the social implementation of digital technologies within local communities.
We will also advance efforts towards the expanded use of Web 3.0 services that make use of the metaverse and non-fungible tokens (NFTs).
Semiconductors are said to be critically important to industry. Semiconductors are also a pivot for economic security, as the semiconductor field is expected to yield significant economic effects and create employment, and it is one we will emphasize in particular in the future.
It is estimated that the TSMC semiconductor plant invited to Kumamoto will have economic effects of over four trillion yen and give rise to employment for more than 7,000 people in the local area over ten years.
We will work to bring together investments from both the public and the private sectors into this field, which over the next decade is said to need 10 trillion yen in further investments in Japan alone.
Within the comprehensive economic measures we are introducing, we will reinforce our cutting-edge technological development, including the technological development and mass production of next-generation semiconductors, conducted jointly by Japan and the U.S. as the core of our efforts, and the research and development of Beyond 5G systems.
We will also undertake regulatory reforms. Over two years we will eradicate regulations based on the analog era and tie reforms in to the creation of new industries, the elimination of labor shortages, improvements in productivity, and increases in income.
(COVID-19)
Now I will address our responses to COVID-19.
Over the past year, while listening to the views of experts, we have invested all our energy in balancing the dual goals of protecting the lives and health of our citizens and not allowing our socioeconomic activities to come to a halt.
For the first time in three years, this year we successfully rode out the summer without issuing a declaration of a state of emergency or taking other measures restricting people's activities. This was thanks to each member of the public thoroughly implementing basic precautionary measures.
I also extend my deep respect and appreciation to those who have been supporting our medical care and welfare facilities despite the daily risk of infection.
As we progress further into the autumn it will be important for us to prepare for a simultaneous outbreak of influenza and COVID-19.
The most important thing of all is preventing infections through the use of vaccines.
From last month, we began administering a new type of vaccine that targets the Omicron strain. We expect that by the end of this month we will have imported a sufficient number of doses of this new vaccine for everyone expected to take them.
In preparation for the year-end and new year's holidays, beginning this month and continuing through November, the period that will be the turning point in our efforts, we will prepare the system to enable a pace of more than a million doses administered per day, including by distributing vouchers, securing vaccination venues, and so on, and then accelerate our administration of vaccines.
We will also work to ensure outpatient departments and other aspects of the health and medical system are fully in place, in expectation of a simultaneous outbreak alongside influenza.
Last month, we also set out an overall image for transitioning to a new stage in which we live our normal lives with COVID-19 in the background. We will endeavor to clear the way for socioeconomic activities as close to normal times as possible, based in scientific knowledge.
Face masks continue to be unnecessary outdoors, as a rule. Unless you are conversing in close proximity to others, there is no need to wear a mask outside. I would like everyone to maintain a balance when taking the basic precautionary measures, wearing or removing masks appropriately, according to the situation.
In addition to these measures, in preparation for the next infectious disease crisis, we will submit bills to amend the Infectious Diseases Control Law and other laws to enable flexible and effective responses under the law in times of emergency. We will also strengthen the control tower function by working to establish a Japanese version of the United States' Centers for Disease Control and Prevention (CDC).
(Disaster measures)
Again this year we suffered a series of natural disasters in locations all around the country, including heavy rains, typhoons, earthquakes, and volcanic eruptions. I express my sincere mourning for all those who lost their lives in these disasters and I extend my heartfelt sympathies to everyone affected by them.
Disasters including torrential rains triggered by linear rainbands are becoming more extreme and more frequent. Against this background, our mission is to protect the lives and property of our citizens and decrease to the greatest possible extent the number of people harmed by disasters.
We will work continuously over the mid- to long-term to prevent and reduce disasters and enhance national resilience by promoting our Five-year Accelerated Measures package and also by formulating a new Basic Plan to set further efforts into motion.
(Realizing an inclusive society)
What will form the foundation supporting a New Form of Capitalism is a diverse society in which all people, whether old or young, male or female, with or without a disability, are able to feel their purpose in life.
We will move forward in building a social security system oriented to all generations and enhance both our measures to address the declining birthrate and
our support we provide for child-rearing and to the generation of children. We will also work to bring about an inclusive society that has active participation by women and measures to address loneliness and isolation.
A tragic accident occurred once again, in which a small child was left behind in a nursery school shuttle bus in Shizuoka and lost her precious life, following a similar incident in Fukuoka last year. We will undertake urgent responses, including requiring shuttle buses to be fitted with safety mechanisms and setting in place assistance measures, so that such a tragedy never happens again.
(Economic measures)
In order to respond to the multitude of issues we face that I have touched on thus far, including the revitalization of the Japanese economy and COVID-19, I gave instructions the other day to have new comprehensive economic measures formulated. These will be compiled within this month and we will submit a supplementary budget to the current Diet session in accordance with what the measures entail.
Let us exert our full efforts to defend the daily lives of the people and carve out the future of this nation.
(Diplomacy and security)
More than half a year has now passed since Russian aggression towards Ukraine began.
This has now become a situation in which so-called "incorporation" and the exercise of partial mobilization orders have led to concerns that this aggression is entering a new phase.
Russia's outrageous act undermines the very foundation of the international order. We will continue to push ahead vigorously with sanctions against Russia and assistance for Ukraine. And, as the only Asian member of the G7, Japan will repeatedly undertake efforts to share in common with India and the countries of Southeast Asia, Africa, Latin America and the Caribbean region, and elsewhere the maintaining and strengthening of the international order based on the rule of law.
From my strong sense of urgency that "Ukraine today may be East Asia tomorrow," I have repeatedly made the appeal that attempts to unilaterally change the status quo by force are intolerable no matter the region of the world in which they take place.
The security environment is rapidly becoming increasingly severe even in the areas surrounding Japan, including the East China Sea and the South China Sea, and in order to resolutely and fully defend Japan's territory, territorial waters, and territorial airspace, reinforcing our deterrence and response capabilities is a mission of the highest priority.
Taking that perspective, we will vigorously and in an integrated manner press ahead in examining the contents of our defense capabilities necessary for the fundamental reinforcement of our defense capabilities within five years, assessing the budgetary scale needed to make that possible, and securing the necessary fiscal resources. We will release our conclusions within the budget formulation process.
We will formulate the new National Security Strategy, which has been under discussion for some time, by the end of the calendar year. We will accelerate our realistic consideration of all options, without excluding any possibilities, of what is necessary to protect the public, including so-called counterstrike capabilities. Alongside this we will work to reinforce the capabilities of the Japan Coast Guard.
Economic security is also an important issue.
We will strive to have the Economic Security Promotion Act enter into effect without issues and cultivate important technologies, including space, marine, and cyber technologies.
In order to ensure Japan's security and prosperity, it is becoming increasingly important to reinforce the Japan-U.S. Alliance. We will further reinforce our deterrence and response capabilities, thereby contributing to the peace and stability of the region and the prosperity of the international community.
At the same time, we will continue to make efforts to alleviate the impact of U.S. military bases. With the aim of realizing the total return of Marine Corps Air Station (MCAS) Futenma at the earliest possible time, we will press ahead with the construction work for the relocation to Henoko. Alongside this, we will advance our efforts to build a robust Okinawan economy.
In order to promote a Free and Open Indo-Pacific, we will further advance substantive cooperation while also utilizing the Japan-Australia-India-U.S. (Quad) partnership, among others, and strengthen our cooperation with ASEAN, Europe, Oceania, and other partners. We will formulate a new plan towards that end. On the economic front as well, we will aim for concrete results from the Indo-Pacific Economic Framework for Prosperity (IPEF) and other endeavors.
Last month we marked the 50th anniversary of the normalization of Japan-China relations. Although there are various outstanding concerns even now between our two nations, while I say to China what needs to be said and call strongly for responsible behavior, we will form constructive and stable relations through the efforts of both Japan and China, in which we reliably build up dialogues with China, including about our issues of outstanding concern, and cooperate on issues we share in common.
The situation in Ukraine has resulted in a severe state of affairs in Japan-Russia relations, but Japan will adhere to its policy of resolving the territorial issue and concluding a peace treaty.
The Republic of Korea (ROK) is an important neighbor with whom we should cooperate in responding to various issues facing the international community. Based on the foundation of friendly and cooperative relations built up since the normalization of our diplomatic relations, it is necessary to restore and further develop healthy Japan-ROK relations, and we will engage in close communication with the ROK government.
Regarding the abductions issue, one of my highest priority issues, I will make every possible effort to bring about the return of all the abductees to Japan at the earliest possible date, seizing every possible opportunity. I am determined to meet with Chairman Kim Jong-un myself face to face, without any conditions. In accordance with the Japan-DPRK Pyongyang Declaration, Japan seeks to normalize relations with North Korea, through the settling of the "unfortunate past" and the comprehensive resolution of the outstanding issues of concern with North Korea, such as the abductions, nuclear, and missile issues.
It was extremely regrettable that at the recent Review Conference of the Parties to the Treaty on the Non-Proliferation of Nuclear Weapons (NPT), the outcome document was not adopted because of opposition from Russia. By also making use of the meeting of the International Group of Eminent Persons scheduled to convene in Hiroshima before the end of the year, we will advance our efforts in accordance with the Hiroshima Action Plan and take realistic steps towards realizing a world without nuclear weapons by maintaining and strengthening the NPT regime.
In addition, in line with Japan's determination to bring about the vision of the United Nations that I expressed recently, we will endeavor to strengthen the functions of the United Nations, including Security Council reform.
Next year, Japan will become a non-permanent member of the UN Security Council, and in May, we will hold a summit in Hiroshima as the presidency of the G7.
I myself will stand at the fore and continue to steadily promote maintaining and strengthening international standards and principles rooted in universal values, making efforts to resolve global-level issues, and pursuing realism diplomacy for a new era that resolutely and fully defends the lives and livelihoods of the Japanese people.
(The electoral system and the Constitution)
And finally, I will address the electoral system and the Constitution as critically important topics associated with the very basis of this nation.
Regarding electoral districts for House of Representatives members, we will be swift in submitting to this Diet an amendment to the Public Offices Election Law in order to revise it based on the recommendations compiled by the Council on the House of Representatives Electoral Districts this past June.
During the recent 208th session of the Diet, the Deliberative Councils on the Constitution convened more than 20 times in combined total for the House of Representatives and the House of Councillors and held discussions more actively than we have ever seen in recent years. I welcome this development. Constitutional reform ultimately requires a decision taken by the citizens. I look forward to holding discussions more actively than ever before in the Diet, working towards proposals to make that a reality.
(Conclusion)
Over this past year, I have visited many places and spoken directly to many people.
It is true that Japan is now facing a multitude of challenges. But that said, I feel a great many new shoots of change and hope for the future are also now beginning to spring forth.
This is true for the reconstruction of Fukushima as well, as I touched on at the beginning of this address.
It is also true for the vibrant activities of entrepreneurs in startups around the country.
It is true yet again for regional revitalization that uses the power of digital transformation.
I wish to bring together the power of many people, whether young or old, male or female, and channel this new movement, which has just started to show life, into a great stream, and carve out the future of this nation accordingly.
Attaching importance to my stance of "trust and sympathy," I will walk down the path of righteousness, moving forward one step at a time.
I will continue to dedicate myself completely to the future of this nation.
Thank you very much for listening.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56" s="3" t="inlineStr">
        <is>
          <t>Policy Speech by Prime Minister KISHIDA Fumio to the 210th Session of the Diet (Speeches and Statements &lt;br&gt;by the Prime Minister) | Prime Minister's Office of Japan
#EconMeasures
#PriceMeasures
#NewFormCapitalism
#InvestInPeople
#DistribStrategy
#GrowthStrategy
#COVID19
#DisastersAndResilience
#SocialSec4AllGenerations
#DiplomacySecurity
Policy Speech by Prime Minister KISHIDA Fumio to the 210th Session of the Diet
October 3, 2022
Tweet
[Provisional translation]
(Introduction)
As we open the 210th session of the Diet, I renew my determination to defend Japan and carve out its future. I will do my utmost to respond to the rise in prices we currently face and revitalize the Japanese economy without fail. I will resolutely and fully defend the peace and stability of Asia and the world by implementing multi-faceted diplomacy and conducting a fundamental reinforcement of our defense capabilities. Rising prices the world over. A security environment rapidly becoming more severe. An infectious disease crisis that has troubled the world for two and a half years, an energy and food crisis, and also a climate crisis caused by global warming. Russian aggression against Ukraine in which a tense situation has continued for more than half a year. Geopolitical challenges that undermine the entire international order. A nuclear non-proliferation regime that is approaching a major turning point. Japan now faces circumstances that can truly be called a national crisis. In order to overcome historic difficult situations being faced by both the world overall and Japan and carve out Japan's future, we will decisively and conscientiously implement our policies, one by one. We are certain to be able to overcome any difficulty, no matter what it is, through all people pooling their strength and moving forward step by step. My feelings on that intensified further while I was visiting Fukushima the other day. The return of residents to z
on
es that have been difficult to return to for a long time. The removal of import restrictions in 43 countries and regions among the 55 that had imposed them. The establishment of the Fukushima International Research and Education Organization, which will serve as a base for the creation of industry. A public servant at the town office who told me of his strong feelings towards reconstruction. Young people who had moved to Fukushima for the first time, who told me they want to make Fukushima an exciting and thriving place. Through the hard work of many such people, Fukushima is moving forward steadily towards reconstruction. Japan even rose back to its feet following the unprecedented national hardship of the Great East Japan Earthquake. If that is true, then I am confident we will also certainly overcome the hardships we now face. Together, let us move forward, our sights set on the future of this nation. (Political stance)
The state funeral for former Prime Minister Abe held last week became one that was both solemn and heartfelt. I believe I was able to respond with grace and courtesy to the condolences that we received from the many participants who arrived from overseas. I take the various views that were expressed by members of the public on that occasion very seriously and I will be appropriately mindful of them in the future. I am also listening steadfastly to the voices of the public regarding relationships with the former Unification Church while working to realize accountability, and I am pressing forward with various measures in order to restore trust. The Government will, in response to points that have arisen during the consultations undertaken to date, set up comprehensive consultation services and do everything possible to provide relief to victims of malevolent business practices or malevolent donations, including by enhancing and strengthening the support system provided by legal experts. We will also consider conducting a review of the laws, ordinances, and other elements of the legal structure related to consumer contracts. I pledge to address the hard-hitting comments voiced by the public in a sincere, humble, and conscientious manner. I will do my utmost in order to discharge my duties as prime minister, once again engraving on my mind the spirit I embraced at the beginning, namely that the politician KISHIDA Fumio has his very starting point in the stance of listening to stern comments. (Economic policies)
Among our utmost priorities is Japan's economic revival. Japan is in the process of overcoming the crushing COVID-19 situation and moving forward in normalizing its socioeconomic activities. However, at present, Russian aggression against Ukraine, sharp increases in the prices of energy and food because of a weaker yen, and fears of a global recission are major risk factors affecting the Japanese economy. Under the banner of a New Form of Capitalism, we will pursue, as our three priority areas, responses to rising prices and the weaker yen, structural wage increases, and investment and reforms to spur growth. (Responses to rising prices and the weaker yen)
First is our response to rising prices and the weakening yen. We will, moreover, work to transition to an economic structure resilient against crises in terms of energy and food. This will entail, for example, ensuring a stable supply of energy, promoting renewable energy and energy conservation, and ensuring food security through the domestic production of agricultural products. As for the weaker yen, alongside the response measures I just mentioned, we will push forward vigorously with policy responses that extract the greatest possible benefits from the weaker yen and return those to the public. From October 11, we will revive inbound tourism by, among other initiatives, resuming visa-free travel and independent tourism, with the aim of achieving over five trillion yen annually in the amount of consumption resulting from travel to our country by non-Japanese. We will also launch financial support for travel nationwide and for events, restoring demand after the extremely trying COVID-19 situation and revitalizing local communities. Now, with ongoing price increases and wage increases becoming a pressing issue, we will resolutely tackle this longstanding major problem head on and aim to bring about structural wage increases. First, with the public and private sectors acting in cooperation, we will strive to realize wage increases that are proportionate to the current increases in prices. Within public pricing as well, we will, depending on the system, undertake reforms and other initiatives based on increases in private-sector salaries, and move forward with improving the treatment, enhancing work efficiency, and reducing the burden of those working at facilities providing medical nursing, elderly care, childcare services and the like, while making these improvements easily identifiable. In addition, by next June we will compile guidelines for facilitating labor mobility between companies and between industries. These guidelines will cover, for example, reskilling, namely, improving measures to assist people in brushing up their skills in order to transfer into growth fields, and transitioning from ability-based pay within a seniority system to job-based pay that is appropriate for Japan. In particular, with regard to our public assistance towards individuals engaged in reskilling, we will expand our measures for investment into people into a package at a scale of one trillion yen over five years. Alongside this, we will be even more thoroughgoing in observing the principle of equal pay for equal work. To respond to new work styles, we will prepare a legal structure under which individuals can create environments in which they can work in a stable manner as freelancers. Under this approach, we will accelerate investment by both the public and private sectors, placing emphasis on the four areas of science, technology, and innovation; startups; green transformation; and digital transformation. In the first area of science, technology, and innovation, we will urgently put into concrete form our measures to advance both public and private investment more than ever before in the quantum, artificial intelligence, and bio fields, among others, where the setting of a national strategy and national targets has been underway. We will, in a way that transcends the framework separating humanities and the sciences, work to promote the re-organization of undergraduate departments at universities towards growth fields, strengthen assistance to cultivate young researchers, and improve the quality of faculty and staff by conducting a review of their treatment in the workplace. As for the second area, startups, I personally have held exchanges of views with a large number of entrepreneurs who founded startups in locations all across Japan. Their startups targeted state-of-the-art bio manufacturing utilizing technologies unique to Japan, resolving issues in local communities using information technology, proactively developing businesses in Southeast Asia, and developing at sites in Fukushima remote control technology for robots. The second and third Toyota, Honda, and Sony will emerge from people like them taking on challenges. Because of that strong expectation, I have positioned 2022 as the first year for founding startups, and we are working to draw up a five-year plan, with a view to increasing the number of startups tenfold over five years. We will also press forward with investments into human resources for startups. In addition to a major expansion of preferential treatment within public procurement, preferential tax treatment, and financial support, we will identify and cultivate young, extraordinary talent within the field of information technology and link startup ecosystems in Japan and overseas. The third area is investment into green transformation, or "GX."
Aiming to finish by the end of the calendar year, we will accelerate our consideration of a roadmap for promoting green transformation, which will be an area of drastic reform for the economy, society, and industry. We will bring concrete shape to policy initiatives I have spoken about thus far during my tenure, notably, growth-oriented carbon pricing, bold financial support having regulatory and institutional integration, transition finance, and the Asia Zero Emissions Community. At the same time, to ensure a stable supply of energy, upon which green transformation is premised, we will squarely take on the issue of nuclear power, in light of the energy crisis that Russia's outrageous acts have caused. Towards that end, I have given instructions to accelerate discussions by experts, aiming at the end of the calendar year, regarding restarting more than ten nuclear reactors, developing and constructing next-generation advanced reactors that incorporate new safety mechanisms, and related matters. The fourth area is investment in digital transformation, or "DX."
We held the "Summer Digi-den Koshien" (Summer National Championship for Achieving a Digital Garden City Nation), in which efforts to realize a Vision for a Digital Garden City Nation competed against each other. With a large number of participants, it was a competition in which we could feel the heightened expectations for regional vitalization through the use of digital technology. To further promote digital transformation, we will press forward tremendously in improving the convenience of Social Security and Tax Number System (Individual Number) cards, commonly called “My Number” cards, such as by integrating the cards with health insurance cards, and accelerate efforts to popularize them among virtually all of the public. We will also provide support focusing on the social implementation of digital technologies within local communities. We will also advance efforts towards the expanded use of Web 3.0 services that make use of the metaverse and non-fungible tokens (NFTs). Semiconductors are said to be critically important to industry. Semiconductors are also a pivot for economic security, as the semiconductor field is expected to yield significant economic effects and create employment, and it is one we will emphasize in particular in the future. From last month, we began administering a new type of vaccine that targets the Omicron strain. We expect that by the end of this month we will have imported a sufficient number of doses of this new vaccine for everyone expected to take them. In preparation for the year-end and new year's holidays, beginning this month and continuing through November, the period that will be the turning point in our efforts, we will prepare the system to enable a pace of more than a million doses administered per day, including by distributing vouchers, securing vaccination venues, and so on, and then accelerate our administration of vaccines. We will also work to ensure outpatient departments and other aspects of the health and medical system are fully in place, in expectation of a simultaneous outbreak alongside influenza. Last month, we also set out an overall image for transitioning to a new stage in which we live our normal lives with COVID-19 in the background. Unless you are conversing in close proximity to others, there is no need to wear a mask outside. I would like everyone to maintain a balance when taking the basic precautionary measures, wearing or removing masks appropriately, according to the situation. In addition to these measures, in preparation for the next infectious disease crisis, we will submit bills to amend the Infectious Diseases Control Law and other laws to enable flexible and effective responses under the law in times of emergency. We will also strengthen the control tower function by working to establish a Japanese version of the United States' Centers for Disease Control and Prevention (CDC). (Disaster measures)
Again this year we suffered a series of natural disasters in locations all around the country, including heavy rains, typhoons, earthquakes, and volcanic eruptions. We will work continuously over the mid- to long-term to prevent and reduce disasters and enhance national resilience by promoting our Five-year Accelerated Measures package and also by formulating a new Basic Plan to set further efforts into motion. (Realizing an inclusive society)
What will form the foundation supporting a New Form of Capitalism is a diverse society in which all people, whether old or young, male or female, with or without a disability, are able to feel their purpose in life. We will move forward in building a social security system oriented to all generations and enhance both our measures to address the declining birthrate and
our support we provide for child-rearing and to the generation of children. We will also work to bring about an inclusive society that has active participation by women and measures to address loneliness and isolation. A tragic accident occurred once again, in which a small child was left behind in a nursery school shuttle bus in Shizuoka and lost her precious life, following a similar incident in Fukuoka last year. These will be compiled within this month and we will submit a supplementary budget to the current Diet session in accordance with what the measures entail. Let us exert our full efforts to defend the daily lives of the people and carve out the future of this nation. (Diplomacy and security)
More than half a year has now passed since Russian aggression towards Ukraine began. This has now become a situation in which so-called "incorporation" and the exercise of partial mobilization orders have led to concerns that this aggression is entering a new phase. Russia's outrageous act undermines the very foundation of the international order. We will continue to push ahead vigorously with sanctions against Russia and assistance for Ukraine. From my strong sense of urgency that "Ukraine today may be East Asia tomorrow," I have repeatedly made the appeal that attempts to unilaterally change the status quo by force are intolerable no matter the region of the world in which they take place. The security environment is rapidly becoming increasingly severe even in the areas surrounding Japan, including the East China Sea and the South China Sea, and in order to resolutely and fully defend Japan's territory, territorial waters, and territorial airspace, reinforcing our deterrence and response capabilities is a mission of the highest priority. Taking that perspective, we will vigorously and in an integrated manner press ahead in examining the contents of our defense capabilities necessary for the fundamental reinforcement of our defense capabilities within five years, assessing the budgetary scale needed to make that possible, and securing the necessary fiscal resources. We will release our conclusions within the budget formulation process. We will formulate the new National Security Strategy, which has been under discussion for some time, by the end of the calendar year. In order to promote a Free and Open Indo-Pacific, we will further advance substantive cooperation while also utilizing the Japan-Australia-India-U.S. (Quad) partnership, among others, and strengthen our cooperation with ASEAN, Europe, Oceania, and other partners. We will formulate a new plan towards that end. On the economic front as well, we will aim for concrete results from the Indo-Pacific Economic Framework for Prosperity (IPEF) and other endeavors. Last month we marked the 50th anniversary of the normalization of Japan-China relations. I am determined to meet with Chairman Kim Jong-un myself face to face, without any conditions. In accordance with the Japan-DPRK Pyongyang Declaration, Japan seeks to normalize relations with North Korea, through the settling of the "unfortunate past" and the comprehensive resolution of the outstanding issues of concern with North Korea, such as the abductions, nuclear, and missile issues. It was extremely regrettable that at the recent Review Conference of the Parties to the Treaty on the Non-Proliferation of Nuclear Weapons (NPT), the outcome document was not adopted because of opposition from Russia. By also making use of the meeting of the International Group of Eminent Persons scheduled to convene in Hiroshima before the end of the year, we will advance our efforts in accordance with the Hiroshima Action Plan and take realistic steps towards realizing a world without nuclear weapons by maintaining and strengthening the NPT regime. In addition, in line with Japan's determination to bring about the vision of the United Nations that I expressed recently, we will endeavor to strengthen the functions of the United Nations, including Security Council reform. Next year, Japan will become a non-permanent member of the UN Security Council, and in May, we will hold a summit in Hiroshima as the presidency of the G7. I welcome this development. Constitutional reform ultimately requires a decision taken by the citizens. I look forward to holding discussions more actively than ever before in the Diet, working towards proposals to make that a reality. (Conclusion)
Over this past year, I have visited many places and spoken directly to many people. It is true that Japan is now facing a multitude of challenges. It is true yet again for regional revitalization that uses the power of digital transformation. I wish to bring together the power of many people, whether young or old, male or female, and channel this new movement, which has just started to show life, into a great stream, and carve out the future of this nation accordingly. Attaching importance to my stance of "trust and sympathy," I will walk down the path of righteousness, moving forward one step at a time. I will continue to dedicate myself completely to the future of this nation. Thank you very much for listening.</t>
        </is>
      </c>
      <c r="K156" s="18" t="inlineStr">
        <is>
          <t>aggression;fund;regret;reparation;victim;war</t>
        </is>
      </c>
      <c r="L156" s="18" t="inlineStr">
        <is>
          <t>0</t>
        </is>
      </c>
      <c r="M156" s="18" t="inlineStr">
        <is>
          <t>0</t>
        </is>
      </c>
      <c r="N156" s="18" t="inlineStr">
        <is>
          <t>0</t>
        </is>
      </c>
      <c r="O156" s="18" t="inlineStr">
        <is>
          <t>1</t>
        </is>
      </c>
      <c r="P156" s="18" t="inlineStr">
        <is>
          <t>0</t>
        </is>
      </c>
      <c r="Q156" s="18" t="inlineStr">
        <is>
          <t>0</t>
        </is>
      </c>
      <c r="R156" s="18" t="inlineStr">
        <is>
          <t>74372c8d-9fd5-44dd-9bbd-0822be2598ae</t>
        </is>
      </c>
      <c r="S156" s="18" t="inlineStr"/>
      <c r="T156" s="18" t="inlineStr"/>
      <c r="U156" s="18" t="inlineStr"/>
      <c r="V156" s="18" t="inlineStr">
        <is>
          <t>AGGRESSION</t>
        </is>
      </c>
      <c r="W156" s="18" t="inlineStr"/>
      <c r="X156" s="18" t="inlineStr"/>
      <c r="Y156" s="18" t="inlineStr"/>
      <c r="Z156" s="18" t="inlineStr"/>
      <c r="AA156" s="18" t="inlineStr"/>
      <c r="AB156" s="18" t="inlineStr"/>
      <c r="AC156" s="18" t="inlineStr"/>
      <c r="AD156" s="18" t="inlineStr"/>
      <c r="AE156" s="18" t="inlineStr"/>
      <c r="AF156" s="18" t="inlineStr"/>
      <c r="AG156" s="18" t="inlineStr"/>
      <c r="AH156" s="18" t="inlineStr"/>
      <c r="AI156" s="18" t="inlineStr"/>
      <c r="AJ156" s="18" t="inlineStr"/>
      <c r="AK156" s="18" t="inlineStr"/>
      <c r="AL156" s="18" t="inlineStr"/>
      <c r="AM156" s="18" t="inlineStr">
        <is>
          <t>LOW</t>
        </is>
      </c>
      <c r="AN156" s="3" t="inlineStr">
        <is>
          <t>AUTO-DRAFT: keyword signals only; requires contextual coding per codebook.md before use.</t>
        </is>
      </c>
      <c r="AO156" s="18" t="inlineStr">
        <is>
          <t>2c460c29-d828-59d1-bfa8-5a8567c9c100</t>
        </is>
      </c>
      <c r="AP156" s="18" t="inlineStr">
        <is>
          <t>1</t>
        </is>
      </c>
      <c r="AQ156" s="18" t="inlineStr">
        <is>
          <t>LOW_CONFIDENCE;MISSING_SPEAKER</t>
        </is>
      </c>
      <c r="AR156" s="18" t="inlineStr">
        <is>
          <t>EXCLUDED</t>
        </is>
      </c>
      <c r="AS156" s="3" t="inlineStr">
        <is>
          <t>2026-09-22 full backlog review: COVID_OR_PANDEMIC</t>
        </is>
      </c>
    </row>
    <row r="157">
      <c r="A157" s="3" t="inlineStr">
        <is>
          <t>https://japan.kantei.go.jp/101_kishida/statement/202210/_00004.html</t>
        </is>
      </c>
      <c r="B157" s="18" t="inlineStr">
        <is>
          <t>japan</t>
        </is>
      </c>
      <c r="C157" s="18" t="inlineStr">
        <is>
          <t>Prime Minister's Office of Japan (Kantei)</t>
        </is>
      </c>
      <c r="D157" s="3" t="inlineStr">
        <is>
          <t>Press Conference by the Prime Minister regarding a Telephone Talk with U.S. President Biden (Speeches and Statements &lt;br&gt;by the Prime Minister) | Prime Minister's Office of Japan</t>
        </is>
      </c>
      <c r="E157" s="18" t="inlineStr">
        <is>
          <t>PRESS_CONFERENCE</t>
        </is>
      </c>
      <c r="F157" s="18" t="inlineStr">
        <is>
          <t>October 4, 2022</t>
        </is>
      </c>
      <c r="G157" s="18" t="inlineStr">
        <is>
          <t>0</t>
        </is>
      </c>
      <c r="H157" s="3" t="inlineStr"/>
      <c r="I157" s="3" t="inlineStr">
        <is>
          <t>Press Conference by the Prime Minister regarding a Telephone Talk with U.S. President Biden (Speeches and Statements &lt;br&gt;by the Prime Minister) | Prime Minister's Office of Japan
#DiplomacySecurity
#NKmissile
#AbductionsByNK
Press Conference by the Prime Minister regarding a Telephone Talk with U.S. President Biden
October 4, 2022
Tweet
[Provisional translation]
(On a telephone talk with U.S. President Biden)
A short while ago, I had a telephone talk with U.S. President Biden for about 25 minutes. North Korea’s series of provocative acts and launch of a ballistic missile that flew over Japan, the first time in five years, are a clear and serious challenge to the peace and stability of Japan and regional and international community. I shared such thoughts with President Biden in the telephone talk and we strongly condemned this outrageous act. We also confirmed that we will continue to closely cooperate between Japan and the U.S., as well as among Japan, the U.S. and Republic of Korea (ROK) and in other frameworks in seeking further response by the U.N. Security Council in order to achieve the complete denuclearization of North Korea in accordance with the U.N. Security Council resolutions. I also reiterated Japan’s determination to fundamentally reinforce its defense capabilities and we shared the view to promote related efforts including strengthening of the deterrence and response capabilities of the Japan-U.S. Alliance and cooperation among Japan, the U.S. and ROK. Those are the matters we confirmed in the telephone talk, which also reaffirmed that Japan and the U.S. will continue to closely work together.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57" s="3" t="inlineStr">
        <is>
          <t>Security Council in order to achieve the complete denuclearization of North Korea in accordance with the U.N. Security Council resolutions. I also reiterated Japan’s determination to fundamentally reinforce its defense capabilities and we shared the view to promote related efforts including strengthening of the deterrence and response capabilities of the Japan-U.S. Alliance and cooperation among Japan, the U.S. and ROK.</t>
        </is>
      </c>
      <c r="K157" s="18" t="inlineStr">
        <is>
          <t>fund</t>
        </is>
      </c>
      <c r="L157" s="18" t="inlineStr">
        <is>
          <t>0</t>
        </is>
      </c>
      <c r="M157" s="18" t="inlineStr">
        <is>
          <t>0</t>
        </is>
      </c>
      <c r="N157" s="18" t="inlineStr">
        <is>
          <t>0</t>
        </is>
      </c>
      <c r="O157" s="18" t="inlineStr">
        <is>
          <t>0</t>
        </is>
      </c>
      <c r="P157" s="18" t="inlineStr">
        <is>
          <t>0</t>
        </is>
      </c>
      <c r="Q157" s="18" t="inlineStr">
        <is>
          <t>0</t>
        </is>
      </c>
      <c r="R157" s="18" t="inlineStr">
        <is>
          <t>5538df9a-0640-4572-977e-9614b4c0a8ee</t>
        </is>
      </c>
      <c r="S157" s="18" t="inlineStr"/>
      <c r="T157" s="18" t="inlineStr"/>
      <c r="U157" s="18" t="inlineStr"/>
      <c r="V157" s="18" t="inlineStr">
        <is>
          <t>HISTORICAL_RECOGNITION_GENERAL</t>
        </is>
      </c>
      <c r="W157" s="18" t="inlineStr"/>
      <c r="X157" s="18" t="inlineStr"/>
      <c r="Y157" s="18" t="inlineStr"/>
      <c r="Z157" s="18" t="inlineStr"/>
      <c r="AA157" s="18" t="inlineStr"/>
      <c r="AB157" s="18" t="inlineStr"/>
      <c r="AC157" s="18" t="inlineStr"/>
      <c r="AD157" s="18" t="inlineStr"/>
      <c r="AE157" s="18" t="inlineStr"/>
      <c r="AF157" s="18" t="inlineStr"/>
      <c r="AG157" s="18" t="inlineStr"/>
      <c r="AH157" s="18" t="inlineStr"/>
      <c r="AI157" s="18" t="inlineStr"/>
      <c r="AJ157" s="18" t="inlineStr"/>
      <c r="AK157" s="18" t="inlineStr"/>
      <c r="AL157" s="18" t="inlineStr"/>
      <c r="AM157" s="18" t="inlineStr">
        <is>
          <t>LOW</t>
        </is>
      </c>
      <c r="AN157" s="3" t="inlineStr">
        <is>
          <t>AUTO-DRAFT: keyword signals only; requires contextual coding per codebook.md before use.</t>
        </is>
      </c>
      <c r="AO157" s="18" t="inlineStr">
        <is>
          <t>f80ca35c-3ffb-5084-9fb5-b48290d2d87b</t>
        </is>
      </c>
      <c r="AP157" s="18" t="inlineStr">
        <is>
          <t>1</t>
        </is>
      </c>
      <c r="AQ157" s="18" t="inlineStr">
        <is>
          <t>LOW_CONFIDENCE;MISSING_SPEAKER</t>
        </is>
      </c>
      <c r="AR157" s="18" t="inlineStr">
        <is>
          <t>EXCLUDED</t>
        </is>
      </c>
      <c r="AS157" s="3" t="inlineStr">
        <is>
          <t>2026-09-22 full backlog review: NORTH_KOREA_SECURITY_UNRELATED</t>
        </is>
      </c>
    </row>
    <row r="158">
      <c r="A158" s="3" t="inlineStr">
        <is>
          <t>https://japan.kantei.go.jp/101_kishida/statement/202210/_00007.html</t>
        </is>
      </c>
      <c r="B158" s="18" t="inlineStr">
        <is>
          <t>japan</t>
        </is>
      </c>
      <c r="C158" s="18" t="inlineStr">
        <is>
          <t>Prime Minister's Office of Japan (Kantei)</t>
        </is>
      </c>
      <c r="D158" s="3" t="inlineStr">
        <is>
          <t>Video Message by Prime Minister KISHIDA Fumio at the High School Students Summit on “World Tsunami Awareness Day” (Speeches and Statements &lt;br&gt;by the Prime Minister) | Prime Minister's Office of Japan</t>
        </is>
      </c>
      <c r="E158" s="18" t="inlineStr">
        <is>
          <t>SPEECH</t>
        </is>
      </c>
      <c r="F158" s="18" t="inlineStr">
        <is>
          <t>October 19, 2022</t>
        </is>
      </c>
      <c r="G158" s="18" t="inlineStr">
        <is>
          <t>0</t>
        </is>
      </c>
      <c r="H158" s="3" t="inlineStr"/>
      <c r="I158" s="3" t="inlineStr">
        <is>
          <t>Video Message by Prime Minister KISHIDA Fumio at the High School Students Summit on “World Tsunami Awareness Day” (Speeches and Statements &lt;br&gt;by the Prime Minister) | Prime Minister's Office of Japan
#DisasterResponse
#DisastersAndResilience
Video Message by Prime Minister KISHIDA Fumio at the High School Students Summit on “World Tsunami Awareness Day”
October 19, 2022
Tweet
Related Videos
Open
Close
If you can not view the video,
click here
[Provisional translation]
Hello to all the high school representatives gathered here today. I am KISHIDA Fumio, the Prime Minister of Japan.
I am delighted to see students from all over the world participating in this High School Students Summit on “World Tsunami Awareness Day” 2022 in Niigata.
In the Great East Japan Earthquake of 2011, during which a massive tsunami struck the coast of Japan, around 20,000 precious lives were lost. In this Niigata Prefecture, repeated large earthquakes in 1964, 2004 and 2007 caused extensive damage.
Japan has been charged with the important mission of using the lessons from these disasters.
I believe it is very significant that the Summit is held under the theme of “The Power for Reconstruction: Experiences and Lessons for the World.”
In addition to earthquakes and tsunamis, Japan has been hit by a series of other large-scale natural disasters in recent years. Just this year in August, Niigata Prefecture experienced torrential rains.
In response to the disasters such as these, the Japanese government is accelerating its initiatives to prevent and reduce disasters and enhance national resilience in order to protect people’s lives, livelihoods, and property.
“World Tsunami Awareness Day” is named after a true story in which many lives were saved from an enormous approaching tsunami by a single leader who set fire to his precious sheaves of rice to sound the alarm for the other villagers to evacuate.
I also heard that during the torrential rains that hit Niigata Prefecture in August, the experience of flooding 55 years ago prompted the head of a ward in Murakami City to call for the evacuation of residents to higher ground. As a result, he was able to save the lives of residents who would otherwise have perished in a mudslide.
Let me conclude with the hope that the legacy of this spirit will be felt by all of you, inspiring you to apply the deepened knowledge you gain at this Summit and make the most of the bonds you form here with one another to become active leaders in preventing disasters and building national resilience in the future.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58" s="3" t="inlineStr">
        <is>
          <t>Video Message by Prime Minister KISHIDA Fumio at the High School Students Summit on “World Tsunami Awareness Day” (Speeches and Statements &lt;br&gt;by the Prime Minister) | Prime Minister's Office of Japan
#DisasterResponse
#DisastersAndResilience
Video Message by Prime Minister KISHIDA Fumio at the High School Students Summit on “World Tsunami Awareness Day”
October 19, 2022
Tweet
Related Videos
Open
Close
If you can not view the video,
click here
[Provisional translation]
Hello to all the high school representatives gathered here today. I am KISHIDA Fumio, the Prime Minister of Japan. I am delighted to see students from all over the world participating in this High School Students Summit on “World Tsunami Awareness Day” 2022 in Niigata. In the Great East Japan Earthquake of 2011, during which a massive tsunami struck the coast of Japan, around 20,000 precious lives were lost. In this Niigata Prefecture, repeated large earthquakes in 1964, 2004 and 2007 caused extensive damage. Just this year in August, Niigata Prefecture experienced torrential rains. In response to the disasters such as these, the Japanese government is accelerating its initiatives to prevent and reduce disasters and enhance national resilience in order to protect people’s lives, livelihoods, and property. “World Tsunami Awareness Day” is named after a true story in which many lives were saved from an enormous approaching tsunami by a single leader who set fire to his precious sheaves of rice to sound the alarm for the other villagers to evacuate. I also heard that during the torrential rains that hit Niigata Prefecture in August, the experience of flooding 55 years ago prompted the head of a ward in Murakami City to call for the evacuation of residents to higher ground. As a result, he was able to save the lives of residents who would otherwise have perished in a mudslide. Let me conclude with the hope that the legacy of this spirit will be felt by all of you, inspiring you to apply the deepened knowledge you gain at this Summit and make the most of the bonds you form here with one another to become active leaders in preventing disasters and building national resilience in the future.</t>
        </is>
      </c>
      <c r="K158" s="18" t="inlineStr">
        <is>
          <t>war</t>
        </is>
      </c>
      <c r="L158" s="18" t="inlineStr">
        <is>
          <t>0</t>
        </is>
      </c>
      <c r="M158" s="18" t="inlineStr">
        <is>
          <t>0</t>
        </is>
      </c>
      <c r="N158" s="18" t="inlineStr">
        <is>
          <t>0</t>
        </is>
      </c>
      <c r="O158" s="18" t="inlineStr">
        <is>
          <t>0</t>
        </is>
      </c>
      <c r="P158" s="18" t="inlineStr">
        <is>
          <t>0</t>
        </is>
      </c>
      <c r="Q158" s="18" t="inlineStr">
        <is>
          <t>0</t>
        </is>
      </c>
      <c r="R158" s="18" t="inlineStr">
        <is>
          <t>6d9bc5a2-b84c-4b84-9572-a1816e19e692</t>
        </is>
      </c>
      <c r="S158" s="18" t="inlineStr"/>
      <c r="T158" s="18" t="inlineStr"/>
      <c r="U158" s="18" t="inlineStr"/>
      <c r="V158" s="18" t="inlineStr">
        <is>
          <t>HISTORICAL_RECOGNITION_GENERAL</t>
        </is>
      </c>
      <c r="W158" s="18" t="inlineStr"/>
      <c r="X158" s="18" t="inlineStr"/>
      <c r="Y158" s="18" t="inlineStr"/>
      <c r="Z158" s="18" t="inlineStr"/>
      <c r="AA158" s="18" t="inlineStr"/>
      <c r="AB158" s="18" t="inlineStr"/>
      <c r="AC158" s="18" t="inlineStr"/>
      <c r="AD158" s="18" t="inlineStr"/>
      <c r="AE158" s="18" t="inlineStr"/>
      <c r="AF158" s="18" t="inlineStr"/>
      <c r="AG158" s="18" t="inlineStr"/>
      <c r="AH158" s="18" t="inlineStr"/>
      <c r="AI158" s="18" t="inlineStr"/>
      <c r="AJ158" s="18" t="inlineStr"/>
      <c r="AK158" s="18" t="inlineStr"/>
      <c r="AL158" s="18" t="inlineStr"/>
      <c r="AM158" s="18" t="inlineStr">
        <is>
          <t>LOW</t>
        </is>
      </c>
      <c r="AN158" s="3" t="inlineStr">
        <is>
          <t>AUTO-DRAFT: keyword signals only; requires contextual coding per codebook.md before use.</t>
        </is>
      </c>
      <c r="AO158" s="18" t="inlineStr">
        <is>
          <t>aded1f12-c901-5559-8e6e-a521872b221a</t>
        </is>
      </c>
      <c r="AP158" s="18" t="inlineStr">
        <is>
          <t>1</t>
        </is>
      </c>
      <c r="AQ158" s="18" t="inlineStr">
        <is>
          <t>LOW_CONFIDENCE;MISSING_SPEAKER</t>
        </is>
      </c>
      <c r="AR158" s="18" t="inlineStr">
        <is>
          <t>EXCLUDED</t>
        </is>
      </c>
      <c r="AS158" s="3" t="inlineStr">
        <is>
          <t>2026-09-22 full backlog review: NATURAL_DISASTER_OR_ACCIDENT</t>
        </is>
      </c>
    </row>
    <row r="159">
      <c r="A159" s="3" t="inlineStr">
        <is>
          <t>https://japan.kantei.go.jp/101_kishida/statement/202210/_00008.html</t>
        </is>
      </c>
      <c r="B159" s="18" t="inlineStr">
        <is>
          <t>japan</t>
        </is>
      </c>
      <c r="C159" s="18" t="inlineStr">
        <is>
          <t>Prime Minister's Office of Japan (Kantei)</t>
        </is>
      </c>
      <c r="D159" s="3" t="inlineStr">
        <is>
          <t>Contributed Article to The Australian by Prime Minister KISHIDA Fumio on the Occasion of His Visit to Australia (Speeches and Statements &lt;br&gt;by the Prime Minister) | Prime Minister's Office of Japan</t>
        </is>
      </c>
      <c r="E159" s="18" t="inlineStr">
        <is>
          <t>SPEECH</t>
        </is>
      </c>
      <c r="F159" s="18" t="inlineStr">
        <is>
          <t>October 21, 2022</t>
        </is>
      </c>
      <c r="G159" s="18" t="inlineStr">
        <is>
          <t>0</t>
        </is>
      </c>
      <c r="H159" s="3" t="inlineStr"/>
      <c r="I159" s="3" t="inlineStr">
        <is>
          <t>Contributed Article to The Australian by Prime Minister KISHIDA Fumio on the Occasion of His Visit to Australia (Speeches and Statements &lt;br&gt;by the Prime Minister) | Prime Minister's Office of Japan
#DiplomacySecurity
#FreeOpenIndoPacific
Contributed Article to The Australian by Prime Minister KISHIDA Fumio on the Occasion of His Visit to Australia
October 21, 2022
Tweet
Q1. How would the Prime Minister describe the Australia/Japan relationship, especially in connection with security co-operation and collaboration in the Quadrilateral Dialogue, and what is the potential for the relationship in the future?
Japan and Australia now form the core of a partnership of like-minded countries in the Indo-Pacific region. During my visit, through a series of engagements including my meeting with Prime Minister Albanese, I want to take the relationship between Japan and Australia, with whom we share basic values and strategic interests, to a new level. I would like to do so by deepening and strengthening co-operation with Australia across the three areas of (a) security and defence co-operation, (b) the promotion of ‘A Free and Open Indo-Pacific’, and (c) resource and energy co-operation.
In particular reference to defence and security, ever since the signing of the Japan-Australia Joint Declaration on Security Cooperation in 2007, and in response to the changing strategic environment in our region, Japan and Australia have been developing bilateral frameworks such as the Agreement on the Security of Information, the Acquisition and Cross-Servicing Agreement, and the Reciprocal Access Agreement which was signed in January this year. Using these as a base, our two countries have steadily engaged in concrete defence and security co-operation. On the occasion of my visit to Australia, and building upon this foundation, together with Prime Minister Albanese I intend to outline the direction for Japan-Australia security relations for the next decade.
The Quad is not a framework for security co-operation. It is a framework for the promotion of awide-range of practical co-operation aimed at realising “A Free and Open Indo-Pacific“. Japan, together with Australia, intends to provide leadership for initiatives in our region such as the Quad, and to further strengthen co-ordination on a variety of issues including co-operation with Pacific Island nations.
The export of resources and energy in the form of coal, iron ore, and LNG from Australia to Japan, and the investment in those sectors from Japan to Australia, have underpinned the economic relationship between our two countries. Japan highly appreciates Australia’s role as astable supplier of resources and a trusted destination for investment. Furthermore, co-operationon decarbonisation, including in the area of hydrogen and ammonia which form an integral part of the Green Transformation (GX), is a new frontier for the Japan-Australia economic partnership. I have also been promoting the realisation of the vision for a “Digital Garden City Nation”, and want to further co-operation between Japan and Australia in the use of digital technology. I am confident that Japan and Australia will continue to deepen our co-operation inall of these areas.
Note: The vision for a “Digital Garden City Nation”: A policy initiative of Prime Minister Kishida aimed at achieving rural-urban digital integration, including by building digital infrastructure, or developing human resources.
Q2. Is the Prime Minister concerned with repeated Chinese incursions into Japanese airspace and Japanese waters, and similar Chinese actions in relation to Taiwan?
Unilateral attempts by China to change the status quo in the East and South China Seas, as well as the expansion and increased vigour of its military activities in the vicinity of Japan, are of serious concern to the security of the region which includes Japan as well as to global security.
Japan intends to resolutely and comprehensively defend our territory, territorial waters, and territorial airspace including the Senkaku Islands, and to uphold a free and open international order with the US-Japan Alliance forming the cornerstone of our peace and stability. Meanwhile we will firmly maintain and assert Japan’s position and strongly request that China take responsible actions.
In addition, a series of military activities by China in the vicinity of Taiwan in August, inparticular the launch of ballistic missiles into the seas adjacent to Japan including into our Exclusive Economic Zones, presented a grave concern to both the security of Japan and the safety of our citizens. We strongly condemned and objected to these actions by China, and urged China to immediately cease its military exercises which were seriously impacting on the peace and stability of the international community.
Peace and stability across the Taiwan Strait are not only vital for the security of Japan, but also for the stability of the international community. Our consistent position has been that we expect the issue surrounding Taiwan will be resolved peacefully through dialogue. On this point, Japan, Australia, and the G7 countries, share the position that peace and stability in the Taiwan Strait are important.
Q3. Is the Prime Minister concerned with the prospects for nuclear exchange and destabilisation arising out of the Russia/Ukraine conflict, and is the Prime Minister similarly concerned with recent North Korean missile firings?
Russia’s aggression against Ukraine is a threat to the very foundation of the international order,an order which has been developed through the strenuous efforts and great sacrifices of the international community over many years.
Amid this, threats to use nuclear weapons have contributed to worldwide concern that yet another catastrophe resulting from nuclear weapon use is a real possibility.
We should never tolerate the threat of the use of nuclear weapons by Russia, let alone the use of nuclear weapons. We must ensure that Nagasaki remains the last place to ever suffer an atomic bombing.
I myself have repeatedly advocated this, including recently at meetings of the NPT Review Conference and at the United Nations General Assembly. As the only country to have ever suffered atomic bombings during war, Japan will continue to strongly advocate its position atvarious international forums.
As for North Korea, its repeated actions, including its launch of a ballistic missile that flew over Japan on October 4th, present a serious and imminent threat to the national security of Japanand threaten the peace and security of the region and the international community. Such actions are absolutely unacceptable.
Following the launch of the ballistic missile on October 4th, I held telephone conversations with President Joe Biden of the United States and President Yoon Suk-yeol of the Republic of Korea.Through co-ordination at multiple levels, including these telephone meetings, we confirmed to continue close co-ordination with both the US and the Republic of Korea.
On the other hand, amid repeated violations of relevant UN Security Council resolutions by North Korea, it is deeply regrettable that the Security Council failed to take action in response to North Korea’s serious provocations and repeated violations of these resolutions due to the negative behaviour of a few members of it.
Given this state of affairs, on October 18th Japan imposed additional asset freezes on five entities involved in the development of North Korea’s nuclear and missile programs.
North Korea may engage in further provocative actions in the future, including another nuclear test. Through co-operation with the international community, including with the US and Australia, Japan will continue to advance the full implementation of the relevant UN Security Council resolutions and aim for the denuclearisation of North Korea.
Q4. Is the Prime Minister concerned with inflation in the global economy, and the prospect of a global recession, and are trade groupings like the TPP able to counter any of these negative economic pressures?
Amid the worldwide price increases as a result of Russia’s invasion of Ukraine and the following global monetary tightening, fears of a global recession present a major risk factor to the Japanese economy.
Addressing negative economic pressures in the global economy such as inflation and recession is also recognized as an important issue among the CPTPP members.
In the meantime, the CPTPP Commission Meeting held in Singapore on October 8th, the ministerial-level highest decision-making authority under the CPTPP, confirmed the notable contribution of the Agreement to the global economy. Furthermore, it was decided that the CPTPP members would make efforts for fostering a better environment for the flow of trade and investment and conduct a review to strengthen supply chains within the region, leveraging the strong partnerships that exist within the CPTPP.
Japan will take a greater leadership role, in close co-operation with Australia and other CPTPP members, to strengthen the free trade regime and to enhance the resilience of supply chains by promoting this Agreement, including through the accession process of the UK.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59" s="3" t="inlineStr">
        <is>
          <t>Q3. Is the Prime Minister concerned with the prospects for nuclear exchange and destabilisation arising out of the Russia/Ukraine conflict, and is the Prime Minister similarly concerned with recent North Korean missile firings? Russia’s aggression against Ukraine is a threat to the very foundation of the international order,an order which has been developed through the strenuous efforts and great sacrifices of the international community over many years. Amid this, threats to use nuclear weapons have contributed to worldwide concern that yet another catastrophe resulting from nuclear weapon use is a real possibility. We should never tolerate the threat of the use of nuclear weapons by Russia, let alone the use of nuclear weapons. We must ensure that Nagasaki remains the last place to ever suffer an atomic bombing. I myself have repeatedly advocated this, including recently at meetings of the NPT Review Conference and at the United Nations General Assembly. As the only country to have ever suffered atomic bombings during war, Japan will continue to strongly advocate its position atvarious international forums. As for North Korea, its repeated actions, including its launch of a ballistic missile that flew over Japan on October 4th, present a serious and imminent threat to the national security of Japanand threaten the peace and security of the region and the international community. Such actions are absolutely unacceptable. Following the launch of the ballistic missile on October 4th, I held telephone conversations with President Joe Biden of the United States and President Yoon Suk-yeol of the Republic of Korea.Through co-ordination at multiple levels, including these telephone meetings, we confirmed to continue close co-ordination with both the US and the Republic of Korea. On the other hand, amid repeated violations of relevant UN Security Council resolutions by North Korea, it is deeply regrettable that the Security Council failed to take action in response to North Korea’s serious provocations and repeated violations of these resolutions due to the negative behaviour of a few members of it. Given this state of affairs, on October 18th Japan imposed additional asset freezes on five entities involved in the development of North Korea’s nuclear and missile programs. North Korea may engage in further provocative actions in the future, including another nuclear test.</t>
        </is>
      </c>
      <c r="K159" s="18" t="inlineStr">
        <is>
          <t>aggression;regret;war</t>
        </is>
      </c>
      <c r="L159" s="18" t="inlineStr">
        <is>
          <t>0</t>
        </is>
      </c>
      <c r="M159" s="18" t="inlineStr">
        <is>
          <t>0</t>
        </is>
      </c>
      <c r="N159" s="18" t="inlineStr">
        <is>
          <t>0</t>
        </is>
      </c>
      <c r="O159" s="18" t="inlineStr">
        <is>
          <t>0</t>
        </is>
      </c>
      <c r="P159" s="18" t="inlineStr">
        <is>
          <t>0</t>
        </is>
      </c>
      <c r="Q159" s="18" t="inlineStr">
        <is>
          <t>0</t>
        </is>
      </c>
      <c r="R159" s="18" t="inlineStr">
        <is>
          <t>3e9ecc71-9224-4ea4-aeea-3d21c3149bc6</t>
        </is>
      </c>
      <c r="S159" s="18" t="inlineStr"/>
      <c r="T159" s="18" t="inlineStr"/>
      <c r="U159" s="18" t="inlineStr"/>
      <c r="V159" s="18" t="inlineStr">
        <is>
          <t>AGGRESSION</t>
        </is>
      </c>
      <c r="W159" s="18" t="inlineStr"/>
      <c r="X159" s="18" t="inlineStr"/>
      <c r="Y159" s="18" t="inlineStr"/>
      <c r="Z159" s="18" t="inlineStr"/>
      <c r="AA159" s="18" t="inlineStr"/>
      <c r="AB159" s="18" t="inlineStr"/>
      <c r="AC159" s="18" t="inlineStr"/>
      <c r="AD159" s="18" t="inlineStr"/>
      <c r="AE159" s="18" t="inlineStr"/>
      <c r="AF159" s="18" t="inlineStr"/>
      <c r="AG159" s="18" t="inlineStr"/>
      <c r="AH159" s="18" t="inlineStr"/>
      <c r="AI159" s="18" t="inlineStr"/>
      <c r="AJ159" s="18" t="inlineStr"/>
      <c r="AK159" s="18" t="inlineStr"/>
      <c r="AL159" s="18" t="inlineStr"/>
      <c r="AM159" s="18" t="inlineStr">
        <is>
          <t>LOW</t>
        </is>
      </c>
      <c r="AN159" s="3" t="inlineStr">
        <is>
          <t>AUTO-DRAFT: keyword signals only; requires contextual coding per codebook.md before use.</t>
        </is>
      </c>
      <c r="AO159" s="18" t="inlineStr">
        <is>
          <t>a21466b5-1443-5675-9726-815989feff5e</t>
        </is>
      </c>
      <c r="AP159" s="18" t="inlineStr">
        <is>
          <t>1</t>
        </is>
      </c>
      <c r="AQ159" s="18" t="inlineStr">
        <is>
          <t>LOW_CONFIDENCE;MISSING_SPEAKER</t>
        </is>
      </c>
      <c r="AR159" s="18" t="inlineStr">
        <is>
          <t>EXCLUDED</t>
        </is>
      </c>
      <c r="AS159" s="3" t="inlineStr">
        <is>
          <t>2026-09-22 full backlog review: UKRAINE_RUSSIA_OR_UNRELATED_GEOPOLITICS</t>
        </is>
      </c>
    </row>
    <row r="160">
      <c r="A160" s="3" t="inlineStr">
        <is>
          <t>https://japan.kantei.go.jp/101_kishida/statement/202210/_00009.html</t>
        </is>
      </c>
      <c r="B160" s="18" t="inlineStr">
        <is>
          <t>japan</t>
        </is>
      </c>
      <c r="C160" s="18" t="inlineStr">
        <is>
          <t>Prime Minister's Office of Japan (Kantei)</t>
        </is>
      </c>
      <c r="D160" s="3" t="inlineStr">
        <is>
          <t>Press Conference by Prime Minister Kishida regarding His Upcoming Visit to Australia and Other Matters (Speeches and Statements &lt;br&gt;by the Prime Minister) | Prime Minister's Office of Japan</t>
        </is>
      </c>
      <c r="E160" s="18" t="inlineStr">
        <is>
          <t>PRESS_CONFERENCE</t>
        </is>
      </c>
      <c r="F160" s="18" t="inlineStr">
        <is>
          <t>October 21, 2022</t>
        </is>
      </c>
      <c r="G160" s="18" t="inlineStr">
        <is>
          <t>0</t>
        </is>
      </c>
      <c r="H160" s="3" t="inlineStr"/>
      <c r="I160" s="3" t="inlineStr">
        <is>
          <t>Press Conference by Prime Minister Kishida regarding His Upcoming Visit to Australia and Other Matters (Speeches and Statements &lt;br&gt;by the Prime Minister) | Prime Minister's Office of Japan
#DiplomacySecurity
#FreeOpenIndoPacific
Press Conference by Prime Minister Kishida regarding His Upcoming Visit to Australia and Other Matters
October 21, 2022
Tweet
[Provisional translation]
(On Prime Minister Kishida's upcoming visit to Australia)
First of all, for Japan, Australia is an important country which shares with us not only universal values such as freedom and democracy but also strategic interests. It is also a vital nation for Japan from the perspective of resources and energy. Beyond that, Japan regards Australia as a Special Strategic Partner that forms the core within the cooperation by the like-minded countries of Japan, Australia, India, and the United States.
During this visit to Australia, I intend to deepen my discussions with Prime Minister Albanese centered on three areas. The first of these is our security and defense cooperation, the second is a Free and Open Indo-Pacific, and the third is the issue of resources and energy.
As for security and defense, we released the Japan-Australia Joint Declaration on Security Cooperation in 2007, and since then, various cooperative relations have been developing between us in the fields of defense and security. I intend to make this an opportunity to confirm the results emerging from that cooperation thus far and also discuss our direction forward as we press ahead in cooperation into the future. With regard to energy, Australia is the largest supplier of liquefied natural gas (LNG), coal, and other kinds of energy to Japan. We regard Australia as a country that is absolutely critical for Japan’s energy policies.
During our summit meeting, I will discuss frankly with Prime Minister Albanese the importance of a steady supply of resources and energy, both now and into the future. I want to make this an opportunity to once again confirm that we will further deepen the solid bonds of friendship that characterize Japan-Australia relations, focusing mainly on these points I just mentioned.
(On UK Prime Minister Truss announcing her resignation)
As this is fundamentally a matter of British domestic politics, I feel it necessary to refrain from making any concrete comments from my position, but needless to say, I recognize the UK as a global strategic partner for Japan that shares fundamental values with us. I consider it imperative for Japan to continue to maintain close relations with the UK, such as regarding responses to Russian aggression towards Ukraine and regarding cooperation towards building a Free and Open Indo-Pacific. In light of that, I intend to pay close attention to developments within the UK going forward.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60" s="3" t="inlineStr">
        <is>
          <t>The first of these is our security and defense cooperation, the second is a Free and Open Indo-Pacific, and the third is the issue of resources and energy. As for security and defense, we released the Japan-Australia Joint Declaration on Security Cooperation in 2007, and since then, various cooperative relations have been developing between us in the fields of defense and security. I intend to make this an opportunity to confirm the results emerging from that cooperation thus far and also discuss our direction forward as we press ahead in cooperation into the future. With regard to energy, Australia is the largest supplier of liquefied natural gas (LNG), coal, and other kinds of energy to Japan. We regard Australia as a country that is absolutely critical for Japan’s energy policies. During our summit meeting, I will discuss frankly with Prime Minister Albanese the importance of a steady supply of resources and energy, both now and into the future. I want to make this an opportunity to once again confirm that we will further deepen the solid bonds of friendship that characterize Japan-Australia relations, focusing mainly on these points I just mentioned. (On UK Prime Minister Truss announcing her resignation)
As this is fundamentally a matter of British domestic politics, I feel it necessary to refrain from making any concrete comments from my position, but needless to say, I recognize the UK as a global strategic partner for Japan that shares fundamental values with us. I consider it imperative for Japan to continue to maintain close relations with the UK, such as regarding responses to Russian aggression towards Ukraine and regarding cooperation towards building a Free and Open Indo-Pacific. In light of that, I intend to pay close attention to developments within the UK going forward.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160" s="18" t="inlineStr">
        <is>
          <t>fund;war</t>
        </is>
      </c>
      <c r="L160" s="18" t="inlineStr">
        <is>
          <t>0</t>
        </is>
      </c>
      <c r="M160" s="18" t="inlineStr">
        <is>
          <t>0</t>
        </is>
      </c>
      <c r="N160" s="18" t="inlineStr">
        <is>
          <t>0</t>
        </is>
      </c>
      <c r="O160" s="18" t="inlineStr">
        <is>
          <t>0</t>
        </is>
      </c>
      <c r="P160" s="18" t="inlineStr">
        <is>
          <t>0</t>
        </is>
      </c>
      <c r="Q160" s="18" t="inlineStr">
        <is>
          <t>0</t>
        </is>
      </c>
      <c r="R160" s="18" t="inlineStr">
        <is>
          <t>78867701-69f4-4752-9651-9979d5918aad</t>
        </is>
      </c>
      <c r="S160" s="18" t="inlineStr"/>
      <c r="T160" s="18" t="inlineStr"/>
      <c r="U160" s="18" t="inlineStr"/>
      <c r="V160" s="18" t="inlineStr">
        <is>
          <t>AGGRESSION</t>
        </is>
      </c>
      <c r="W160" s="18" t="inlineStr"/>
      <c r="X160" s="18" t="inlineStr"/>
      <c r="Y160" s="18" t="inlineStr"/>
      <c r="Z160" s="18" t="inlineStr"/>
      <c r="AA160" s="18" t="inlineStr"/>
      <c r="AB160" s="18" t="inlineStr"/>
      <c r="AC160" s="18" t="inlineStr"/>
      <c r="AD160" s="18" t="inlineStr"/>
      <c r="AE160" s="18" t="inlineStr"/>
      <c r="AF160" s="18" t="inlineStr"/>
      <c r="AG160" s="18" t="inlineStr"/>
      <c r="AH160" s="18" t="inlineStr"/>
      <c r="AI160" s="18" t="inlineStr"/>
      <c r="AJ160" s="18" t="inlineStr"/>
      <c r="AK160" s="18" t="inlineStr"/>
      <c r="AL160" s="18" t="inlineStr"/>
      <c r="AM160" s="18" t="inlineStr">
        <is>
          <t>LOW</t>
        </is>
      </c>
      <c r="AN160" s="3" t="inlineStr">
        <is>
          <t>AUTO-DRAFT: keyword signals only; requires contextual coding per codebook.md before use.</t>
        </is>
      </c>
      <c r="AO160" s="18" t="inlineStr">
        <is>
          <t>ef92a45d-a886-5b7d-9cf2-c9b6448855dd</t>
        </is>
      </c>
      <c r="AP160" s="18" t="inlineStr">
        <is>
          <t>1</t>
        </is>
      </c>
      <c r="AQ160" s="18" t="inlineStr">
        <is>
          <t>LOW_CONFIDENCE;MISSING_SPEAKER</t>
        </is>
      </c>
      <c r="AR160" s="18" t="inlineStr">
        <is>
          <t>EXCLUDED</t>
        </is>
      </c>
      <c r="AS160" s="3" t="inlineStr">
        <is>
          <t>2026-09-22 full backlog review: UKRAINE_RUSSIA_OR_UNRELATED_GEOPOLITICS</t>
        </is>
      </c>
    </row>
    <row r="161">
      <c r="A161" s="3" t="inlineStr">
        <is>
          <t>https://japan.kantei.go.jp/101_kishida/statement/202210/_00011.html</t>
        </is>
      </c>
      <c r="B161" s="18" t="inlineStr">
        <is>
          <t>japan</t>
        </is>
      </c>
      <c r="C161" s="18" t="inlineStr">
        <is>
          <t>Prime Minister's Office of Japan (Kantei)</t>
        </is>
      </c>
      <c r="D161" s="3" t="inlineStr">
        <is>
          <t>Japan-Australia Joint Press Announcement (Speeches and Statements &lt;br&gt;by the Prime Minister) | Prime Minister's Office of Japan</t>
        </is>
      </c>
      <c r="E161" s="18" t="inlineStr">
        <is>
          <t>SPEECH</t>
        </is>
      </c>
      <c r="F161" s="18" t="inlineStr">
        <is>
          <t>October 22, 2022</t>
        </is>
      </c>
      <c r="G161" s="18" t="inlineStr">
        <is>
          <t>0</t>
        </is>
      </c>
      <c r="H161" s="3" t="inlineStr"/>
      <c r="I161" s="3" t="inlineStr">
        <is>
          <t>Japan-Australia Joint Press Announcement (Speeches and Statements &lt;br&gt;by the Prime Minister) | Prime Minister's Office of Japan
#DiplomacySecurity
Japan-Australia Joint Press Announcement
October 22, 2022
Tweet
[Provisional translation]
I would like to express my condolences for the devastation caused by the huge disaster in the East Coast of Australia. I would like to offer my deepest condolences to those who lost their lives in the disaster, and my heartfelt sympathy to all those affected by the disaster. I hope that the efforts of many people will bring about a speedy recovery as soon as possible.
I very much appreciate the kind invitation Anthony extended to me to visit this beautiful city of Perth. Perth is a city which symbolizes the history of Japan and Australia laying the cornerstone of our bilateral relations, starting with trade in iron ore.
First, upon the passing of former Prime Minister Abe this past July, we were shown extraordinary consideration by the Australian people through messages of condolences, illumination events in various locations, and more. Then, at last month's state funeral, Anthony and three former Australian prime ministers were in attendance. I wish to express my sincere appreciation for all this, on behalf of the Japanese people.
Today, prior to our summit meeting, Anthony and I had a one-to-one discussion. Our talks covered security and defense cooperation, partnership towards realizing a Free and Open Indo-Pacific, and cooperation in the field of resources and energy. In light of such unprecedented close ties between Japan and Australia, we agreed in our recognition of the Japan-Australia "Special Strategic Partnership" as having entered a new dimension.
One of the most significant outcomes of this visit is that Anthony and I signed a new Joint Declaration on Security Cooperation just now. In a strategic environment that is becoming increasingly severe, Japan and Australia, which share fundamental values and strategic interests, have expanded our security and defense cooperation as we prepare a cooperative framework in intelligence, logistics, and operational aspects.
Taking the position of this steadfast foundation, our new Declaration serves as a compass indicating the direction for our security and defense cooperation over the next decade. Its enhanced contents deepen our security and defense cooperation further, also including confirmation of consultations and consideration of responses regarding contingencies that have the potential to impact our interests in terms of regional security.
During our talks, I also expressed my determination to consider all necessary possible options for our national defense, including so-called counterstrike capabilities, and to fundamentally reinforce Japan's defense capabilities within the next five years, and Anthony indicated his support for this.
In addition, we agreed once again that, as the core of a partnership of like-minded countries in the Indo-Pacific region, Japan and Australia will make use of Japan-Australia-India-U.S., Japan-Australia-U.S., and other initiatives in a multi-layered fashion and drive efforts towards the realization of a Free and Open Indo-Pacific. I expressed my strong support and cooperation for next year's Japan-Australia-India-U.S. (Quad) Leaders' Meeting, which Anthony will host.
Moreover, we had in-depth discussions on, among other issues, the situation in Ukraine, North Korea continuing its provocative acts, the increasingly severe East China and South China Seas, peace and stability in the Taiwan Strait, assistance for Pacific Island countries, and the Comprehensive and Progressive Agreement for Trans-Pacific Partnership (CPTPP). The shared recognition that emerged between us is indicated in the Joint Statement.
Anthony and I are also deeply committed to nuclear disarmament. Russia's recent suggestion of using nuclear weapons in Ukraine is an extremely disturbing situation. Russia's intimidating remarks about nuclear weapons are a grave threat to the peace and security of the international community and are absolutely unacceptable. Needless to say, the use of such weapons also cannot be allowed under any circumstances. We must not allow the 77 years since atomic bombs were dropped on Hiroshima and Nagasaki—the history of nuclear weapons not being used—to be made light of. Should nuclear weapons be used by some chance, their use would be a hostile act against all humanity. I stress once more that the international community cannot under any circumstances tolerate such behavior.
Australia is the largest supplier of liquefied natural gas (LNG), coal, and other kinds of energy to Japan, and above all, Western Australia is of the utmost importance to Japan's energy security. Against the backdrop of the Ukraine situation causing resource and energy security to rise in importance, Anthony and I agreed to further develop Japan-Australia cooperation in this area.
As one part of that, the field of decarbonization is one of the frontier areas of Japan-Australia economic cooperation. Notably within that field, numerous related projects on hydrogen, ammonia, critical minerals, and more are progressing as bilateral endeavors, which I welcome.
The stable supply of critical minerals is also on the agenda for cooperation we should engage in strategically among like-minded countries. I look forward to the Japan-Australia "Critical Minerals Partnership," which was signed earlier, and other cooperative initiatives leading to the further strengthening of our relations in this field.
Reinforcing the "Special Strategic Partnership" between Japan and Australia will serve an important role in the peace and stability of not only our two countries, but also the region, and indeed, the international community as a whole. From that perspective, I have redoubled my determination to work hand-in-hand with Anthony to make the important connection of Japan-Australia ties even more resilient in the future.
Finally, I am truly delighted that friendships among members of the public in our two countries are growing stronger all the time. Beginning this month, Japan has relaxed its entry restrictions, and we have also resumed measures for visa-free travel for visitors from various countries, including Australia. I very much hope that Australians visit Japan and enjoy themselves to their hearts' content, exploring Japan's wintertime culinary offerings, skiing on our beautiful snow-covered mountains, and so on. Thank you very much.
More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61" s="3" t="inlineStr">
        <is>
          <t>I hope that the efforts of many people will bring about a speedy recovery as soon as possible. I very much appreciate the kind invitation Anthony extended to me to visit this beautiful city of Perth. Perth is a city which symbolizes the history of Japan and Australia laying the cornerstone of our bilateral relations, starting with trade in iron ore. First, upon the passing of former Prime Minister Abe this past July, we were shown extraordinary consideration by the Australian people through messages of condolences, illumination events in various locations, and more. Then, at last month's state funeral, Anthony and three former Australian prime ministers were in attendance. I wish to express my sincere appreciation for all this, on behalf of the Japanese people. Today, prior to our summit meeting, Anthony and I had a one-to-one discussion. Our talks covered security and defense cooperation, partnership towards realizing a Free and Open Indo-Pacific, and cooperation in the field of resources and energy. In light of such unprecedented close ties between Japan and Australia, we agreed in our recognition of the Japan-Australia "Special Strategic Partnership" as having entered a new dimension. One of the most significant outcomes of this visit is that Anthony and I signed a new Joint Declaration on Security Cooperation just now. In a strategic environment that is becoming increasingly severe, Japan and Australia, which share fundamental values and strategic interests, have expanded our security and defense cooperation as we prepare a cooperative framework in intelligence, logistics, and operational aspects. Taking the position of this steadfast foundation, our new Declaration serves as a compass indicating the direction for our security and defense cooperation over the next decade. Its enhanced contents deepen our security and defense cooperation further, also including confirmation of consultations and consideration of responses regarding contingencies that have the potential to impact our interests in terms of regional security. During our talks, I also expressed my determination to consider all necessary possible options for our national defense, including so-called counterstrike capabilities, and to fundamentally reinforce Japan's defense capabilities within the next five years, and Anthony indicated his support for this. In addition, we agreed once again that, as the core of a partnership of like-minded countries in the Indo-Pacific region, Japan and Australia will make use of Japan-Australia-India-U.S., Japan-Australia-U.S., and other initiatives in a multi-layered fashion and drive efforts towards the realization of a Free and Open Indo-Pacific. I expressed my strong support and cooperation for next year's Japan-Australia-India-U.S. (Quad) Leaders' Meeting, which Anthony will host. Russia's intimidating remarks about nuclear weapons are a grave threat to the peace and security of the international community and are absolutely unacceptable. Needless to say, the use of such weapons also cannot be allowed under any circumstances. We must not allow the 77 years since atomic bombs were dropped on Hiroshima and Nagasaki—the history of nuclear weapons not being used—to be made light of. Should nuclear weapons be used by some chance, their use would be a hostile act against all humanity. I stress once more that the international community cannot under any circumstances tolerate such behavior. Notably within that field, numerous related projects on hydrogen, ammonia, critical minerals, and more are progressing as bilateral endeavors, which I welcome. The stable supply of critical minerals is also on the agenda for cooperation we should engage in strategically among like-minded countries. I look forward to the Japan-Australia "Critical Minerals Partnership," which was signed earlier, and other cooperative initiatives leading to the further strengthening of our relations in this field. Reinforcing the "Special Strategic Partnership" between Japan and Australia will serve an important role in the peace and stability of not only our two countries, but also the region, and indeed, the international community as a whole. From that perspective, I have redoubled my determination to work hand-in-hand with Anthony to make the important connection of Japan-Australia ties even more resilient in the future.</t>
        </is>
      </c>
      <c r="K161" s="18" t="inlineStr">
        <is>
          <t>fund;history;war</t>
        </is>
      </c>
      <c r="L161" s="18" t="inlineStr">
        <is>
          <t>0</t>
        </is>
      </c>
      <c r="M161" s="18" t="inlineStr">
        <is>
          <t>0</t>
        </is>
      </c>
      <c r="N161" s="18" t="inlineStr">
        <is>
          <t>0</t>
        </is>
      </c>
      <c r="O161" s="18" t="inlineStr">
        <is>
          <t>1</t>
        </is>
      </c>
      <c r="P161" s="18" t="inlineStr">
        <is>
          <t>0</t>
        </is>
      </c>
      <c r="Q161" s="18" t="inlineStr">
        <is>
          <t>0</t>
        </is>
      </c>
      <c r="R161" s="18" t="inlineStr">
        <is>
          <t>8bca69ac-72d2-45b9-881b-43189bfe050e</t>
        </is>
      </c>
      <c r="S161" s="18" t="inlineStr"/>
      <c r="T161" s="18" t="inlineStr"/>
      <c r="U161" s="18" t="inlineStr"/>
      <c r="V161" s="18" t="inlineStr">
        <is>
          <t>HISTORICAL_RECOGNITION_GENERAL</t>
        </is>
      </c>
      <c r="W161" s="18" t="inlineStr"/>
      <c r="X161" s="18" t="inlineStr"/>
      <c r="Y161" s="18" t="inlineStr"/>
      <c r="Z161" s="18" t="inlineStr"/>
      <c r="AA161" s="18" t="inlineStr"/>
      <c r="AB161" s="18" t="inlineStr"/>
      <c r="AC161" s="18" t="inlineStr"/>
      <c r="AD161" s="18" t="inlineStr"/>
      <c r="AE161" s="18" t="inlineStr"/>
      <c r="AF161" s="18" t="inlineStr"/>
      <c r="AG161" s="18" t="inlineStr"/>
      <c r="AH161" s="18" t="inlineStr"/>
      <c r="AI161" s="18" t="inlineStr"/>
      <c r="AJ161" s="18" t="inlineStr"/>
      <c r="AK161" s="18" t="inlineStr"/>
      <c r="AL161" s="18" t="inlineStr"/>
      <c r="AM161" s="18" t="inlineStr">
        <is>
          <t>LOW</t>
        </is>
      </c>
      <c r="AN161" s="3" t="inlineStr">
        <is>
          <t>AUTO-DRAFT: keyword signals only; requires contextual coding per codebook.md before use.</t>
        </is>
      </c>
      <c r="AO161" s="18" t="inlineStr">
        <is>
          <t>6fb004f5-63b7-5661-9292-2a40539e16fc</t>
        </is>
      </c>
      <c r="AP161" s="18" t="inlineStr">
        <is>
          <t>1</t>
        </is>
      </c>
      <c r="AQ161" s="18" t="inlineStr">
        <is>
          <t>LOW_CONFIDENCE;MISSING_SPEAKER</t>
        </is>
      </c>
      <c r="AR161" s="18" t="inlineStr">
        <is>
          <t>EXCLUDED</t>
        </is>
      </c>
      <c r="AS161" s="3" t="inlineStr">
        <is>
          <t>2026-09-22 full backlog review: UKRAINE_RUSSIA_OR_UNRELATED_GEOPOLITICS</t>
        </is>
      </c>
    </row>
    <row r="162">
      <c r="A162" s="3" t="inlineStr">
        <is>
          <t>https://japan.kantei.go.jp/101_kishida/statement/202210/_00012.html</t>
        </is>
      </c>
      <c r="B162" s="18" t="inlineStr">
        <is>
          <t>japan</t>
        </is>
      </c>
      <c r="C162" s="18" t="inlineStr">
        <is>
          <t>Prime Minister's Office of Japan (Kantei)</t>
        </is>
      </c>
      <c r="D162" s="3" t="inlineStr">
        <is>
          <t>Press Conference by Prime Minister Kishida regarding His Visit to Australia and Other Matters (Speeches and Statements &lt;br&gt;by the Prime Minister) | Prime Minister's Office of Japan</t>
        </is>
      </c>
      <c r="E162" s="18" t="inlineStr">
        <is>
          <t>PRESS_CONFERENCE</t>
        </is>
      </c>
      <c r="F162" s="18" t="inlineStr">
        <is>
          <t>October 22, 2022</t>
        </is>
      </c>
      <c r="G162" s="18" t="inlineStr">
        <is>
          <t>0</t>
        </is>
      </c>
      <c r="H162" s="3" t="inlineStr"/>
      <c r="I162" s="3" t="inlineStr">
        <is>
          <t>Press Conference by Prime Minister Kishida regarding His Visit to Australia and Other Matters (Speeches and Statements &lt;br&gt;by the Prime Minister) | Prime Minister's Office of Japan
#DiplomacySecurity
#JPNAUSsummit
#FreeOpenIndoPacific
#NewFormCapitalism
#GrowthStrategy
#EconomicSecurity
#EconMeasures
#PriceMeasures
Press Conference by Prime Minister Kishida regarding His Visit to Australia and Other Matters
October 22, 2022
Tweet
[Provisional translation]
(On the outcomes of Prime Minister Kishida's visit to Australia)
First of all, Australia shares fundamental values and strategic interests with Japan and also holds special importance for the Japanese economy, and during this visit to Australia, amid an increasingly severe strategic environment, we have succeeded in confirming our cooperation in the areas of security and defense, cooperation towards the realization of a Free and Open Indo-Pacific, and also cooperation in the areas of resources and energy. I look back on my visit as having been of great importance in that regard.
In particular, I believe it was highly significant that within Japan-Australia security cooperation, we signed the Japan-Australia Joint Declaration on Security Cooperation, which is intended to serve as a compass indicating the direction our cooperation will take over the next decade.
The importance of resource and energy security has also been underlined because of the Ukraine situation and other circumstances. It was in such a context that Prime Minister Albanese stated that in the fields of resources and energy, Australia is a reliable partner and continues to be a secure investment recipient.
Against that backdrop, Prime Minister Albanese and I agreed to continue to act in cooperation going forward, cooperate in the fields of resources and energy, and also strengthen our cooperation further in the future. These points were part of our discussions. In that context, a critical minerals partnership was signed as one part of our confirmation of that bilateral cooperation. I also toured a nickel refinery, where I felt the importance of the battery metal supply chain very acutely. I want to advance these kinds of concrete examples of Japan-Australia cooperation still further.
The Special Strategic Partnership between Japan and Australia plays an important role in the peace and stability of not only both our countries, but also the region and the international community as a whole. I feel that my visit to Australia resulted in us successfully raising this Special Strategic Partnership of ours to a higher dimension.
(On the aims and assumptions underlying the inclusion of the wording, "consult each other on contingencies that may affect our sovereignty and regional security interests and consider measures in response" in the Joint Declaration on Security Cooperation)
As I said just now, this Joint Declaration on Security Cooperation itself is a document intended to serve as a compass determining the direction for our bilateral security cooperation over the next decade. We prepared the document with that understanding in mind. As this Declaration indicates our direction going forward, it is not the case that we kept any particular country or region in mind.
I want us to make efforts based on this new Joint Declaration on Security Cooperation, so that it becomes an agreement enabling Japan and Australia, which share fundamental values as well as strategic interests, to contribute to the peace and stability of the Indo-Pacific region. Based on this way of thinking, we built up our ideas from various perspectives at the working level and compiled them into this Joint Declaration.
(On the positioning of Japan-Australia relations based on the newly-announced Joint Declaration on Security Cooperation)
There was also a Joint Declaration on Security Cooperation already in effect until now, and we have built up our cooperation is various concrete forms based on that Declaration. Now, on this occasion, we have signed a new Joint Declaration on Security Cooperation, through which we have confirmed our direction forward for the next decade. Within our relationships with our allies and with like-minded countries, each has its own importance and its own kind of significance. I feel that Japan-Australia relations have also become able to be positioned as one of the cores of a partnership of like-minded countries.
More
Related Link
The Prime Minister in Action
Summary (Japan-Australia Leaders' Meeting)
Japan-Australia Joint Declaration on Security Cooperation(136KB)
Australia-Japan Leaders’ Meeting Joint Statement(155KB)
Partnership between Japan's Ministry of Economy, Trade and Industry and Australia's Department of Industry, Science and Resources and Department of Foreign Affairs and Trade (169KB)
Japan-Australia Joint Press Announcement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62" s="3" t="inlineStr">
        <is>
          <t>Press Conference by Prime Minister Kishida regarding His Visit to Australia and Other Matters (Speeches and Statements &lt;br&gt;by the Prime Minister) | Prime Minister's Office of Japan
#DiplomacySecurity
#JPNAUSsummit
#FreeOpenIndoPacific
#NewFormCapitalism
#GrowthStrategy
#EconomicSecurity
#EconMeasures
#PriceMeasures
Press Conference by Prime Minister Kishida regarding His Visit to Australia and Other Matters
October 22, 2022
Tweet
[Provisional translation]
(On the outcomes of Prime Minister Kishida's visit to Australia)
First of all, Australia shares fundamental values and strategic interests with Japan and also holds special importance for the Japanese economy, and during this visit to Australia, amid an increasingly severe strategic environment, we have succeeded in confirming our cooperation in the areas of security and defense, cooperation towards the realization of a Free and Open Indo-Pacific, and also cooperation in the areas of resources and energy. I look back on my visit as having been of great importance in that regard. In particular, I believe it was highly significant that within Japan-Australia security cooperation, we signed the Japan-Australia Joint Declaration on Security Cooperation, which is intended to serve as a compass indicating the direction our cooperation will take over the next decade. The importance of resource and energy security has also been underlined because of the Ukraine situation and other circumstances. It was in such a context that Prime Minister Albanese stated that in the fields of resources and energy, Australia is a reliable partner and continues to be a secure investment recipient. Against that backdrop, Prime Minister Albanese and I agreed to continue to act in cooperation going forward, cooperate in the fields of resources and energy, and also strengthen our cooperation further in the future. These points were part of our discussions. In that context, a critical minerals partnership was signed as one part of our confirmation of that bilateral cooperation. (On the aims and assumptions underlying the inclusion of the wording, "consult each other on contingencies that may affect our sovereignty and regional security interests and consider measures in response" in the Joint Declaration on Security Cooperation)
As I said just now, this Joint Declaration on Security Cooperation itself is a document intended to serve as a compass determining the direction for our bilateral security cooperation over the next decade. We prepared the document with that understanding in mind. As this Declaration indicates our direction going forward, it is not the case that we kept any particular country or region in mind. I want us to make efforts based on this new Joint Declaration on Security Cooperation, so that it becomes an agreement enabling Japan and Australia, which share fundamental values as well as strategic interests, to contribute to the peace and stability of the Indo-Pacific region. Based on this way of thinking, we built up our ideas from various perspectives at the working level and compiled them into this Joint Declaration. (On the positioning of Japan-Australia relations based on the newly-announced Joint Declaration on Security Cooperation)
There was also a Joint Declaration on Security Cooperation already in effect until now, and we have built up our cooperation is various concrete forms based on that Declaration. Now, on this occasion, we have signed a new Joint Declaration on Security Cooperation, through which we have confirmed our direction forward for the next decade. Within our relationships with our allies and with like-minded countries, each has its own importance and its own kind of significance. I feel that Japan-Australia relations have also become able to be positioned as one of the cores of a partnership of like-minded countries.</t>
        </is>
      </c>
      <c r="K162" s="18" t="inlineStr">
        <is>
          <t>fund;war</t>
        </is>
      </c>
      <c r="L162" s="18" t="inlineStr">
        <is>
          <t>0</t>
        </is>
      </c>
      <c r="M162" s="18" t="inlineStr">
        <is>
          <t>0</t>
        </is>
      </c>
      <c r="N162" s="18" t="inlineStr">
        <is>
          <t>0</t>
        </is>
      </c>
      <c r="O162" s="18" t="inlineStr">
        <is>
          <t>0</t>
        </is>
      </c>
      <c r="P162" s="18" t="inlineStr">
        <is>
          <t>0</t>
        </is>
      </c>
      <c r="Q162" s="18" t="inlineStr">
        <is>
          <t>0</t>
        </is>
      </c>
      <c r="R162" s="18" t="inlineStr">
        <is>
          <t>c1a9ce56-fa4e-4f68-9ced-40a57849e617</t>
        </is>
      </c>
      <c r="S162" s="18" t="inlineStr"/>
      <c r="T162" s="18" t="inlineStr"/>
      <c r="U162" s="18" t="inlineStr"/>
      <c r="V162" s="18" t="inlineStr">
        <is>
          <t>HISTORICAL_RECOGNITION_GENERAL</t>
        </is>
      </c>
      <c r="W162" s="18" t="inlineStr"/>
      <c r="X162" s="18" t="inlineStr"/>
      <c r="Y162" s="18" t="inlineStr"/>
      <c r="Z162" s="18" t="inlineStr"/>
      <c r="AA162" s="18" t="inlineStr"/>
      <c r="AB162" s="18" t="inlineStr"/>
      <c r="AC162" s="18" t="inlineStr"/>
      <c r="AD162" s="18" t="inlineStr"/>
      <c r="AE162" s="18" t="inlineStr"/>
      <c r="AF162" s="18" t="inlineStr"/>
      <c r="AG162" s="18" t="inlineStr"/>
      <c r="AH162" s="18" t="inlineStr"/>
      <c r="AI162" s="18" t="inlineStr"/>
      <c r="AJ162" s="18" t="inlineStr"/>
      <c r="AK162" s="18" t="inlineStr"/>
      <c r="AL162" s="18" t="inlineStr"/>
      <c r="AM162" s="18" t="inlineStr">
        <is>
          <t>LOW</t>
        </is>
      </c>
      <c r="AN162" s="3" t="inlineStr">
        <is>
          <t>AUTO-DRAFT: keyword signals only; requires contextual coding per codebook.md before use.</t>
        </is>
      </c>
      <c r="AO162" s="18" t="inlineStr">
        <is>
          <t>d5f33fff-0a95-57aa-9486-ff2438dcd80a</t>
        </is>
      </c>
      <c r="AP162" s="18" t="inlineStr">
        <is>
          <t>1</t>
        </is>
      </c>
      <c r="AQ162" s="18" t="inlineStr">
        <is>
          <t>LOW_CONFIDENCE;MISSING_SPEAKER</t>
        </is>
      </c>
      <c r="AR162" s="18" t="inlineStr">
        <is>
          <t>EXCLUDED</t>
        </is>
      </c>
      <c r="AS162" s="3" t="inlineStr">
        <is>
          <t>2026-09-22 full backlog review: UKRAINE_RUSSIA_OR_UNRELATED_GEOPOLITICS</t>
        </is>
      </c>
    </row>
    <row r="163">
      <c r="A163" s="3" t="inlineStr">
        <is>
          <t>https://japan.kantei.go.jp/101_kishida/statement/202210/_00013.html</t>
        </is>
      </c>
      <c r="B163" s="18" t="inlineStr">
        <is>
          <t>japan</t>
        </is>
      </c>
      <c r="C163" s="18" t="inlineStr">
        <is>
          <t>Prime Minister's Office of Japan (Kantei)</t>
        </is>
      </c>
      <c r="D163" s="3" t="inlineStr">
        <is>
          <t>Congratulatory Message from Prime Minister Kishida to Prime Minister of the Kingdom of Sweden Kristersson (Speeches and Statements &lt;br&gt;by the Prime Minister) | Prime Minister's Office of Japan</t>
        </is>
      </c>
      <c r="E163" s="18" t="inlineStr">
        <is>
          <t>SPEECH</t>
        </is>
      </c>
      <c r="F163" s="18" t="inlineStr">
        <is>
          <t>October 19, 2022</t>
        </is>
      </c>
      <c r="G163" s="18" t="inlineStr">
        <is>
          <t>0</t>
        </is>
      </c>
      <c r="H163" s="3" t="inlineStr"/>
      <c r="I163" s="3" t="inlineStr">
        <is>
          <t>Congratulatory Message from Prime Minister Kishida to Prime Minister of the Kingdom of Sweden Kristersson (Speeches and Statements &lt;br&gt;by the Prime Minister) | Prime Minister's Office of Japan
Congratulatory Message from Prime Minister Kishida to Prime Minister of the Kingdom of Sweden Kristersson
October 19, 2022
Tweet
[Provisional translation]
On October 19, following the appointment of H.E. Mr. Ulf Kristersson, Prime Minister of the Kingdom of Sweden, Mr. KISHIDA Fumio, Prime Minister of Japan, sent a congratulatory letter to Prime Minister Kristersson on the same day.
1. In the letter, Prime Minister Kishida, while noting the historic friendly relations and close cooperation in a wide range of areas between Japan and Sweden, expressed his desire to seek further bilateral collaboration toward realizing a “Free and Open Indo-Pacific.”
2. Moreover, Prime Minister Kishida noted that Japan and Sweden will hold the presidency of the G7 and the European Union, respectively, and expressed his desire to work together to address common issues of the international community.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63" s="3" t="inlineStr">
        <is>
          <t>KISHIDA Fumio, Prime Minister of Japan, sent a congratulatory letter to Prime Minister Kristersson on the same day. 1. In the letter, Prime Minister Kishida, while noting the historic friendly relations and close cooperation in a wide range of areas between Japan and Sweden, expressed his desire to seek further bilateral collaboration toward realizing a “Free and Open Indo-Pacific.”
2. Moreover, Prime Minister Kishida noted that Japan and Sweden will hold the presidency of the G7 and the European Union, respectively, and expressed his desire to work together to address common issues of the international community.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163" s="18" t="inlineStr">
        <is>
          <t>war</t>
        </is>
      </c>
      <c r="L163" s="18" t="inlineStr">
        <is>
          <t>0</t>
        </is>
      </c>
      <c r="M163" s="18" t="inlineStr">
        <is>
          <t>0</t>
        </is>
      </c>
      <c r="N163" s="18" t="inlineStr">
        <is>
          <t>0</t>
        </is>
      </c>
      <c r="O163" s="18" t="inlineStr">
        <is>
          <t>0</t>
        </is>
      </c>
      <c r="P163" s="18" t="inlineStr">
        <is>
          <t>0</t>
        </is>
      </c>
      <c r="Q163" s="18" t="inlineStr">
        <is>
          <t>0</t>
        </is>
      </c>
      <c r="R163" s="18" t="inlineStr">
        <is>
          <t>c8810c43-a297-43f7-ae3b-e8d6bd0159a7</t>
        </is>
      </c>
      <c r="S163" s="18" t="inlineStr"/>
      <c r="T163" s="18" t="inlineStr"/>
      <c r="U163" s="18" t="inlineStr"/>
      <c r="V163" s="18" t="inlineStr">
        <is>
          <t>HISTORICAL_RECOGNITION_GENERAL</t>
        </is>
      </c>
      <c r="W163" s="18" t="inlineStr"/>
      <c r="X163" s="18" t="inlineStr"/>
      <c r="Y163" s="18" t="inlineStr"/>
      <c r="Z163" s="18" t="inlineStr"/>
      <c r="AA163" s="18" t="inlineStr"/>
      <c r="AB163" s="18" t="inlineStr"/>
      <c r="AC163" s="18" t="inlineStr"/>
      <c r="AD163" s="18" t="inlineStr"/>
      <c r="AE163" s="18" t="inlineStr"/>
      <c r="AF163" s="18" t="inlineStr"/>
      <c r="AG163" s="18" t="inlineStr"/>
      <c r="AH163" s="18" t="inlineStr"/>
      <c r="AI163" s="18" t="inlineStr"/>
      <c r="AJ163" s="18" t="inlineStr"/>
      <c r="AK163" s="18" t="inlineStr"/>
      <c r="AL163" s="18" t="inlineStr"/>
      <c r="AM163" s="18" t="inlineStr">
        <is>
          <t>LOW</t>
        </is>
      </c>
      <c r="AN163" s="3" t="inlineStr">
        <is>
          <t>AUTO-DRAFT: keyword signals only; requires contextual coding per codebook.md before use.</t>
        </is>
      </c>
      <c r="AO163" s="18" t="inlineStr">
        <is>
          <t>29111b93-730a-5f90-8cd0-53c2fe18e814</t>
        </is>
      </c>
      <c r="AP163" s="18" t="inlineStr">
        <is>
          <t>1</t>
        </is>
      </c>
      <c r="AQ163" s="18" t="inlineStr">
        <is>
          <t>LOW_CONFIDENCE;MISSING_SPEAKER</t>
        </is>
      </c>
      <c r="AR163" s="18" t="inlineStr">
        <is>
          <t>EXCLUDED</t>
        </is>
      </c>
      <c r="AS163" s="3" t="inlineStr">
        <is>
          <t>2026-09-22 full backlog review: GENERIC_DIPLOMATIC_MESSAGE_OR_SPEECH</t>
        </is>
      </c>
    </row>
    <row r="164">
      <c r="A164" s="3" t="inlineStr">
        <is>
          <t>https://japan.kantei.go.jp/101_kishida/statement/202210/_00014.html</t>
        </is>
      </c>
      <c r="B164" s="18" t="inlineStr">
        <is>
          <t>japan</t>
        </is>
      </c>
      <c r="C164" s="18" t="inlineStr">
        <is>
          <t>Prime Minister's Office of Japan (Kantei)</t>
        </is>
      </c>
      <c r="D164" s="3" t="inlineStr">
        <is>
          <t>Congratulatory Letter from Prime Minister Kishida to Prime Minister of Italy Meloni (Speeches and Statements &lt;br&gt;by the Prime Minister) | Prime Minister's Office of Japan</t>
        </is>
      </c>
      <c r="E164" s="18" t="inlineStr">
        <is>
          <t>SPEECH</t>
        </is>
      </c>
      <c r="F164" s="18" t="inlineStr">
        <is>
          <t>October 24, 2022</t>
        </is>
      </c>
      <c r="G164" s="18" t="inlineStr">
        <is>
          <t>0</t>
        </is>
      </c>
      <c r="H164" s="3" t="inlineStr"/>
      <c r="I164" s="3" t="inlineStr">
        <is>
          <t>Congratulatory Letter from Prime Minister Kishida to Prime Minister of Italy Meloni (Speeches and Statements &lt;br&gt;by the Prime Minister) | Prime Minister's Office of Japan
Congratulatory Letter from Prime Minister Kishida to Prime Minister of Italy Meloni
October 24, 2022
Tweet
[Provisional translation]
On October 24, Mr. KISHIDA Fumio, Prime Minister of Japan, sent a congratulatory letter to H. E. Ms. Giorgia Meloni, President of the Council of Ministers of the Italian Republic, who assumed the office of Prime Minister upon the formation of a new government in Italy.
1. In the letter, Prime Minister Kishida expressed his intention to work closely with Prime Minister Meloni to further develop the Japan-Italy relationship as important partners that share fundamental values. He also stated that he hoped to work closely with Italy toward realizing a "Free and Open Indo-Pacific”.
2. Moreover, Prime Minister Kishida stated that he hoped to work closely with Italy, which will take over the G7 presidency the year after next, to address various issues of the international community at the G7 Hiroshima Summit under Japan’s presidency.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64" s="3" t="inlineStr">
        <is>
          <t>Giorgia Meloni, President of the Council of Ministers of the Italian Republic, who assumed the office of Prime Minister upon the formation of a new government in Italy. 1. In the letter, Prime Minister Kishida expressed his intention to work closely with Prime Minister Meloni to further develop the Japan-Italy relationship as important partners that share fundamental values. He also stated that he hoped to work closely with Italy toward realizing a "Free and Open Indo-Pacific”. 2. Moreover, Prime Minister Kishida stated that he hoped to work closely with Italy, which will take over the G7 presidency the year after next, to address various issues of the international community at the G7 Hiroshima Summit under Japan’s presidency.</t>
        </is>
      </c>
      <c r="K164" s="18" t="inlineStr">
        <is>
          <t>fund;war</t>
        </is>
      </c>
      <c r="L164" s="18" t="inlineStr">
        <is>
          <t>0</t>
        </is>
      </c>
      <c r="M164" s="18" t="inlineStr">
        <is>
          <t>0</t>
        </is>
      </c>
      <c r="N164" s="18" t="inlineStr">
        <is>
          <t>0</t>
        </is>
      </c>
      <c r="O164" s="18" t="inlineStr">
        <is>
          <t>0</t>
        </is>
      </c>
      <c r="P164" s="18" t="inlineStr">
        <is>
          <t>0</t>
        </is>
      </c>
      <c r="Q164" s="18" t="inlineStr">
        <is>
          <t>0</t>
        </is>
      </c>
      <c r="R164" s="18" t="inlineStr">
        <is>
          <t>77c84e06-e297-40ba-a1ec-4d3f5307ce12</t>
        </is>
      </c>
      <c r="S164" s="18" t="inlineStr"/>
      <c r="T164" s="18" t="inlineStr"/>
      <c r="U164" s="18" t="inlineStr"/>
      <c r="V164" s="18" t="inlineStr">
        <is>
          <t>HISTORICAL_RECOGNITION_GENERAL</t>
        </is>
      </c>
      <c r="W164" s="18" t="inlineStr"/>
      <c r="X164" s="18" t="inlineStr"/>
      <c r="Y164" s="18" t="inlineStr"/>
      <c r="Z164" s="18" t="inlineStr"/>
      <c r="AA164" s="18" t="inlineStr"/>
      <c r="AB164" s="18" t="inlineStr"/>
      <c r="AC164" s="18" t="inlineStr"/>
      <c r="AD164" s="18" t="inlineStr"/>
      <c r="AE164" s="18" t="inlineStr"/>
      <c r="AF164" s="18" t="inlineStr"/>
      <c r="AG164" s="18" t="inlineStr"/>
      <c r="AH164" s="18" t="inlineStr"/>
      <c r="AI164" s="18" t="inlineStr"/>
      <c r="AJ164" s="18" t="inlineStr"/>
      <c r="AK164" s="18" t="inlineStr"/>
      <c r="AL164" s="18" t="inlineStr"/>
      <c r="AM164" s="18" t="inlineStr">
        <is>
          <t>LOW</t>
        </is>
      </c>
      <c r="AN164" s="3" t="inlineStr">
        <is>
          <t>AUTO-DRAFT: keyword signals only; requires contextual coding per codebook.md before use.</t>
        </is>
      </c>
      <c r="AO164" s="18" t="inlineStr">
        <is>
          <t>982eaf27-8c8e-531c-8c6e-184a8ba0f7a1</t>
        </is>
      </c>
      <c r="AP164" s="18" t="inlineStr">
        <is>
          <t>1</t>
        </is>
      </c>
      <c r="AQ164" s="18" t="inlineStr">
        <is>
          <t>LOW_CONFIDENCE;MISSING_SPEAKER</t>
        </is>
      </c>
      <c r="AR164" s="18" t="inlineStr">
        <is>
          <t>EXCLUDED</t>
        </is>
      </c>
      <c r="AS164" s="3" t="inlineStr">
        <is>
          <t>2026-09-22 full backlog review: GENERIC_DIPLOMATIC_MESSAGE_OR_SPEECH</t>
        </is>
      </c>
    </row>
    <row r="165">
      <c r="A165" s="3" t="inlineStr">
        <is>
          <t>https://japan.kantei.go.jp/101_kishida/statement/202210/_00015.html</t>
        </is>
      </c>
      <c r="B165" s="18" t="inlineStr">
        <is>
          <t>japan</t>
        </is>
      </c>
      <c r="C165" s="18" t="inlineStr">
        <is>
          <t>Prime Minister's Office of Japan (Kantei)</t>
        </is>
      </c>
      <c r="D165" s="3" t="inlineStr">
        <is>
          <t>Video Message by Prime Minister KISHIDA Fumio at the International Expert Conference on the Recovery, Reconstruction and Modernisation of Ukraine (Speeches and Statements &lt;br&gt;by the Prime Minister) | Prime Minister's Office of Japan</t>
        </is>
      </c>
      <c r="E165" s="18" t="inlineStr">
        <is>
          <t>SPEECH</t>
        </is>
      </c>
      <c r="F165" s="18" t="inlineStr">
        <is>
          <t>October 25, 2022</t>
        </is>
      </c>
      <c r="G165" s="18" t="inlineStr">
        <is>
          <t>0</t>
        </is>
      </c>
      <c r="H165" s="3" t="inlineStr"/>
      <c r="I165" s="3" t="inlineStr">
        <is>
          <t>Video Message by Prime Minister KISHIDA Fumio at the International Expert Conference on the Recovery, Reconstruction and Modernisation of Ukraine (Speeches and Statements &lt;br&gt;by the Prime Minister) | Prime Minister's Office of Japan
#DiplomacySecurity
#Ukraine
Video Message by Prime Minister KISHIDA Fumio at the International Expert Conference on the Recovery, Reconstruction and Modernisation of Ukraine
October 25, 2022
Tweet
Related Videos
Open
Close
If you can not view the video,
click here
[Provisional translation]
I am KISHIDA Fumio, Prime Minister of Japan.
To begin, I would like to pay special tribute to German Chancellor Scholz, Chair of the G7, and European Commission President von der Leyen, who are hosting this International Expert Conference, and to reiterate our solidarity with President Zelensky and the people of Ukraine.
Japan strongly condemns Russia’s missile attacks on civilians and civilian facilities in various parts of Ukraine and threats to use nuclear weapons, as these actions are in no way justifiable. It is important for us to be united in strongly promoting support for Ukraine as well as sanctions against Russia.
The medium- to long-term reconstruction of Ukraine must firstly be based on Ukrainian ownership of the process. Secondly, all countries, institutions, and enterprises engaged in assistance must share the overall picture of reconstruction. And thirdly, they must operate in a transparent and fair manner in line with international rules and standards. Moreover, reconstruction requires a framework that will enable it to gain the support of the broader international community, including the EU and the countries participating in this conference.
In addition to protection and support for displaced people, provision of health and medical services, and food aid, the Government of Japan has been providing support to Ukraine in preparation for the coming harsh winter, including the provision of heating equipment in reception centers for displaced people and protection against cold. Furthermore, Japan will
continue to provide assistance to Ukraine based on our country’s unique knowledge and strengths. For example, we have shared with the Ukrainian government our experience in sorting and reusing debris from the 2011 Great East Japan Earthquake to help with the reconstruction process, so that Ukraine can make use of debris resulting from the Russian invasion. We will continue to play an active role in providing further assistance to the people of Ukraine as needed.
Japan will actively contribute to this process and ensure that the insights and discussions from today’s conference lead to concrete initiatives for comprehensive reconstruction and rehabilitation, and to the realization of necessary reforms in Ukraine.
Next year Japan will assume the G7 presidency. Toward the speedy restoration of peace and reconstruction in Ukraine, Japan will make utmost efforts and positive contributionｓ and actively lead discussion within the international community.
I would like to express my sincere congratulations to our hosts for the successful organization of today's conference, and to close my speech by reiterating that Japan stands firmly with Ukraine.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65" s="3" t="inlineStr">
        <is>
          <t>And thirdly, they must operate in a transparent and fair manner in line with international rules and standards. Moreover, reconstruction requires a framework that will enable it to gain the support of the broader international community, including the EU and the countries participating in this conference. In addition to protection and support for displaced people, provision of health and medical services, and food aid, the Government of Japan has been providing support to Ukraine in preparation for the coming harsh winter, including the provision of heating equipment in reception centers for displaced people and protection against cold. Furthermore, Japan will
continue to provide assistance to Ukraine based on our country’s unique knowledge and strengths. For example, we have shared with the Ukrainian government our experience in sorting and reusing debris from the 2011 Great East Japan Earthquake to help with the reconstruction process, so that Ukraine can make use of debris resulting from the Russian invasion. Japan will actively contribute to this process and ensure that the insights and discussions from today’s conference lead to concrete initiatives for comprehensive reconstruction and rehabilitation, and to the realization of necessary reforms in Ukraine. Next year Japan will assume the G7 presidency. Toward the speedy restoration of peace and reconstruction in Ukraine, Japan will make utmost efforts and positive contributionｓ and actively lead discussion within the international community. I would like to express my sincere congratulations to our hosts for the successful organization of today's conference, and to close my speech by reiterating that Japan stands firmly with Ukraine. Thank you.</t>
        </is>
      </c>
      <c r="K165" s="18" t="inlineStr">
        <is>
          <t>reparation;war</t>
        </is>
      </c>
      <c r="L165" s="18" t="inlineStr">
        <is>
          <t>0</t>
        </is>
      </c>
      <c r="M165" s="18" t="inlineStr">
        <is>
          <t>0</t>
        </is>
      </c>
      <c r="N165" s="18" t="inlineStr">
        <is>
          <t>0</t>
        </is>
      </c>
      <c r="O165" s="18" t="inlineStr">
        <is>
          <t>1</t>
        </is>
      </c>
      <c r="P165" s="18" t="inlineStr">
        <is>
          <t>0</t>
        </is>
      </c>
      <c r="Q165" s="18" t="inlineStr">
        <is>
          <t>0</t>
        </is>
      </c>
      <c r="R165" s="18" t="inlineStr">
        <is>
          <t>1e58d755-a3ff-434b-9d40-5382d1b19cf4</t>
        </is>
      </c>
      <c r="S165" s="18" t="inlineStr"/>
      <c r="T165" s="18" t="inlineStr"/>
      <c r="U165" s="18" t="inlineStr"/>
      <c r="V165" s="18" t="inlineStr">
        <is>
          <t>COMPENSATION_REPARATION</t>
        </is>
      </c>
      <c r="W165" s="18" t="inlineStr"/>
      <c r="X165" s="18" t="inlineStr"/>
      <c r="Y165" s="18" t="inlineStr"/>
      <c r="Z165" s="18" t="inlineStr"/>
      <c r="AA165" s="18" t="inlineStr"/>
      <c r="AB165" s="18" t="inlineStr"/>
      <c r="AC165" s="18" t="inlineStr"/>
      <c r="AD165" s="18" t="inlineStr"/>
      <c r="AE165" s="18" t="inlineStr"/>
      <c r="AF165" s="18" t="inlineStr"/>
      <c r="AG165" s="18" t="inlineStr"/>
      <c r="AH165" s="18" t="inlineStr"/>
      <c r="AI165" s="18" t="inlineStr"/>
      <c r="AJ165" s="18" t="inlineStr"/>
      <c r="AK165" s="18" t="inlineStr"/>
      <c r="AL165" s="18" t="inlineStr"/>
      <c r="AM165" s="18" t="inlineStr">
        <is>
          <t>LOW</t>
        </is>
      </c>
      <c r="AN165" s="3" t="inlineStr">
        <is>
          <t>AUTO-DRAFT: keyword signals only; requires contextual coding per codebook.md before use.</t>
        </is>
      </c>
      <c r="AO165" s="18" t="inlineStr">
        <is>
          <t>01f4b71c-4bd3-559e-84fb-a54f329ab0c2</t>
        </is>
      </c>
      <c r="AP165" s="18" t="inlineStr">
        <is>
          <t>1</t>
        </is>
      </c>
      <c r="AQ165" s="18" t="inlineStr">
        <is>
          <t>LOW_CONFIDENCE;MISSING_SPEAKER</t>
        </is>
      </c>
      <c r="AR165" s="18" t="inlineStr">
        <is>
          <t>EXCLUDED</t>
        </is>
      </c>
      <c r="AS165" s="3" t="inlineStr">
        <is>
          <t>2026-09-22 full backlog review: NATURAL_DISASTER_OR_ACCIDENT</t>
        </is>
      </c>
    </row>
    <row r="166">
      <c r="A166" s="3" t="inlineStr">
        <is>
          <t>https://japan.kantei.go.jp/101_kishida/statement/202210/_00017.html</t>
        </is>
      </c>
      <c r="B166" s="18" t="inlineStr">
        <is>
          <t>japan</t>
        </is>
      </c>
      <c r="C166" s="18" t="inlineStr">
        <is>
          <t>Prime Minister's Office of Japan (Kantei)</t>
        </is>
      </c>
      <c r="D166" s="3" t="inlineStr">
        <is>
          <t>Congratulatory Message from Prime Minister Kishida to Prime Minister of the UK Sunak (Speeches and Statements &lt;br&gt;by the Prime Minister) | Prime Minister's Office of Japan</t>
        </is>
      </c>
      <c r="E166" s="18" t="inlineStr">
        <is>
          <t>SPEECH</t>
        </is>
      </c>
      <c r="F166" s="18" t="inlineStr">
        <is>
          <t>October 25, 2022</t>
        </is>
      </c>
      <c r="G166" s="18" t="inlineStr">
        <is>
          <t>0</t>
        </is>
      </c>
      <c r="H166" s="3" t="inlineStr"/>
      <c r="I166" s="3" t="inlineStr">
        <is>
          <t>Congratulatory Message from Prime Minister Kishida to Prime Minister of the UK Sunak (Speeches and Statements &lt;br&gt;by the Prime Minister) | Prime Minister's Office of Japan
Congratulatory Message from Prime Minister Kishida to Prime Minister of the UK Sunak
October 25, 2022
Tweet
[Provisional translation]
On October 25, following the appointment of the Rt Hon Rishi Sunak, Prime Minister of the United Kingdom of Great Britain and Northern Ireland, Mr. KISHIDA Fumio, Prime Minister of Japan, sent a congratulatory letter to Prime Minister Sunak.
1. In the letter, Prime Minister Kishida stated that Japan and the UK are global strategic partners that share fundamental values, and expressed his intention to work with Prime Minister Sunak to further deepen the Japan-UK relationship and maintain and strengthen the rules based international order. He also conveyed his intention to strengthen their collaboration, citing UK’s involvement in the Indo-Pacific region.
2. Prime Minister Kishida stated that he hoped to work together with the UK in the G7 under Japan’s presidency as well as the UN Security Council with Japan serving as a non-permanent member next year.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66" s="3" t="inlineStr">
        <is>
          <t>KISHIDA Fumio, Prime Minister of Japan, sent a congratulatory letter to Prime Minister Sunak. 1. In the letter, Prime Minister Kishida stated that Japan and the UK are global strategic partners that share fundamental values, and expressed his intention to work with Prime Minister Sunak to further deepen the Japan-UK relationship and maintain and strengthen the rules based international order. He also conveyed his intention to strengthen their collaboration, citing UK’s involvement in the Indo-Pacific region. 2.</t>
        </is>
      </c>
      <c r="K166" s="18" t="inlineStr">
        <is>
          <t>fund</t>
        </is>
      </c>
      <c r="L166" s="18" t="inlineStr">
        <is>
          <t>0</t>
        </is>
      </c>
      <c r="M166" s="18" t="inlineStr">
        <is>
          <t>0</t>
        </is>
      </c>
      <c r="N166" s="18" t="inlineStr">
        <is>
          <t>0</t>
        </is>
      </c>
      <c r="O166" s="18" t="inlineStr">
        <is>
          <t>0</t>
        </is>
      </c>
      <c r="P166" s="18" t="inlineStr">
        <is>
          <t>0</t>
        </is>
      </c>
      <c r="Q166" s="18" t="inlineStr">
        <is>
          <t>0</t>
        </is>
      </c>
      <c r="R166" s="18" t="inlineStr">
        <is>
          <t>62a660df-def5-4511-b1fd-292291927d3e</t>
        </is>
      </c>
      <c r="S166" s="18" t="inlineStr"/>
      <c r="T166" s="18" t="inlineStr"/>
      <c r="U166" s="18" t="inlineStr"/>
      <c r="V166" s="18" t="inlineStr">
        <is>
          <t>HISTORICAL_RECOGNITION_GENERAL</t>
        </is>
      </c>
      <c r="W166" s="18" t="inlineStr"/>
      <c r="X166" s="18" t="inlineStr"/>
      <c r="Y166" s="18" t="inlineStr"/>
      <c r="Z166" s="18" t="inlineStr"/>
      <c r="AA166" s="18" t="inlineStr"/>
      <c r="AB166" s="18" t="inlineStr"/>
      <c r="AC166" s="18" t="inlineStr"/>
      <c r="AD166" s="18" t="inlineStr"/>
      <c r="AE166" s="18" t="inlineStr"/>
      <c r="AF166" s="18" t="inlineStr"/>
      <c r="AG166" s="18" t="inlineStr"/>
      <c r="AH166" s="18" t="inlineStr"/>
      <c r="AI166" s="18" t="inlineStr"/>
      <c r="AJ166" s="18" t="inlineStr"/>
      <c r="AK166" s="18" t="inlineStr"/>
      <c r="AL166" s="18" t="inlineStr"/>
      <c r="AM166" s="18" t="inlineStr">
        <is>
          <t>LOW</t>
        </is>
      </c>
      <c r="AN166" s="3" t="inlineStr">
        <is>
          <t>AUTO-DRAFT: keyword signals only; requires contextual coding per codebook.md before use.</t>
        </is>
      </c>
      <c r="AO166" s="18" t="inlineStr">
        <is>
          <t>5e3b1978-2405-5408-8a48-9a79413ac91d</t>
        </is>
      </c>
      <c r="AP166" s="18" t="inlineStr">
        <is>
          <t>1</t>
        </is>
      </c>
      <c r="AQ166" s="18" t="inlineStr">
        <is>
          <t>LOW_CONFIDENCE;MISSING_SPEAKER</t>
        </is>
      </c>
      <c r="AR166" s="18" t="inlineStr">
        <is>
          <t>EXCLUDED</t>
        </is>
      </c>
      <c r="AS166" s="3" t="inlineStr">
        <is>
          <t>2026-09-22 full backlog review: GENERIC_DIPLOMATIC_MESSAGE_OR_SPEECH</t>
        </is>
      </c>
    </row>
    <row r="167">
      <c r="A167" s="3" t="inlineStr">
        <is>
          <t>https://japan.kantei.go.jp/101_kishida/statement/202210/_00018.html</t>
        </is>
      </c>
      <c r="B167" s="18" t="inlineStr">
        <is>
          <t>japan</t>
        </is>
      </c>
      <c r="C167" s="18" t="inlineStr">
        <is>
          <t>Prime Minister's Office of Japan (Kantei)</t>
        </is>
      </c>
      <c r="D167" s="3" t="inlineStr">
        <is>
          <t>Video Message by Prime Minister KISHIDA Fumio at the International High-Speed Rail Association (IHRA) Forum 2022 (Speeches and Statements &lt;br&gt;by the Prime Minister) | Prime Minister's Office of Japan</t>
        </is>
      </c>
      <c r="E167" s="18" t="inlineStr">
        <is>
          <t>SPEECH</t>
        </is>
      </c>
      <c r="F167" s="18" t="inlineStr">
        <is>
          <t>October 27, 2022</t>
        </is>
      </c>
      <c r="G167" s="18" t="inlineStr">
        <is>
          <t>0</t>
        </is>
      </c>
      <c r="H167" s="3" t="inlineStr"/>
      <c r="I167" s="3" t="inlineStr">
        <is>
          <t>Video Message by Prime Minister KISHIDA Fumio at the International High-Speed Rail Association (IHRA) Forum 2022 (Speeches and Statements &lt;br&gt;by the Prime Minister) | Prime Minister's Office of Japan
#NewFormCapitalism
#GrowthStrategy
#DigitalGardenCityNation
Video Message by Prime Minister KISHIDA Fumio at the International High-Speed Rail Association (IHRA) Forum 2022
October 27, 2022
Tweet
Related Videos
Open
Close
If you can not view the video,
click here
[Provisional translation]
I would like to extend my heartfelt congratulations today as you convene the IHRA Forum 2022.
The history of rail worldwide evolved rapidly when the Tokaido Shinkansen opened. The Shinkansen has been embraced in Taiwan, India, and the United States.
Taiwan High Speed Rail has been the core transport system. The Mumbai-Ahmedabad High Speed Rail Corridor in India is steadily moving forward and expected to bring changes to Indian society.
The safety of Japan’s Shinkansen technology has been recognized in the United States as well.
It is my hope that the Shinkansen system will be adopted around the world.
This past May, I had the good fortune to board a test run of the Linear Chuo Shinkansen in Yamanashi Prefecture and experience its advanced technology and comfort.
I also hope all of you will experience the comfort of the SCMAGLEV, which is now at the stage where it is a viable ultra-speed mass transport system.
In the 2016 plan set out by the entity playing the main role in its construction, the Linear Chuo Shinkansen between Tokyo and Osaka was originally slated to fully open in 2045. However, we disbursed a long-term, fixed-rate low-interest ¥3 trillion loan through the Japanese government’s Fiscal Investment and Loan Program that will enable the launch date to be moved forward by up to eight years.
Moreover, we are advancing initiatives to resolve water resource, environmental protection, and other challenges to facilitate the swift development of the Tokyo-Nagoya section. Together with local governments along the line, we are providing the necessary guidance and assistance so that the environmental impact assessment for the Nagoya-Osaka section may begin in 2023.
The Linear Chuo Shinkansen is a national level project. It will form the world’s largest metropolitan region comprising Tokyo, Nagoya, and Osaka.
Along with this, we are also leveraging digital technology and other means for a Digital Garden City Nation, establishing a society in which anyone, anywhere nationwide can enjoy convenience and comfort.
It is my sincere wish that this international forum be a meaningful opportunity for all of you to share a vision of the future to be carved out together with high-speed rail.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67" s="3" t="inlineStr">
        <is>
          <t>Video Message by Prime Minister KISHIDA Fumio at the International High-Speed Rail Association (IHRA) Forum 2022 (Speeches and Statements &lt;br&gt;by the Prime Minister) | Prime Minister's Office of Japan
#NewFormCapitalism
#GrowthStrategy
#DigitalGardenCityNation
Video Message by Prime Minister KISHIDA Fumio at the International High-Speed Rail Association (IHRA) Forum 2022
October 27, 2022
Tweet
Related Videos
Open
Close
If you can not view the video,
click here
[Provisional translation]
I would like to extend my heartfelt congratulations today as you convene the IHRA Forum 2022. The history of rail worldwide evolved rapidly when the Tokaido Shinkansen opened. The Shinkansen has been embraced in Taiwan, India, and the United States. Taiwan High Speed Rail has been the core transport system. The Mumbai-Ahmedabad High Speed Rail Corridor in India is steadily moving forward and expected to bring changes to Indian society. The safety of Japan’s Shinkansen technology has been recognized in the United States as well. It is my hope that the Shinkansen system will be adopted around the world. I also hope all of you will experience the comfort of the SCMAGLEV, which is now at the stage where it is a viable ultra-speed mass transport system. In the 2016 plan set out by the entity playing the main role in its construction, the Linear Chuo Shinkansen between Tokyo and Osaka was originally slated to fully open in 2045. However, we disbursed a long-term, fixed-rate low-interest ¥3 trillion loan through the Japanese government’s Fiscal Investment and Loan Program that will enable the launch date to be moved forward by up to eight years. Moreover, we are advancing initiatives to resolve water resource, environmental protection, and other challenges to facilitate the swift development of the Tokyo-Nagoya section. Together with local governments along the line, we are providing the necessary guidance and assistance so that the environmental impact assessment for the Nagoya-Osaka section may begin in 2023.</t>
        </is>
      </c>
      <c r="K167" s="18" t="inlineStr">
        <is>
          <t>history;war</t>
        </is>
      </c>
      <c r="L167" s="18" t="inlineStr">
        <is>
          <t>0</t>
        </is>
      </c>
      <c r="M167" s="18" t="inlineStr">
        <is>
          <t>0</t>
        </is>
      </c>
      <c r="N167" s="18" t="inlineStr">
        <is>
          <t>0</t>
        </is>
      </c>
      <c r="O167" s="18" t="inlineStr">
        <is>
          <t>1</t>
        </is>
      </c>
      <c r="P167" s="18" t="inlineStr">
        <is>
          <t>0</t>
        </is>
      </c>
      <c r="Q167" s="18" t="inlineStr">
        <is>
          <t>0</t>
        </is>
      </c>
      <c r="R167" s="18" t="inlineStr">
        <is>
          <t>4df12050-8369-4ec8-b775-e882e7f35e0e</t>
        </is>
      </c>
      <c r="S167" s="18" t="inlineStr"/>
      <c r="T167" s="18" t="inlineStr"/>
      <c r="U167" s="18" t="inlineStr"/>
      <c r="V167" s="18" t="inlineStr">
        <is>
          <t>HISTORICAL_RECOGNITION_GENERAL</t>
        </is>
      </c>
      <c r="W167" s="18" t="inlineStr"/>
      <c r="X167" s="18" t="inlineStr"/>
      <c r="Y167" s="18" t="inlineStr"/>
      <c r="Z167" s="18" t="inlineStr"/>
      <c r="AA167" s="18" t="inlineStr"/>
      <c r="AB167" s="18" t="inlineStr"/>
      <c r="AC167" s="18" t="inlineStr"/>
      <c r="AD167" s="18" t="inlineStr"/>
      <c r="AE167" s="18" t="inlineStr"/>
      <c r="AF167" s="18" t="inlineStr"/>
      <c r="AG167" s="18" t="inlineStr"/>
      <c r="AH167" s="18" t="inlineStr"/>
      <c r="AI167" s="18" t="inlineStr"/>
      <c r="AJ167" s="18" t="inlineStr"/>
      <c r="AK167" s="18" t="inlineStr"/>
      <c r="AL167" s="18" t="inlineStr"/>
      <c r="AM167" s="18" t="inlineStr">
        <is>
          <t>LOW</t>
        </is>
      </c>
      <c r="AN167" s="3" t="inlineStr">
        <is>
          <t>AUTO-DRAFT: keyword signals only; requires contextual coding per codebook.md before use.</t>
        </is>
      </c>
      <c r="AO167" s="18" t="inlineStr">
        <is>
          <t>d1067618-7c60-5cd4-ad56-d4767a6b4239</t>
        </is>
      </c>
      <c r="AP167" s="18" t="inlineStr">
        <is>
          <t>1</t>
        </is>
      </c>
      <c r="AQ167" s="18" t="inlineStr">
        <is>
          <t>LOW_CONFIDENCE;MISSING_SPEAKER</t>
        </is>
      </c>
      <c r="AR167" s="18" t="inlineStr">
        <is>
          <t>EXCLUDED</t>
        </is>
      </c>
      <c r="AS167" s="3" t="inlineStr">
        <is>
          <t>2026-09-22 full backlog review: GENERIC_DIPLOMATIC_MESSAGE_OR_SPEECH</t>
        </is>
      </c>
    </row>
    <row r="168">
      <c r="A168" s="3" t="inlineStr">
        <is>
          <t>https://japan.kantei.go.jp/101_kishida/statement/202210/_00019.html</t>
        </is>
      </c>
      <c r="B168" s="18" t="inlineStr">
        <is>
          <t>japan</t>
        </is>
      </c>
      <c r="C168" s="18" t="inlineStr">
        <is>
          <t>Prime Minister's Office of Japan (Kantei)</t>
        </is>
      </c>
      <c r="D168" s="3" t="inlineStr">
        <is>
          <t>Congratulatory Message by Prime Minister KISHIDA Fumio at the U.S.-Japan Council (Speeches and Statements &lt;br&gt;by the Prime Minister) | Prime Minister's Office of Japan</t>
        </is>
      </c>
      <c r="E168" s="18" t="inlineStr">
        <is>
          <t>SPEECH</t>
        </is>
      </c>
      <c r="F168" s="18" t="inlineStr">
        <is>
          <t>October 28, 2022</t>
        </is>
      </c>
      <c r="G168" s="18" t="inlineStr">
        <is>
          <t>0</t>
        </is>
      </c>
      <c r="H168" s="3" t="inlineStr"/>
      <c r="I168" s="3" t="inlineStr">
        <is>
          <t>Congratulatory Message by Prime Minister KISHIDA Fumio at the U.S.-Japan Council (Speeches and Statements &lt;br&gt;by the Prime Minister) | Prime Minister's Office of Japan
Congratulatory Message by Prime Minister KISHIDA Fumio at the U.S.-Japan Council
October 28, 2022
Tweet
[Provisional translation]
I am Prime Minister KISHIDA Fumio. I extend my sincere congratulations to the U.S.-Japan Council on its first in-person Annual Conference in three years being held in Tokyo.
Late last month, we held the State funeral for late Prime Minister ABE Shinzo. Vice President Kamala Harris and I agreed to continue close coordination between Japan and the U.S. toward further strengthening the Japan-U.S. Alliance and realizing a “Free and Open Indo-Pacific,” carrying on the legacy of former Prime Minister Abe.
It is also extremely unfortunate that we lost long-term Japanese American supporters of the Japan-US relations; Ms. Irene Hirano Inouye President of U.S.-Japan Council, and former U.S. Secretary of Transportation and former U.S. Secretary of Commerce, Honorable Norman Y. Mineta, during the period in-person cross-border exchanges were halted due to the COVID-19 pandemic. I would like to take this opportunity to once again extend my sincere condolences.
For the past two decades, the U.S.-Japan Council has been passionately working to strengthen the bonds between Japan and the U.S., and between Japan and Japanese Americans. This type of work has real significance, in creating the foundation for Japan-U.S. friendship in the future.
When I met President Biden during his visit to Japan in May, we recognized the rich history of Japanese Americans, their contributions, and cultural achievements. We also agreed to have leaders of the next generation of Japanese American involved in future Japan-U.S. cooperation. I promise to continue to work with you to strengthen Japan’s relationship with Japanese Americans, and with the United States of America, Japan‘s most important alliance partner.
Finally, I want to thank the Chair of the USJC Board of Councilors Mr. Ernest M. Higa, Chair of the Board of Directors Mr. Paul Yonamine, President and Chief Executive Officer Suzanne Basalla, the sponsors that support the U.S.-Japan Council, and each individual who has supported the Council. I wish the Council continued growth and success in the future.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68" s="3" t="inlineStr">
        <is>
          <t>Late last month, we held the State funeral for late Prime Minister ABE Shinzo. Vice President Kamala Harris and I agreed to continue close coordination between Japan and the U.S. toward further strengthening the Japan-U.S. Alliance and realizing a “Free and Open Indo-Pacific,” carrying on the legacy of former Prime Minister Abe. It is also extremely unfortunate that we lost long-term Japanese American supporters of the Japan-US relations; Ms. This type of work has real significance, in creating the foundation for Japan-U.S. friendship in the future. When I met President Biden during his visit to Japan in May, we recognized the rich history of Japanese Americans, their contributions, and cultural achievements. We also agreed to have leaders of the next generation of Japanese American involved in future Japan-U.S. cooperation.</t>
        </is>
      </c>
      <c r="K168" s="18" t="inlineStr">
        <is>
          <t>history;war</t>
        </is>
      </c>
      <c r="L168" s="18" t="inlineStr">
        <is>
          <t>0</t>
        </is>
      </c>
      <c r="M168" s="18" t="inlineStr">
        <is>
          <t>0</t>
        </is>
      </c>
      <c r="N168" s="18" t="inlineStr">
        <is>
          <t>0</t>
        </is>
      </c>
      <c r="O168" s="18" t="inlineStr">
        <is>
          <t>0</t>
        </is>
      </c>
      <c r="P168" s="18" t="inlineStr">
        <is>
          <t>0</t>
        </is>
      </c>
      <c r="Q168" s="18" t="inlineStr">
        <is>
          <t>0</t>
        </is>
      </c>
      <c r="R168" s="18" t="inlineStr">
        <is>
          <t>d1a96111-2ed5-4aab-864a-5d5c8dfaff33</t>
        </is>
      </c>
      <c r="S168" s="18" t="inlineStr"/>
      <c r="T168" s="18" t="inlineStr"/>
      <c r="U168" s="18" t="inlineStr"/>
      <c r="V168" s="18" t="inlineStr">
        <is>
          <t>HISTORICAL_RECOGNITION_GENERAL</t>
        </is>
      </c>
      <c r="W168" s="18" t="inlineStr"/>
      <c r="X168" s="18" t="inlineStr"/>
      <c r="Y168" s="18" t="inlineStr"/>
      <c r="Z168" s="18" t="inlineStr"/>
      <c r="AA168" s="18" t="inlineStr"/>
      <c r="AB168" s="18" t="inlineStr"/>
      <c r="AC168" s="18" t="inlineStr"/>
      <c r="AD168" s="18" t="inlineStr"/>
      <c r="AE168" s="18" t="inlineStr"/>
      <c r="AF168" s="18" t="inlineStr"/>
      <c r="AG168" s="18" t="inlineStr"/>
      <c r="AH168" s="18" t="inlineStr"/>
      <c r="AI168" s="18" t="inlineStr"/>
      <c r="AJ168" s="18" t="inlineStr"/>
      <c r="AK168" s="18" t="inlineStr"/>
      <c r="AL168" s="18" t="inlineStr"/>
      <c r="AM168" s="18" t="inlineStr">
        <is>
          <t>LOW</t>
        </is>
      </c>
      <c r="AN168" s="3" t="inlineStr">
        <is>
          <t>AUTO-DRAFT: keyword signals only; requires contextual coding per codebook.md before use.</t>
        </is>
      </c>
      <c r="AO168" s="18" t="inlineStr">
        <is>
          <t>aad2409e-3692-5821-a017-e5cc00150cd6</t>
        </is>
      </c>
      <c r="AP168" s="18" t="inlineStr">
        <is>
          <t>1</t>
        </is>
      </c>
      <c r="AQ168" s="18" t="inlineStr">
        <is>
          <t>LOW_CONFIDENCE;MISSING_SPEAKER</t>
        </is>
      </c>
      <c r="AR168" s="18" t="inlineStr">
        <is>
          <t>EXCLUDED</t>
        </is>
      </c>
      <c r="AS168" s="3" t="inlineStr">
        <is>
          <t>2026-09-22 full backlog review: COVID_OR_PANDEMIC</t>
        </is>
      </c>
    </row>
    <row r="169">
      <c r="A169" s="3" t="inlineStr">
        <is>
          <t>https://japan.kantei.go.jp/101_kishida/statement/202210/_00023.html</t>
        </is>
      </c>
      <c r="B169" s="18" t="inlineStr">
        <is>
          <t>japan</t>
        </is>
      </c>
      <c r="C169" s="18" t="inlineStr">
        <is>
          <t>Prime Minister's Office of Japan (Kantei)</t>
        </is>
      </c>
      <c r="D169" s="3" t="inlineStr">
        <is>
          <t>Press Conference by Prime Minister Kishida (Speeches and Statements &lt;br&gt;by the Prime Minister) | Prime Minister's Office of Japan</t>
        </is>
      </c>
      <c r="E169" s="18" t="inlineStr">
        <is>
          <t>PRESS_CONFERENCE</t>
        </is>
      </c>
      <c r="F169" s="18" t="inlineStr">
        <is>
          <t>October 28, 2022</t>
        </is>
      </c>
      <c r="G169" s="18" t="inlineStr">
        <is>
          <t>0</t>
        </is>
      </c>
      <c r="H169" s="3" t="inlineStr"/>
      <c r="I169" s="3" t="inlineStr">
        <is>
          <t>Press Conference by Prime Minister Kishida (Speeches and Statements &lt;br&gt;by the Prime Minister) | Prime Minister's Office of Japan
#EconMeasures
#PriceMeasures
Press Conference by Prime Minister Kishida
October 28, 2022
Tweet
Related Videos
Open
Close
If you can not view the video,
click here
[Provisional translation]
[Opening statement]
Today I will address you regarding our package of economic countermeasures.
Following upon the measures we put forth in March, April, July, and September, the Cabinet just now approved a large-scale package of comprehensive economic measures.
1. Aims of these economic measures
This is a set of comprehensive economic measures to overcome rising prices and realize economic revival.
By undertaking in an integrated manner both measures to combat rising prices and measures to stimulate the economy, we will protect people's daily lives, employment, and businesses while also strengthening the economy heading into the future.
This new array of measures, on a scale of approximately 72 trillion yen with fiscal expenditures of 39 trillion yen, will boost our gross domestic product (GDP) by 4.6 percent. Moreover, by lowering electricity fees by 20 percent and keeping the price of gasoline in check, we will reduce consumer prices by more than 1.2 percent through 2023.
2. Measures to address rising prices and the weaker yen
Within our measures to tackle rising prices we placed priority on measures addressing the price of energy. We will set in place intensive measures designed to curb dramatic changes in the price of gasoline, kerosene, electricity, and natural gas, which are the predominant factors underlying the sharp rise in various prices. By doing so, we will safeguard the daily lives of you the public so that we do not experience inflation reaching as high as 10 percent, as has happened in Europe and the United States.
First and foremost, we will help to insulate people's daily lives from rising prices.
To address household electricity costs, beginning in January, the national government will shoulder roughly 20 percent of the average amount by which fees are expected to rise at the beginning of the fiscal year. To assist companies, we will implement measures by which the national government will cover an amount corresponding to renewable energy surcharges. We will take equivalent measures to address natural gas charges. We will also continue to reduce the price of gasoline, currently a reduction of 30 yen per liter, into 2023. These will result in assistance of 6 trillion yen in total, with the average household receiving 45,000 yen in total assistance over the first half of 2023.
In the context of momentous decreases in the birthrate, in order to support households raising children, we will establish a package that combines integrated, escort runner-type consultation assistance from pregnancy through childbirth and child-rearing together with the equivalent of 100,000 yen in economic assistance. From next April, we will increase the Childbirth Lump-Sum Allowance substantially. We will also reinforce our assistance for families with children that are facing economic hardships, including by creating Kodomo Shokudo and places where children feel they belong.
In response to accidents in which children have been left in nursery school shuttle buses, to ensure that such tragic accidents are never repeated, as we move towards summer next year, we will require such buses to be fitted with safety mechanisms and establish an assistance system under which the national government bears the entirety of the costs for installing standard safety mechanisms.
We will restore expenditures on travel, lodging, entertainment, and other sectors that contracted because of the crushing COVID-19 situation. Nationwide travel support will provide a 44,000 yen discount per night for lodging for a family of four, and event discounts will reduce the cost of movie theaters and theme parks by 20 percent. We will provide support for the expenses accompanying holding theater productions and concerts, which were heavily impacted by COVID-19. We will vigorously support both the "software" and "hardware" aspects of tourism by enhancing the quality of tourism resources and also remodeling guest rooms and making other improvements so that tourism income increases. Strengthening the ability to earn money in this way will enable Japan's local regions also to become revitalized.
We will also protect small- and medium-sized enterprises (SMEs) from price rises. We will eradicate the maltreatment of subcontractors and ensure that higher prices are able to be appropriately passed through to clients. For SMEs that suffered damages because of COVID-19, we will prepare a new system for refinancing which offers a 100 percent guarantee and assist 10,000 SME owners who will take on the challenge of new export operations.
3. Wage increases and structural wage increases
Along with the comprehensive measures to address rising prices I just mentioned, we should prioritize wage increases that keep pace with rising prices. The spring 2023 annual wage bargaining negotiations will be decisive in determining whether or not we are able to enter a virtuous cycle of growth and distribution. As a first step towards realizing structural wage growth, we will do our utmost to foster the momentum of management and labor by, for example, creating guidelines with the involvement of Keidanren (Japan Business Federation) and RENGO, the Japanese Trade Union Confederation, so that wage hikes stay even with rising prices.
The Government will provide subsidies and give preferential treatment within public procurement to companies implementing wage hikes, and we will raise the minimum wage in a way that thoroughly accounts for rising prices.
Moreover, with a view to bringing about continual wage increases, we will press forward with comprehensive reform that covers wage increases, labor mobility, and investments in people.
Towards that end, we will fundamentally reinforce our investment in people, which is the first pillar of my New Form of Capitalism, and utilize a large-scale package, 1 trillion yen in scale over five years, to support the transition of workers into regular employment, career changes, and reskilling -- in other words, workers brushing up their skills to be able to transfer into growth fields.
At the same time, we will expand NISA, a tax exemption program for small investments -- the Japanese version of an ISA -- and iDeCo, individual defined contribution pensions, with the aim of doubling income derived from the management of assets.
4. Restoring and reinforcing local areas' ability to earn money, making use of the weaker yen
We will skillfully leverage the benefits of the weaker yen while we curb rising prices. We will, at an early time, achieve 5 trillion yen in high-quality inbound demand that is suitable for an era in which we carry on with our daily lives with COVID-19 in the background. We will expand assertive domestic investment in semiconductors, storage batteries, and other such areas to restore a Japan as a country oriented to cutting-edge manufacturing.
Regarding agricultural products as well, we will promote agricultural exports, aiming at 2 trillion yen of such exports annually.
We can cite semiconductors as a representative example of assertive domestic investment. Treating domestic investment as an opportunity, we will make our supply chains more resilient. Kumamoto's invitation of a Taiwan Semiconductor Manufacturing Company (TSMC) semiconductor plant is expected to yield local economic effects of 4 trillion yen and 7,000 additional jobs over ten years. Monthly salaries will also rise by 50,000 yen. In addition, we will expand domestic investment in semiconductors nationwide taking 1.3 trillion yen of measures, including through joint Japan-U.S. development of next-generation semiconductors.
5. Investment and reforms to foster growth
In order to fundamentally reinforce our local communities and the economy, we will undertake assistance measures at the unprecedented level of 6 trillion yen in total in the four priority areas of startups, innovation, digital transformation (DX), and green transformation (GX).
Even as the global economy slows down considerably as we head into 2023, we will take advantage of Japan's financial environment and the sense that Japan is relatively inexpensive when costs are denominated in dollars, leveraging them into opportunities for economic growth. We will kick off our Five-Year Plan for Promoting Startups, investing 1 trillion yen to strengthen our fostering of human resources as well as our provision of finance.
In particular, we will stimulate assertive large-scale private sector investment in next-generation fields. Among our new measures to be taken, we will inject roughly 3 trillion yen into next-generation fields, including leading-edge semiconductors, batteries, robots, and so on, to catalyze private-sector investment. This assistance will induce next-generation large-scale investment, which will in turn result in an economic effect amounting to over 9 trillion yen in induced production, over 2 trillion yen in increased exports, and additional employment benefiting roughly 490,000 people.
We will create in local areas industrial platforms that integrate related industries, human resources development, and the like.
6. Conclusion
This concludes my explanation of the key points of the comprehensive economic measures decided today by the Government and the ruling parties.
In compiling this summary, I placed emphasis on showing a broad perspective of political leadership. I set the ruling parties' policy deliberation process in motion earlier than in typical years and had the party leaders take a decision on the overall outline of the measures to curb dramatic changes in electricity charges, leaving government offices to work out the specifics. I also created opportunities to ask questions directly regarding opposition parties' proposals that we considered to be useful as references.
The Ukraine situation is adding a degree of tension, in light of the nuclear weapons threat arising and other factors. Some experts view the world as now facing a true energy crisis for the first time in history. In preparation for economic downside risk at a global scale that is difficult to predict at the present time, we have decided to take every possible top-down response.
From now, we will work swiftly to formulate a supplementary budget to ensure we deliver these economic measures to the people within their daily lives at the earliest possible time. We will also make all-out efforts to promote and publicize the policies we have prepared so that the citizens can make use of them to the greatest extent.
I sincerely ask all of you for your understanding and cooperation.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69" s="3" t="inlineStr">
        <is>
          <t>From next April, we will increase the Childbirth Lump-Sum Allowance substantially. We will also reinforce our assistance for families with children that are facing economic hardships, including by creating Kodomo Shokudo and places where children feel they belong. In response to accidents in which children have been left in nursery school shuttle buses, to ensure that such tragic accidents are never repeated, as we move towards summer next year, we will require such buses to be fitted with safety mechanisms and establish an assistance system under which the national government bears the entirety of the costs for installing standard safety mechanisms. We will restore expenditures on travel, lodging, entertainment, and other sectors that contracted because of the crushing COVID-19 situation. Nationwide travel support will provide a 44,000 yen discount per night for lodging for a family of four, and event discounts will reduce the cost of movie theaters and theme parks by 20 percent. We will provide support for the expenses accompanying holding theater productions and concerts, which were heavily impacted by COVID-19. We will vigorously support both the "software" and "hardware" aspects of tourism by enhancing the quality of tourism resources and also remodeling guest rooms and making other improvements so that tourism income increases. Strengthening the ability to earn money in this way will enable Japan's local regions also to become revitalized. We will also protect small- and medium-sized enterprises (SMEs) from price rises. Wage increases and structural wage increases
Along with the comprehensive measures to address rising prices I just mentioned, we should prioritize wage increases that keep pace with rising prices. The spring 2023 annual wage bargaining negotiations will be decisive in determining whether or not we are able to enter a virtuous cycle of growth and distribution. As a first step towards realizing structural wage growth, we will do our utmost to foster the momentum of management and labor by, for example, creating guidelines with the involvement of Keidanren (Japan Business Federation) and RENGO, the Japanese Trade Union Confederation, so that wage hikes stay even with rising prices. The Government will provide subsidies and give preferential treatment within public procurement to companies implementing wage hikes, and we will raise the minimum wage in a way that thoroughly accounts for rising prices. Moreover, with a view to bringing about continual wage increases, we will press forward with comprehensive reform that covers wage increases, labor mobility, and investments in people. Towards that end, we will fundamentally reinforce our investment in people, which is the first pillar of my New Form of Capitalism, and utilize a large-scale package, 1 trillion yen in scale over five years, to support the transition of workers into regular employment, career changes, and reskilling -- in other words, workers brushing up their skills to be able to transfer into growth fields. At the same time, we will expand NISA, a tax exemption program for small investments -- the Japanese version of an ISA -- and iDeCo, individual defined contribution pensions, with the aim of doubling income derived from the management of assets. 4. development of next-generation semiconductors. 5. Investment and reforms to foster growth
In order to fundamentally reinforce our local communities and the economy, we will undertake assistance measures at the unprecedented level of 6 trillion yen in total in the four priority areas of startups, innovation, digital transformation (DX), and green transformation (GX). Even as the global economy slows down considerably as we head into 2023, we will take advantage of Japan's financial environment and the sense that Japan is relatively inexpensive when costs are denominated in dollars, leveraging them into opportunities for economic growth. We will kick off our Five-Year Plan for Promoting Startups, investing 1 trillion yen to strengthen our fostering of human resources as well as our provision of finance. I also created opportunities to ask questions directly regarding opposition parties' proposals that we considered to be useful as references. The Ukraine situation is adding a degree of tension, in light of the nuclear weapons threat arising and other factors. Some experts view the world as now facing a true energy crisis for the first time in history. In preparation for economic downside risk at a global scale that is difficult to predict at the present time, we have decided to take every possible top-down response. From now, we will work swiftly to formulate a supplementary budget to ensure we deliver these economic measures to the people within their daily lives at the earliest possible time. We will also make all-out efforts to promote and publicize the policies we have prepared so that the citizens can make use of them to the greatest extent.</t>
        </is>
      </c>
      <c r="K169" s="18" t="inlineStr">
        <is>
          <t>fund;history;reparation;war</t>
        </is>
      </c>
      <c r="L169" s="18" t="inlineStr">
        <is>
          <t>0</t>
        </is>
      </c>
      <c r="M169" s="18" t="inlineStr">
        <is>
          <t>0</t>
        </is>
      </c>
      <c r="N169" s="18" t="inlineStr">
        <is>
          <t>0</t>
        </is>
      </c>
      <c r="O169" s="18" t="inlineStr">
        <is>
          <t>1</t>
        </is>
      </c>
      <c r="P169" s="18" t="inlineStr">
        <is>
          <t>0</t>
        </is>
      </c>
      <c r="Q169" s="18" t="inlineStr">
        <is>
          <t>0</t>
        </is>
      </c>
      <c r="R169" s="18" t="inlineStr">
        <is>
          <t>197b8120-54d3-431e-ab5a-4bfc4e49bf16</t>
        </is>
      </c>
      <c r="S169" s="18" t="inlineStr"/>
      <c r="T169" s="18" t="inlineStr"/>
      <c r="U169" s="18" t="inlineStr"/>
      <c r="V169" s="18" t="inlineStr">
        <is>
          <t>COMPENSATION_REPARATION</t>
        </is>
      </c>
      <c r="W169" s="18" t="inlineStr"/>
      <c r="X169" s="18" t="inlineStr"/>
      <c r="Y169" s="18" t="inlineStr"/>
      <c r="Z169" s="18" t="inlineStr"/>
      <c r="AA169" s="18" t="inlineStr"/>
      <c r="AB169" s="18" t="inlineStr"/>
      <c r="AC169" s="18" t="inlineStr"/>
      <c r="AD169" s="18" t="inlineStr"/>
      <c r="AE169" s="18" t="inlineStr"/>
      <c r="AF169" s="18" t="inlineStr"/>
      <c r="AG169" s="18" t="inlineStr"/>
      <c r="AH169" s="18" t="inlineStr"/>
      <c r="AI169" s="18" t="inlineStr"/>
      <c r="AJ169" s="18" t="inlineStr"/>
      <c r="AK169" s="18" t="inlineStr"/>
      <c r="AL169" s="18" t="inlineStr"/>
      <c r="AM169" s="18" t="inlineStr">
        <is>
          <t>LOW</t>
        </is>
      </c>
      <c r="AN169" s="3" t="inlineStr">
        <is>
          <t>AUTO-DRAFT: keyword signals only; requires contextual coding per codebook.md before use.</t>
        </is>
      </c>
      <c r="AO169" s="18" t="inlineStr">
        <is>
          <t>82c58926-54ef-5291-9438-d65ad74d6f56</t>
        </is>
      </c>
      <c r="AP169" s="18" t="inlineStr">
        <is>
          <t>1</t>
        </is>
      </c>
      <c r="AQ169" s="18" t="inlineStr">
        <is>
          <t>LOW_CONFIDENCE;MISSING_SPEAKER</t>
        </is>
      </c>
      <c r="AR169" s="18" t="inlineStr">
        <is>
          <t>EXCLUDED</t>
        </is>
      </c>
      <c r="AS169" s="3" t="inlineStr">
        <is>
          <t>2026-09-22 full backlog review: COVID_OR_PANDEMIC</t>
        </is>
      </c>
    </row>
    <row r="170">
      <c r="A170" s="3" t="inlineStr">
        <is>
          <t>https://japan.kantei.go.jp/tag/0009.html</t>
        </is>
      </c>
      <c r="B170" s="18" t="inlineStr">
        <is>
          <t>japan</t>
        </is>
      </c>
      <c r="C170" s="18" t="inlineStr">
        <is>
          <t>Prime Minister's Office of Japan (Kantei)</t>
        </is>
      </c>
      <c r="D170" s="3" t="inlineStr">
        <is>
          <t>#DigitalGardenCityNation List of articles | Prime Minister's Office of Japan</t>
        </is>
      </c>
      <c r="E170" s="18" t="inlineStr">
        <is>
          <t>PRESS_CONFERENCE</t>
        </is>
      </c>
      <c r="F170" s="18" t="inlineStr">
        <is>
          <t>October 1, 2024</t>
        </is>
      </c>
      <c r="G170" s="18" t="inlineStr">
        <is>
          <t>0</t>
        </is>
      </c>
      <c r="H170" s="3" t="inlineStr"/>
      <c r="I170" s="3" t="inlineStr">
        <is>
          <t>#DigitalGardenCityNation List of articles | Prime Minister's Office of Japan
#DigitalGardenCityNation
List of articles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Inter-ministerial Meeting on the Formation of New Regional Areas Associated with the Opening of the Maglev Chuo Shinkansen
September 9, 2024
#NewFormCapitalism
#GrowthStrategy
#DigitalGardenCityNation
#DisastersAndResilience
Tweet
Press Conference by the Prime Minister regarding His Visit to Mie Prefecture
July 31, 2024
#NewFormCapitalism
#GrowthStrategy
#DigitalGardenCityNation
Tweet
Visit to Mie Prefecture
July 31, 2024
#NewFormCapitalism
#GrowthStrategy
#DigitalGardenCityNation
Tweet
Visit to Aichi Prefecture
July 8, 2024
#DisasterResponse
#DisastersAndResilience
#NewFormCapitalism
#GrowthStrategy
#DigitalGardenCityNation
Tweet
Meeting on Digital Administrative and Fiscal Reform
June 18, 2024
#NewFormCapitalism
#GrowthStrategy
#DigitalAdminFiscalReform
#DigitalGardenCityNation
Tweet
Meeting of the Council on Economic and Fiscal Policy
April 19, 2024
#NewFormCapitalism
#GrowthStrategy
#DigitalAdminFiscalReform
#DigitalGardenCityNation
#GreenTransformation
#EconMeasures
Tweet
“Digi-den Koshien 2023” Awards Ceremony
March 6, 2024
#NewFormCapitalism
#GrowthStrategy
#DigitalGardenCityNation
#DigitalAdminFiscalReform
Tweet
Headquarters for the Overall Review of My Number Information
December 12, 2023
#NewFormCapitalism
#GrowthStrategy
#DigitalGardenCityNation
#DigitalAdminFiscalReform
Tweet
Headquarters for the Overall Review of My Number Information
November 9, 2023
#NewFormCapitalism
#GrowthStrategy
#DigitalGardenCityNation
Tweet
Meeting on Digital Administrative and Fiscal Reform
October 11, 2023
#NewFormCapitalism
#GrowthStrategy
#DigitalGardenCityNation
#DigitalAdminFiscalReform
#EconMeasures
Tweet
Headquarters for the Overall Review of My Number Information
October 6, 2023
#NewFormCapitalism
#GrowthStrategy
#DigitalGardenCityNation
Tweet
Press Conference by the Prime Minister on the Discharge of ALPS Treated Water into the Sea, the Overall Review of My Number Information and Other Matters
August 24, 2023
#ALPSTreatedWater
#DigitalGardenCityNation
Tweet
Press Conference by the Prime Minister on His Visit to Toyama Prefecture and Other Matters
August 10, 2023
#DisasterResponse
#NewFormCapitalism
#GrowthStrategy
#GenderEquality
#DigitalGardenCityNation
Tweet
Visit to Toyama Prefecture
August 10, 2023
#DisasterResponse
#NewFormCapitalism
#GrowthStrategy
#GenderEquality
#DigitalGardenCityNation
Tweet
Headquarters for the Overall Review of My Number Information
August 8, 2023
#NewFormCapitalism
#GrowthStrategy
#DigitalGardenCityNation
Tweet
Council for the Realization of the Vision for a Digital Garden City Nation
August 3, 2023
#NewFormCapitalism
#GrowthStrategy
#DigitalGardenCityNation
Tweet
Visit to Gunma Prefecture
August 3, 2023
#NewFormCapitalism
#GrowthStrategy
#DigitalGardenCityNation
Tweet
Liaison Meeting of the Government and Ruling Parties
August 1, 2023
#NewFormCapitalism
#DistribStrategy
#GrowthStrategy
#DiplomacySecurity
#DisasterResponse
#ChildSupport
#DigitalGardenCityNation
#DisastersAndResilience
Tweet
Reinventing Infrastructure of Wisdom and Action (ReIWA)
July 22, 2023
#Ukraine
#NewFormCapitalism
#GrowthStrategy
#DistribStrategy
#InvestInPeople
#DiplomacySecurity
#G7
#ChildSupport
#ClimateChange
#DigitalGardenCityNation
Tweet
Digital Society Promotion Council
June 6, 2023
#NewFormCapitalism
#GrowthStrategy
#DigitalGardenCityNation
Tweet
Council for the Realization of the Vision for a Digital Garden City Nation
June 2, 2023
#NewFormCapitalism
#GrowthStrategy
#DigitalGardenCityNation
Tweet
Council for the Realization of the Vision for a Digital Garden City Nation
March 31, 2023
#NewFormCapitalism
#GrowthStrategy
#DigitalGardenCityNation
Tweet
“Winter Digi-den Koshien” Awards Ceremony
March 9, 2023
#NewFormCapitalism
#GrowthStrategy
#DigitalGardenCityNation
Tweet
Visit to Toda City Toda Higashi Elementary School in Saitama Prefecture
February 10, 2023
#NewFormCapitalism
#GrowthStrategy
#DigitalGardenCityNation
Tweet
Policy Roundtable of the Government and Ruling Parties
December 23, 2022
#DiplomacySecurity
#ChildSupport
#GreenTransformation
#DigitalGardenCityNation
Tweet
Forum for Consultations between the National and Local Governments
December 20, 2022
#COVID19
#COVID19Vaccine
#NewFormCapitalism
#GrowthStrategy
#DigitalGardenCityNation
Tweet
Council for the Realization of the Vision for a Digital Garden City Nation
December 16, 2022
#NewFormCapitalism
#GrowthStrategy
#DigitalGardenCityNation
Tweet
Council on National Strategic Special Zones
October 28, 2022
#NewFormCapitalism
#GrowthStrategy
#DigitalGardenCityNation
Tweet
Video Message by Prime Minister KISHIDA Fumio at the International High-Speed Rail Association (IHRA) Forum 2022
October 27, 2022
#NewFormCapitalism
#GrowthStrategy
#DigitalGardenCityNation
Tweet
Forum for Consultations between the National and Local Governments
October 25, 2022
#NewFormCapitalism
#GrowthStrategy
#DigitalGardenCityNation
#EconMeasures
#COVID19
Tweet
Council for the Realization of the Vision for a Digital Garden City Nation
September 29, 2022
#NewFormCapitalism
#GrowthStrategy
#DigitalGardenCityNation
Tweet
“Summer Digi-den Koshien” Awards Ceremony
September 2, 2022
#NewFormCapitalism
#GrowthStrategy
#DigitalGardenCityNation
Tweet
Meeting of the Council on Economic and Fiscal Policy
April 27, 2022
#EconMeasures
#GrowthStrategy
#DigitalGardenCityNation
#DistribStrategy
#InvestInPeople
#SocialSec4AllGenerations
Tweet
More
Tag List
View All
Return to the Tag List</t>
        </is>
      </c>
      <c r="J170" s="3" t="inlineStr">
        <is>
          <t>#DigitalGardenCityNation List of articles | Prime Minister's Office of Japan
#DigitalGardenCityNation
List of articles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Inter-ministerial Meeting on the Formation of New Regional Areas Associated with the Opening of the Maglev Chuo Shinkansen
September 9, 2024
#NewFormCapitalism
#GrowthStrategy
#DigitalGardenCityNation
#DisastersAndResilience
Tweet
Press Conference by the Prime Minister regarding His Visit to Mie Prefecture
July 31, 2024
#NewFormCapitalism
#GrowthStrategy
#DigitalGardenCityNation
Tweet
Visit to Mie Prefecture
July 31, 2024
#NewFormCapitalism
#GrowthStrategy
#DigitalGardenCityNation
Tweet
Visit to Aichi Prefecture
July 8, 2024
#DisasterResponse
#DisastersAndResilience
#NewFormCapitalism
#GrowthStrategy
#DigitalGardenCityNation
Tweet
Meeting on Digital Administrative and Fiscal Reform
June 18, 2024
#NewFormCapitalism
#GrowthStrategy
#DigitalAdminFiscalReform
#DigitalGardenCityNation
Tweet
Meeting of the Council on Economic and Fiscal Policy
April 19, 2024
#NewFormCapitalism
#GrowthStrategy
#DigitalAdminFiscalReform
#DigitalGardenCityNation
#GreenTransformation
#EconMeasures
Tweet
“Digi-den Koshien 2023” Awards Ceremony
March 6, 2024
#NewFormCapitalism
#GrowthStrategy
#DigitalGardenCityNation
#DigitalAdminFiscalReform
Tweet
Headquarters for the Overall Review of My Number Information
December 12, 2023
#NewFormCapitalism
#GrowthStrategy
#DigitalGardenCityNation
#DigitalAdminFiscalReform
Tweet
Headquarters for the Overall Review of My Number Information
November 9, 2023
#NewFormCapitalism
#GrowthStrategy
#DigitalGardenCityNation
Tweet
Meeting on Digital Administrative and Fiscal Reform
October 11, 2023
#NewFormCapitalism
#GrowthStrategy
#DigitalGardenCityNation
#DigitalAdminFiscalReform
#EconMeasures
Tweet
Headquarters for the Overall Review of My Number Information
October 6, 2023
#NewFormCapitalism
#GrowthStrategy
#DigitalGardenCityNation
Tweet
Press Conference by the Prime Minister on the Discharge of ALPS Treated Water into the Sea, the Overall Review of My Number Information and Other Matters
August 24, 2023
#ALPSTreatedWater
#DigitalGardenCityNation
Tweet
Press Conference by the Prime Minister on His Visit to Toyama Prefecture and Other Matters
August 10, 2023
#DisasterResponse
#NewFormCapitalism
#GrowthStrategy
#GenderEquality
#DigitalGardenCityNation
Tweet
Visit to Toyama Prefecture
August 10, 2023
#DisasterResponse
#NewFormCapitalism
#GrowthStrategy
#GenderEquality
#DigitalGardenCityNation
Tweet
Headquarters for the Overall Review of My Number Information
August 8, 2023
#NewFormCapitalism
#GrowthStrategy
#DigitalGardenCityNation
Tweet
Council for the Realization of the Vision for a Digital Garden City Nation
August 3, 2023
#NewFormCapitalism
#GrowthStrategy
#DigitalGardenCityNation
Tweet
Visit to Gunma Prefecture
August 3, 2023
#NewFormCapitalism
#GrowthStrategy
#DigitalGardenCityNation
Tweet
Liaison Meeting of the Government and Ruling Parties
August 1, 2023
#NewFormCapitalism
#DistribStrategy
#GrowthStrategy
#DiplomacySecurity
#DisasterResponse
#ChildSupport
#DigitalGardenCityNation
#DisastersAndResilience
Tweet
Reinventing Infrastructure of Wisdom and Action (ReIWA)
July 22, 2023
#Ukraine
#NewFormCapitalism
#GrowthStrategy
#DistribStrategy
#InvestInPeople
#DiplomacySecurity
#G7
#ChildSupport
#ClimateChange
#DigitalGardenCityNation
Tweet
Digital Society Promotion Council
June 6, 2023
#NewFormCapitalism
#GrowthStrategy
#DigitalGardenCityNation
Tweet
Council for the Realization of the Vision for a Digital Garden City Nation
June 2, 2023
#NewFormCapitalism
#GrowthStrategy
#DigitalGardenCityNation
Tweet
Council for the Realization of the Vision for a Digital Garden City Nation
March 31, 2023
#NewFormCapitalism
#GrowthStrategy
#DigitalGardenCityNation
Tweet
“Winter Digi-den Koshien” Awards Ceremony
March 9, 2023
#NewFormCapitalism
#GrowthStrategy
#DigitalGardenCityNation
Tweet
Visit to Toda City Toda Higashi Elementary School in Saitama Prefecture
February 10, 2023
#NewFormCapitalism
#GrowthStrategy
#DigitalGardenCityNation
Tweet
Policy Roundtable of the Government and Ruling Parties
December 23, 2022
#DiplomacySecurity
#ChildSupport
#GreenTransformation
#DigitalGardenCityNation
Tweet
Forum for Consultations between the National and Local Governments
December 20, 2022
#COVID19
#COVID19Vaccine
#NewFormCapitalism
#GrowthStrategy
#DigitalGardenCityNation
Tweet
Council for the Realization of the Vision for a Digital Garden City Nation
December 16, 2022
#NewFormCapitalism
#GrowthStrategy
#DigitalGardenCityNation
Tweet
Council on National Strategic Special Zones
October 28, 2022
#NewFormCapitalism
#GrowthStrategy
#DigitalGardenCityNation
Tweet
Video Message by Prime Minister KISHIDA Fumio at the International High-Speed Rail Association (IHRA) Forum 2022
October 27, 2022
#NewFormCapitalism
#GrowthStrategy
#DigitalGardenCityNation
Tweet
Forum for Consultations between the National and Local Governments
October 25, 2022
#NewFormCapitalism
#GrowthStrategy
#DigitalGardenCityNation
#EconMeasures
#COVID19
Tweet
Council for the Realization of the Vision for a Digital Garden City Nation
September 29, 2022
#NewFormCapitalism
#GrowthStrategy
#DigitalGardenCityNation
Tweet
“Summer Digi-den Koshien” Awards Ceremony
September 2, 2022
#NewFormCapitalism
#GrowthStrategy
#DigitalGardenCityNation
Tweet
Meeting of the Council on Economic and Fiscal Policy
April 27, 2022
#EconMeasures
#GrowthStrategy
#DigitalGardenCityNation
#DistribStrategy
#InvestInPeople
#SocialSec4AllGenerations
Tweet
More
Tag List
View All
Return to the Tag List</t>
        </is>
      </c>
      <c r="K170" s="18" t="inlineStr">
        <is>
          <t>war</t>
        </is>
      </c>
      <c r="L170" s="18" t="inlineStr">
        <is>
          <t>0</t>
        </is>
      </c>
      <c r="M170" s="18" t="inlineStr">
        <is>
          <t>0</t>
        </is>
      </c>
      <c r="N170" s="18" t="inlineStr">
        <is>
          <t>0</t>
        </is>
      </c>
      <c r="O170" s="18" t="inlineStr">
        <is>
          <t>0</t>
        </is>
      </c>
      <c r="P170" s="18" t="inlineStr">
        <is>
          <t>0</t>
        </is>
      </c>
      <c r="Q170" s="18" t="inlineStr">
        <is>
          <t>0</t>
        </is>
      </c>
      <c r="R170" s="18" t="inlineStr">
        <is>
          <t>245232b4-dd7f-4613-8293-413d4bf1916d</t>
        </is>
      </c>
      <c r="S170" s="18" t="inlineStr"/>
      <c r="T170" s="18" t="inlineStr"/>
      <c r="U170" s="18" t="inlineStr"/>
      <c r="V170" s="18" t="inlineStr">
        <is>
          <t>HISTORICAL_RECOGNITION_GENERAL</t>
        </is>
      </c>
      <c r="W170" s="18" t="inlineStr"/>
      <c r="X170" s="18" t="inlineStr"/>
      <c r="Y170" s="18" t="inlineStr"/>
      <c r="Z170" s="18" t="inlineStr"/>
      <c r="AA170" s="18" t="inlineStr"/>
      <c r="AB170" s="18" t="inlineStr"/>
      <c r="AC170" s="18" t="inlineStr"/>
      <c r="AD170" s="18" t="inlineStr"/>
      <c r="AE170" s="18" t="inlineStr"/>
      <c r="AF170" s="18" t="inlineStr"/>
      <c r="AG170" s="18" t="inlineStr"/>
      <c r="AH170" s="18" t="inlineStr"/>
      <c r="AI170" s="18" t="inlineStr"/>
      <c r="AJ170" s="18" t="inlineStr"/>
      <c r="AK170" s="18" t="inlineStr"/>
      <c r="AL170" s="18" t="inlineStr"/>
      <c r="AM170" s="18" t="inlineStr">
        <is>
          <t>LOW</t>
        </is>
      </c>
      <c r="AN170" s="3" t="inlineStr">
        <is>
          <t>AUTO-DRAFT: keyword signals only; requires contextual coding per codebook.md before use.</t>
        </is>
      </c>
      <c r="AO170" s="18" t="inlineStr">
        <is>
          <t>3723789c-f91d-5852-a1c7-d04081f8cf79</t>
        </is>
      </c>
      <c r="AP170" s="18" t="inlineStr">
        <is>
          <t>1</t>
        </is>
      </c>
      <c r="AQ170" s="18" t="inlineStr">
        <is>
          <t>LOW_CONFIDENCE;MISSING_SPEAKER</t>
        </is>
      </c>
      <c r="AR170" s="18" t="inlineStr">
        <is>
          <t>EXCLUDED</t>
        </is>
      </c>
      <c r="AS170" s="3" t="inlineStr">
        <is>
          <t>2026-09-22 full backlog review: COVID_OR_PANDEMIC</t>
        </is>
      </c>
    </row>
    <row r="171">
      <c r="A171" s="3" t="inlineStr">
        <is>
          <t>https://japan.kantei.go.jp/tag/0014.html</t>
        </is>
      </c>
      <c r="B171" s="18" t="inlineStr">
        <is>
          <t>japan</t>
        </is>
      </c>
      <c r="C171" s="18" t="inlineStr">
        <is>
          <t>Prime Minister's Office of Japan (Kantei)</t>
        </is>
      </c>
      <c r="D171" s="3" t="inlineStr">
        <is>
          <t>#SocialSec4AllGenerations List of articles | Prime Minister's Office of Japan</t>
        </is>
      </c>
      <c r="E171" s="18" t="inlineStr">
        <is>
          <t>SPEECH</t>
        </is>
      </c>
      <c r="F171" s="18" t="inlineStr">
        <is>
          <t>May 23, 2024</t>
        </is>
      </c>
      <c r="G171" s="18" t="inlineStr">
        <is>
          <t>0</t>
        </is>
      </c>
      <c r="H171" s="3" t="inlineStr"/>
      <c r="I171" s="3" t="inlineStr">
        <is>
          <t>#SocialSec4AllGenerations List of articles | Prime Minister's Office of Japan
#SocialSec4AllGenerations
List of articles
Meeting of the Council on Economic and Fiscal Policy
May 23, 2024
#NewFormCapitalism
#GrowthStrategy
#DistribStrategy
#SocialSec4AllGenerations
#ChildSupport
#DigitalAdminFiscalReform
Tweet
Joint Meeting of the Council for the Promotion of Child-Related Measures  and the Headquarters for Social Security System Oriented to All Generations
December 22, 2023
#NewFormCapitalism
#DistribStrategy
#ChildSupport
#SocialSec4AllGenerations
Tweet
Children's Future Strategy Council
December 11, 2023
#NewFormCapitalism
#ChildSupport
#DistribStrategy
#SocialSec4AllGenerations
Tweet
Meeting of the Council on Economic and Fiscal Policy
December 5, 2023
#NewFormCapitalism
#DistribStrategy
#SocialSec4AllGenerations
Tweet
Children's Future Strategy Council
October 2, 2023
#NewFormCapitalism
#ChildSupport
#DistribStrategy
#SocialSec4AllGenerations
Tweet
New Year’s Reflection by Prime Minister KISHIDA Fumio
January 1, 2023
#NewFormCapitalism
#SocialSec4AllGenerations
#DiplomacySecurity
Tweet
Meetings on a Social Security System Oriented to All Generations and of Headquarters for Social Security System Oriented to All Generations
December 16, 2022
#NewFormCapitalism
#DistribStrategy
#SocialSec4AllGenerations
#ChildSupport
Tweet
Headquarters for Social Security System Oriented to All Generations
November 24, 2022
#NewFormCapitalism
#GrowthStrategy
#SocialSec4AllGenerations
#ChildSupport
Tweet
Policy Speech by Prime Minister KISHIDA Fumio to the 210th Session of the Diet
October 3, 2022
#EconMeasures
#PriceMeasures
#NewFormCapitalism
#InvestInPeople
#DistribStrategy
#GrowthStrategy
#COVID19
#DisastersAndResilience
#SocialSec4AllGenerations
#DiplomacySecurity
Tweet
Meeting of the Council on Economic and Fiscal Policy
April 27, 2022
#EconMeasures
#GrowthStrategy
#DigitalGardenCityNation
#DistribStrategy
#InvestInPeople
#SocialSec4AllGenerations
Tweet
More
Tag List
View All
Return to the Tag List</t>
        </is>
      </c>
      <c r="J171" s="3" t="inlineStr">
        <is>
          <t>#SocialSec4AllGenerations List of articles | Prime Minister's Office of Japan
#SocialSec4AllGenerations
List of articles
Meeting of the Council on Economic and Fiscal Policy
May 23, 2024
#NewFormCapitalism
#GrowthStrategy
#DistribStrategy
#SocialSec4AllGenerations
#ChildSupport
#DigitalAdminFiscalReform
Tweet
Joint Meeting of the Council for the Promotion of Child-Related Measures  and the Headquarters for Social Security System Oriented to All Generations
December 22, 2023
#NewFormCapitalism
#DistribStrategy
#ChildSupport
#SocialSec4AllGenerations
Tweet
Children's Future Strategy Council
December 11, 2023
#NewFormCapitalism
#ChildSupport
#DistribStrategy
#SocialSec4AllGenerations
Tweet
Meeting of the Council on Economic and Fiscal Policy
December 5, 2023
#NewFormCapitalism
#DistribStrategy
#SocialSec4AllGenerations
Tweet
Children's Future Strategy Council
October 2, 2023
#NewFormCapitalism
#ChildSupport
#DistribStrategy
#SocialSec4AllGenerations
Tweet
New Year’s Reflection by Prime Minister KISHIDA Fumio
January 1, 2023
#NewFormCapitalism
#SocialSec4AllGenerations
#DiplomacySecurity
Tweet
Meetings on a Social Security System Oriented to All Generations and of Headquarters for Social Security System Oriented to All Generations
December 16, 2022
#NewFormCapitalism
#DistribStrategy
#SocialSec4AllGenerations
#ChildSupport
Tweet
Headquarters for Social Security System Oriented to All Generations
November 24, 2022
#NewFormCapitalism
#GrowthStrategy
#SocialSec4AllGenerations
#ChildSupport
Tweet
Policy Speech by Prime Minister KISHIDA Fumio to the 210th Session of the Diet
October 3, 2022
#EconMeasures
#PriceMeasures
#NewFormCapitalism
#InvestInPeople
#DistribStrategy
#GrowthStrategy
#COVID19
#DisastersAndResilience
#SocialSec4AllGenerations
#DiplomacySecurity
Tweet
Meeting of the Council on Economic and Fiscal Policy
April 27, 2022
#EconMeasures
#GrowthStrategy
#DigitalGardenCityNation
#DistribStrategy
#InvestInPeople
#SocialSec4AllGenerations
Tweet
More
Tag List
View All
Return to the Tag List</t>
        </is>
      </c>
      <c r="K171" s="18" t="inlineStr">
        <is>
          <t>reflection</t>
        </is>
      </c>
      <c r="L171" s="18" t="inlineStr">
        <is>
          <t>0</t>
        </is>
      </c>
      <c r="M171" s="18" t="inlineStr">
        <is>
          <t>0</t>
        </is>
      </c>
      <c r="N171" s="18" t="inlineStr">
        <is>
          <t>1</t>
        </is>
      </c>
      <c r="O171" s="18" t="inlineStr">
        <is>
          <t>0</t>
        </is>
      </c>
      <c r="P171" s="18" t="inlineStr">
        <is>
          <t>0</t>
        </is>
      </c>
      <c r="Q171" s="18" t="inlineStr">
        <is>
          <t>0</t>
        </is>
      </c>
      <c r="R171" s="18" t="inlineStr">
        <is>
          <t>6177d7bb-db81-476d-bb9d-215f921e59b4</t>
        </is>
      </c>
      <c r="S171" s="18" t="inlineStr"/>
      <c r="T171" s="18" t="inlineStr"/>
      <c r="U171" s="18" t="inlineStr"/>
      <c r="V171" s="18" t="inlineStr">
        <is>
          <t>HISTORICAL_RECOGNITION_GENERAL</t>
        </is>
      </c>
      <c r="W171" s="18" t="inlineStr"/>
      <c r="X171" s="18" t="inlineStr"/>
      <c r="Y171" s="18" t="inlineStr"/>
      <c r="Z171" s="18" t="inlineStr"/>
      <c r="AA171" s="18" t="inlineStr"/>
      <c r="AB171" s="18" t="inlineStr"/>
      <c r="AC171" s="18" t="inlineStr"/>
      <c r="AD171" s="18" t="inlineStr"/>
      <c r="AE171" s="18" t="inlineStr"/>
      <c r="AF171" s="18" t="inlineStr"/>
      <c r="AG171" s="18" t="inlineStr"/>
      <c r="AH171" s="18" t="inlineStr"/>
      <c r="AI171" s="18" t="inlineStr"/>
      <c r="AJ171" s="18" t="inlineStr"/>
      <c r="AK171" s="18" t="inlineStr"/>
      <c r="AL171" s="18" t="inlineStr"/>
      <c r="AM171" s="18" t="inlineStr">
        <is>
          <t>LOW</t>
        </is>
      </c>
      <c r="AN171" s="3" t="inlineStr">
        <is>
          <t>AUTO-DRAFT: keyword signals only; requires contextual coding per codebook.md before use.</t>
        </is>
      </c>
      <c r="AO171" s="18" t="inlineStr">
        <is>
          <t>e55ad32f-c723-5f22-bf08-b94cacea4a97</t>
        </is>
      </c>
      <c r="AP171" s="18" t="inlineStr">
        <is>
          <t>1</t>
        </is>
      </c>
      <c r="AQ171" s="18" t="inlineStr">
        <is>
          <t>LOW_CONFIDENCE;MISSING_SPEAKER</t>
        </is>
      </c>
      <c r="AR171" s="18" t="inlineStr">
        <is>
          <t>EXCLUDED</t>
        </is>
      </c>
      <c r="AS171" s="3" t="inlineStr">
        <is>
          <t>2026-09-22 full backlog review: INDEX_OR_NAVIGATION_PAGE</t>
        </is>
      </c>
    </row>
    <row r="172">
      <c r="A172" s="3" t="inlineStr">
        <is>
          <t>https://japan.kantei.go.jp/tag/0089.html</t>
        </is>
      </c>
      <c r="B172" s="18" t="inlineStr">
        <is>
          <t>japan</t>
        </is>
      </c>
      <c r="C172" s="18" t="inlineStr">
        <is>
          <t>Prime Minister's Office of Japan (Kantei)</t>
        </is>
      </c>
      <c r="D172" s="3" t="inlineStr">
        <is>
          <t>#DisastersAndResilience List of articles | Prime Minister's Office of Japan</t>
        </is>
      </c>
      <c r="E172" s="18" t="inlineStr">
        <is>
          <t>OTHER</t>
        </is>
      </c>
      <c r="F172" s="18" t="inlineStr">
        <is>
          <t>September 20, 2024</t>
        </is>
      </c>
      <c r="G172" s="18" t="inlineStr">
        <is>
          <t>0</t>
        </is>
      </c>
      <c r="H172" s="3" t="inlineStr"/>
      <c r="I172" s="3" t="inlineStr">
        <is>
          <t>#DisastersAndResilience List of articles | Prime Minister's Office of Japan
#DisastersAndResilience
List of articles
Additional Instructions by the Prime Minister in Response to the Heavy Rainfall since September 20, 2024
September 22, 2024
#DisastersAndResilience
#DisasterResponse
Tweet
Instructions by the Prime Minister in Response to the Heavy Rainfall since September 20, 2024 (12:26)
September 21, 2024
#DisastersAndResilience
#DisasterResponse
Tweet
Award Ceremony to Present the Prime Minister’s Commendations to Contributors for Disaster Prevention
September 13, 2024
#DisasterResponse
#DisastersAndResilience
Tweet
Inter-ministerial Meeting on the Formation of New Regional Areas Associated with the Opening of the Maglev Chuo Shinkansen
September 9, 2024
#NewFormCapitalism
#GrowthStrategy
#DigitalGardenCityNation
#DisastersAndResilience
Tweet
Ministerial Meeting on Nuclear Energy
September 6, 2024
#DisasterResponse
#DisastersAndResilience
#NewFormCapitalism
#GrowthStrategy
#GreenTransformation
Tweet
Meeting of the Headquarters for Water Cycle Policy
August 30, 2024
#DisasterResponse
#DisastersAndResilience
#ClimateChange
#GrowthStrategy
#GreenTransformation
#NewFormCapitalism
Tweet
Courtesy Call from the Governor of Aichi Prefecture and Others
August 28, 2024
#DisasterResponse
#DisastersAndResilience
Tweet
Instructions by the Prime Minister in Response to the Heavy Rainfall since July 25, 2024 (00:58)
July 26, 2024
#DisastersAndResilience
#DisasterResponse
Tweet
Visit to Aichi Prefecture
July 8, 2024
#DisasterResponse
#DisastersAndResilience
#NewFormCapitalism
#GrowthStrategy
#DigitalGardenCityNation
Tweet
Central Disaster Management Council
June 28, 2024
#DisasterResponse
#DisastersAndResilience
Tweet
Japan Resilience Award Ceremony
April 23, 2024
#DisasterResponse
#DisastersAndResilience
Tweet
Meeting of the Headquarters for Water Cycle Policy
April 2, 2024
#DisasterResponse
#DisastersAndResilience
Tweet
Infrastructure Maintenance Award Ceremony
January 18, 2024
#DisastersAndResilience
Tweet
National Council for the Promotion of Disaster Prevention
December 20, 2023
#DisasterResponse
#DisastersAndResilience
Tweet
Comprehensive Nuclear Emergency Response Exercise
October 28, 2023
#DisasterResponse
#DisastersAndResilience
Tweet
Policy Speech by Prime Minister Kishida to the 212th Session of the Diet
October 23, 2023
#EconMeasures
#NewFormCapitalism
#GrowthStrategy
#DistribStrategy
#DigitalAdminFiscalReform
#ChildSupport
#DisasterResponse
#DisastersAndResilience
#DiplomacySecurity
#AbductionsByNK
Tweet
National Resilience Promotion Headquarters
October 19, 2023
#DisasterResponse
#DisastersAndResilience
#EconMeasures
Tweet
Meeting of the Council on Economic and Fiscal Policy
September 26, 2023
#EconMeasures
#PriceMeasures
#NewFormCapitalism
#DistribStrategy
#InvestInPeople
#GrowthStrategy
#DisasterResponse
#DisastersAndResilience
Tweet
First Meeting of Parliamentary Vice-Ministers and Commemorative Photograph Session
September 15, 2023
#NewFormCapitalism
#EconMeasures
#GrowthStrategy
#DistribStrategy
#DiplomacySecurity
#DisastersAndResilience
#ALPSTreatedWater
#ChildSupport
Tweet
First Meeting of State Ministers and Commemorative Photograph Session
September 15, 2023
#NewFormCapitalism
#EconMeasures
#GrowthStrategy
#DistribStrategy
#DiplomacySecurity
#DisastersAndResilience
#ALPSTreatedWater
#ChildSupport
Tweet
Award Ceremony to Present the Prime Minister’s Commendations to Contributors for Disaster Prevention
September 15, 2023
#DisasterResponse
#DisastersAndResilience
Tweet
Memorial Service for Firefighters Who Lost Their Lives on Duty
September 14, 2023
#DisasterResponse
#DisastersAndResilience
Tweet
FY2023 Comprehensive Disaster Management Drills
September 1, 2023
#DisasterResponse
#DisastersAndResilience
Tweet
Instructions by the Prime Minister regarding Typhoon No. 6 (August 4, 2023)
August 4, 2023
#DisastersAndResilience
#DisasterResponse
Tweet
Liaison Meeting of the Government and Ruling Parties
August 1, 2023
#NewFormCapitalism
#DistribStrategy
#GrowthStrategy
#DiplomacySecurity
#DisasterResponse
#ChildSupport
#DigitalGardenCityNation
#DisastersAndResilience
Tweet
National Resilience Promotion Headquarters
July 28, 2023
#DisasterResponse
#DisastersAndResilience
Tweet
Exchange of Views Online with the Governor of Akita Prefecture and the Mayor of Akita City Regarding the Damage Due to the Heavy Rainfall
July 27, 2023
#DisasterResponse
#DisastersAndResilience
Tweet
Press Conference by the Prime Minister regarding His Visit to the Middle East and Other Matters
July 18, 2023
#DiplomacySecurity
#NewFormCapitalism
#GrowthStrategy
#DisasterResponse
#DisastersAndResilience
#ALPSTreatedWater
#Ukraine
Tweet
Instructions by the Prime Minister regarding the Heavy Rainfall Caused by the Seasonal Rain Front (July 14, 2023)
July 14, 2023
#DisastersAndResilience
#DisasterResponse
Tweet
Liaison Meeting of the Government and Ruling Parties
July 11, 2023
#DisasterResponse
#DisastersAndResilience
#DiplomacySecurity
Tweet
Report on the National Spatial Plan (Draft) by the National Land Council
July 4, 2023
#DisastersAndResilience
Tweet
Central Disaster Management Council
May 30, 2023
#DisasterResponse
#DisastersAndResilience
Tweet
National Resilience Promotion Headquarters
April 7, 2023
#DisasterResponse
#DisastersAndResilience
Tweet
National Council for the Promotion of Disaster Prevention
December 14, 2022
#DisasterResponse
#DisastersAndResilience
Tweet
Comprehensive Nuclear Emergency Response Exercise
November 5, 2022
#DisasterResponse
#DisastersAndResilience
Tweet
National Resilience Promotion Headquarters
October 25, 2022
#DisasterResponse
#DisastersAndResilience
Tweet
Video Message by Prime Minister KISHIDA Fumio at the High School Students Summit on “World Tsunami Awareness Day”
October 19, 2022
#DisasterResponse
#DisastersAndResilience
Tweet
Policy Speech by Prime Minister KISHIDA Fumio to the 210th Session of the Diet
October 3, 2022
#EconMeasures
#PriceMeasures
#NewFormCapitalism
#InvestInPeople
#DistribStrategy
#GrowthStrategy
#COVID19
#DisastersAndResilience
#SocialSec4AllGenerations
#DiplomacySecurity
Tweet
Central Disaster Management Council
September 30, 2022
#DisasterResponse
#DisastersAndResilience
Tweet
Memorial Service for Firefighters Who Lost Their Lives on Duty
September 15, 2022
#DisasterResponse
#DisastersAndResilience
Tweet
Award Ceremony to Present the Prime Minister’s Commendations to Contributors for Disaster Prevention
September 13, 2022
#DisasterResponse
#DisastersAndResilience
Tweet
FY2022 Comprehensive Disaster Management Drills
September 1, 2022
#DisasterResponse
#DisastersAndResilience
Tweet
April 23, 2022
#DiplomacySecurity
#NewFormCapitalism
#GrowthStrategy
#ClimateChange
#DisasterResponse
#DisastersAndResilience
#JPNTUVsummit
#JPNLAOsummit
Tweet
More
Tag List
View All
Return to the Tag List</t>
        </is>
      </c>
      <c r="J172" s="3" t="inlineStr">
        <is>
          <t>#DisastersAndResilience List of articles | Prime Minister's Office of Japan
#DisastersAndResilience
List of articles
Additional Instructions by the Prime Minister in Response to the Heavy Rainfall since September 20, 2024
September 22, 2024
#DisastersAndResilience
#DisasterResponse
Tweet
Instructions by the Prime Minister in Response to the Heavy Rainfall since September 20, 2024 (12:26)
September 21, 2024
#DisastersAndResilience
#DisasterResponse
Tweet
Award Ceremony to Present the Prime Minister’s Commendations to Contributors for Disaster Prevention
September 13, 2024
#DisasterResponse
#DisastersAndResilience
Tweet
Inter-ministerial Meeting on the Formation of New Regional Areas Associated with the Opening of the Maglev Chuo Shinkansen
September 9, 2024
#NewFormCapitalism
#GrowthStrategy
#DigitalGardenCityNation
#DisastersAndResilience
Tweet
Ministerial Meeting on Nuclear Energy
September 6, 2024
#DisasterResponse
#DisastersAndResilience
#NewFormCapitalism
#GrowthStrategy
#GreenTransformation
Tweet
Meeting of the Headquarters for Water Cycle Policy
August 30, 2024
#DisasterResponse
#DisastersAndResilience
#ClimateChange
#GrowthStrategy
#GreenTransformation
#NewFormCapitalism
Tweet
Courtesy Call from the Governor of Aichi Prefecture and Others
August 28, 2024
#DisasterResponse
#DisastersAndResilience
Tweet
Instructions by the Prime Minister in Response to the Heavy Rainfall since July 25, 2024 (00:58)
July 26, 2024
#DisastersAndResilience
#DisasterResponse
Tweet
Visit to Aichi Prefecture
July 8, 2024
#DisasterResponse
#DisastersAndResilience
#NewFormCapitalism
#GrowthStrategy
#DigitalGardenCityNation
Tweet
Central Disaster Management Council
June 28, 2024
#DisasterResponse
#DisastersAndResilience
Tweet
Japan Resilience Award Ceremony
April 23, 2024
#DisasterResponse
#DisastersAndResilience
Tweet
Meeting of the Headquarters for Water Cycle Policy
April 2, 2024
#DisasterResponse
#DisastersAndResilience
Tweet
Infrastructure Maintenance Award Ceremony
January 18, 2024
#DisastersAndResilience
Tweet
National Council for the Promotion of Disaster Prevention
December 20, 2023
#DisasterResponse
#DisastersAndResilience
Tweet
Comprehensive Nuclear Emergency Response Exercise
October 28, 2023
#DisasterResponse
#DisastersAndResilience
Tweet
Policy Speech by Prime Minister Kishida to the 212th Session of the Diet
October 23, 2023
#EconMeasures
#NewFormCapitalism
#GrowthStrategy
#DistribStrategy
#DigitalAdminFiscalReform
#ChildSupport
#DisasterResponse
#DisastersAndResilience
#DiplomacySecurity
#AbductionsByNK
Tweet
National Resilience Promotion Headquarters
October 19, 2023
#DisasterResponse
#DisastersAndResilience
#EconMeasures
Tweet
Meeting of the Council on Economic and Fiscal Policy
September 26, 2023
#EconMeasures
#PriceMeasures
#NewFormCapitalism
#DistribStrategy
#InvestInPeople
#GrowthStrategy
#DisasterResponse
#DisastersAndResilience
Tweet
First Meeting of Parliamentary Vice-Ministers and Commemorative Photograph Session
September 15, 2023
#NewFormCapitalism
#EconMeasures
#GrowthStrategy
#DistribStrategy
#DiplomacySecurity
#DisastersAndResilience
#ALPSTreatedWater
#ChildSupport
Tweet
First Meeting of State Ministers and Commemorative Photograph Session
September 15, 2023
#NewFormCapitalism
#EconMeasures
#GrowthStrategy
#DistribStrategy
#DiplomacySecurity
#DisastersAndResilience
#ALPSTreatedWater
#ChildSupport
Tweet
Award Ceremony to Present the Prime Minister’s Commendations to Contributors for Disaster Prevention
September 15, 2023
#DisasterResponse
#DisastersAndResilience
Tweet
Memorial Service for Firefighters Who Lost Their Lives on Duty
September 14, 2023
#DisasterResponse
#DisastersAndResilience
Tweet
FY2023 Comprehensive Disaster Management Drills
September 1, 2023
#DisasterResponse
#DisastersAndResilience
Tweet
Instructions by the Prime Minister regarding Typhoon No. 6 (August 4, 2023)
August 4, 2023
#DisastersAndResilience
#DisasterResponse
Tweet
Liaison Meeting of the Government and Ruling Parties
August 1, 2023
#NewFormCapitalism
#DistribStrategy
#GrowthStrategy
#DiplomacySecurity
#DisasterResponse
#ChildSupport
#DigitalGardenCityNation
#DisastersAndResilience
Tweet
National Resilience Promotion Headquarters
July 28, 2023
#DisasterResponse
#DisastersAndResilience
Tweet
Exchange of Views Online with the Governor of Akita Prefecture and the Mayor of Akita City Regarding the Damage Due to the Heavy Rainfall
July 27, 2023
#DisasterResponse
#DisastersAndResilience
Tweet
Press Conference by the Prime Minister regarding His Visit to the Middle East and Other Matters
July 18, 2023
#DiplomacySecurity
#NewFormCapitalism
#GrowthStrategy
#DisasterResponse
#DisastersAndResilience
#ALPSTreatedWater
#Ukraine
Tweet
Instructions by the Prime Minister regarding the Heavy Rainfall Caused by the Seasonal Rain Front (July 14, 2023)
July 14, 2023
#DisastersAndResilience
#DisasterResponse
Tweet
Liaison Meeting of the Government and Ruling Parties
July 11, 2023
#DisasterResponse
#DisastersAndResilience
#DiplomacySecurity
Tweet
Report on the National Spatial Plan (Draft) by the National Land Council
July 4, 2023
#DisastersAndResilience
Tweet
Central Disaster Management Council
May 30, 2023
#DisasterResponse
#DisastersAndResilience
Tweet
National Resilience Promotion Headquarters
April 7, 2023
#DisasterResponse
#DisastersAndResilience
Tweet
National Council for the Promotion of Disaster Prevention
December 14, 2022
#DisasterResponse
#DisastersAndResilience
Tweet
Comprehensive Nuclear Emergency Response Exercise
November 5, 2022
#DisasterResponse
#DisastersAndResilience
Tweet
National Resilience Promotion Headquarters
October 25, 2022
#DisasterResponse
#DisastersAndResilience
Tweet
Video Message by Prime Minister KISHIDA Fumio at the High School Students Summit on “World Tsunami Awareness Day”
October 19, 2022
#DisasterResponse
#DisastersAndResilience
Tweet
Policy Speech by Prime Minister KISHIDA Fumio to the 210th Session of the Diet
October 3, 2022
#EconMeasures
#PriceMeasures
#NewFormCapitalism
#InvestInPeople
#DistribStrategy
#GrowthStrategy
#COVID19
#DisastersAndResilience
#SocialSec4AllGenerations
#DiplomacySecurity
Tweet
Central Disaster Management Council
September 30, 2022
#DisasterResponse
#DisastersAndResilience
Tweet
Memorial Service for Firefighters Who Lost Their Lives on Duty
September 15, 2022
#DisasterResponse
#DisastersAndResilience
Tweet
Award Ceremony to Present the Prime Minister’s Commendations to Contributors for Disaster Prevention
September 13, 2022
#DisasterResponse
#DisastersAndResilience
Tweet
FY2022 Comprehensive Disaster Management Drills
September 1, 2022
#DisasterResponse
#DisastersAndResilience
Tweet
April 23, 2022
#DiplomacySecurity
#NewFormCapitalism
#GrowthStrategy
#ClimateChange
#DisasterResponse
#DisastersAndResilience
#JPNTUVsummit
#JPNLAOsummit
Tweet
More
Tag List
View All
Return to the Tag List</t>
        </is>
      </c>
      <c r="K172" s="18" t="inlineStr">
        <is>
          <t>war</t>
        </is>
      </c>
      <c r="L172" s="18" t="inlineStr">
        <is>
          <t>0</t>
        </is>
      </c>
      <c r="M172" s="18" t="inlineStr">
        <is>
          <t>0</t>
        </is>
      </c>
      <c r="N172" s="18" t="inlineStr">
        <is>
          <t>0</t>
        </is>
      </c>
      <c r="O172" s="18" t="inlineStr">
        <is>
          <t>0</t>
        </is>
      </c>
      <c r="P172" s="18" t="inlineStr">
        <is>
          <t>0</t>
        </is>
      </c>
      <c r="Q172" s="18" t="inlineStr">
        <is>
          <t>0</t>
        </is>
      </c>
      <c r="R172" s="18" t="inlineStr">
        <is>
          <t>22dc6aa2-a05e-43ee-953e-ab572ed8df92</t>
        </is>
      </c>
      <c r="S172" s="18" t="inlineStr"/>
      <c r="T172" s="18" t="inlineStr"/>
      <c r="U172" s="18" t="inlineStr"/>
      <c r="V172" s="18" t="inlineStr">
        <is>
          <t>HISTORICAL_RECOGNITION_GENERAL</t>
        </is>
      </c>
      <c r="W172" s="18" t="inlineStr"/>
      <c r="X172" s="18" t="inlineStr"/>
      <c r="Y172" s="18" t="inlineStr"/>
      <c r="Z172" s="18" t="inlineStr"/>
      <c r="AA172" s="18" t="inlineStr"/>
      <c r="AB172" s="18" t="inlineStr"/>
      <c r="AC172" s="18" t="inlineStr"/>
      <c r="AD172" s="18" t="inlineStr"/>
      <c r="AE172" s="18" t="inlineStr"/>
      <c r="AF172" s="18" t="inlineStr"/>
      <c r="AG172" s="18" t="inlineStr"/>
      <c r="AH172" s="18" t="inlineStr"/>
      <c r="AI172" s="18" t="inlineStr"/>
      <c r="AJ172" s="18" t="inlineStr"/>
      <c r="AK172" s="18" t="inlineStr"/>
      <c r="AL172" s="18" t="inlineStr"/>
      <c r="AM172" s="18" t="inlineStr">
        <is>
          <t>LOW</t>
        </is>
      </c>
      <c r="AN172" s="3" t="inlineStr">
        <is>
          <t>AUTO-DRAFT: keyword signals only; requires contextual coding per codebook.md before use.</t>
        </is>
      </c>
      <c r="AO172" s="18" t="inlineStr">
        <is>
          <t>0e9eeab4-5819-59e4-b2fd-0a89ca1b6aa3</t>
        </is>
      </c>
      <c r="AP172" s="18" t="inlineStr">
        <is>
          <t>1</t>
        </is>
      </c>
      <c r="AQ172" s="18" t="inlineStr">
        <is>
          <t>LOW_CONFIDENCE;MISSING_SPEAKER</t>
        </is>
      </c>
      <c r="AR172" s="18" t="inlineStr">
        <is>
          <t>EXCLUDED</t>
        </is>
      </c>
      <c r="AS172" s="3" t="inlineStr">
        <is>
          <t>2026-09-22 full backlog review: NATURAL_DISASTER_OR_ACCIDENT</t>
        </is>
      </c>
    </row>
    <row r="173">
      <c r="A173" s="3" t="inlineStr">
        <is>
          <t>https://japan.kantei.go.jp/101_kishida/statement/202111/_00008.html</t>
        </is>
      </c>
      <c r="B173" s="18" t="inlineStr">
        <is>
          <t>japan</t>
        </is>
      </c>
      <c r="C173" s="18" t="inlineStr">
        <is>
          <t>Prime Minister's Office of Japan (Kantei)</t>
        </is>
      </c>
      <c r="D173" s="3" t="inlineStr">
        <is>
          <t>Address by Prime Minister KISHIDA Fumio at the International Fleet Review 2022 (Speeches and Statements &lt;br&gt;by the Prime Minister) | Prime Minister's Office of Japan</t>
        </is>
      </c>
      <c r="E173" s="18" t="inlineStr">
        <is>
          <t>SPEECH</t>
        </is>
      </c>
      <c r="F173" s="18" t="inlineStr">
        <is>
          <t>November 6, 2022</t>
        </is>
      </c>
      <c r="G173" s="18" t="inlineStr">
        <is>
          <t>0</t>
        </is>
      </c>
      <c r="H173" s="3" t="inlineStr"/>
      <c r="I173" s="3" t="inlineStr">
        <is>
          <t>Address by Prime Minister KISHIDA Fumio at the International Fleet Review 2022 (Speeches and Statements &lt;br&gt;by the Prime Minister) | Prime Minister's Office of Japan
Address by Prime Minister KISHIDA Fumio at the International Fleet Review 2022
November 6, 2022
Tweet
[Provisional translation]
It is my great honor to host the Western Pacific Naval Symposium (WPNS) and International Fleet Review in
Japan.
History shows that, although human beings have frequently engaged in conflicts at sea, they have also
become connected by the oceans through people-to-people exchanges and maritime trade. Naval power has
become indispensable for each country to protect their national interests and to increase national presence.
It has come to play a role in supporting the development and prosperity of the world by ensuring safety at
sea, especially by maintaining sea lane security.
As naval power became a public good and the importance of military professionalism increased, sailors were
required to acquire not only technical knowledge but also professional military ethics.
Acknowledging this historical background, naval personnel from across the globe – having inherited the
traditions of seamanship – deeply understand the roles and responsibilities of navies, and have thereby built
confidence with other countries.
In the WPNS, since its inauguration in 1988, maritime leaders of the Western Pacific region have met
biennially to discuss cooperative initiatives.
It consists of 22 member countries and eight observer countries. Despite the different backgrounds of each
country, the WPNS serves as a platform for multilateral maritime cooperation, where all member countries
aim to build confidence among their navies.
For example, it has played a leading role in promulgating naval professionalism and seamanship in the
Western Pacific region by agreeing to the Code for Unplanned Encounters at Sea (CUES), which establishes
how vessels and aircraft should behave when foreign navies unexpectedly come into contact.
I would like to extend a warm welcome to the vessels and aircraft from many countries joining us for today’s
International Fleet Review. By taking advantage of this opportunity, I expect that mutual confidence between
foreign countries – including yours – and Japan and the Japan Self-Defense Forces will become even more
robust, and will further deepen our cooperative relations toward the realization of a “Free and Open Indo-
Pacific.”
While we are making sincere efforts to enhance such cooperation and trust, the tense situation due to
Russia’s aggression against Ukraine has continued for more than half a year, and its outrageous act
continues to undermine the very foundations of the international order built upon the tireless efforts and
sacrifices of our ancestors over a long period of time. This is a serious situation not only for Europe, but also
for the entire international community including Asia.
The security environment is rapidly becoming more severe in the areas surrounding Japan, including the
East China Sea and the South China Sea. This year, North Korea has launched ballistic missiles with
unprecedented frequency, including that of a new type of ICBM. They even launched a missile which flew
over Japan. We absolutely cannot allow nuclear and missile development by North Korea.
We cannot tolerate any attempts, such as Russia’s aggression against Ukraine, to unilaterally change the
status quo by force anywhere in the world.
In order to protect the people and ensure peace and stability of the region, we will seek to build a stable
international order through dialogue, not confrontation.
At the same time, however, we must be prepared for the emergence of an entity that disturbs the peace and
security of other countries by force or threat without honoring the rules.
Toward this purpose, by the end of this year, Japan will formulate a new National Security Strategy and
related documents, and will fundamentally reinforce Japan’s defense capabilities within the next five years.
In doing so, we will accelerate our realistic considerations of what is necessary to protect the public, without
excluding any possibilities.
Among defense capabilities, maritime capabilities have a significant influence on Japan’s strategic
environment, as my country is surrounded by sea. No time can be lost for the enhancement of our defense
capabilities, including the buildup of vessels, reinforcement of capabilities to respond to missile attacks, and
improvement of the treatment of Self-Defense Forces personnel.
In addition, we will further reinforce the deterrence and response capabilities of the Japan-U.S. Alliance.
For 77 years since the end of World War II, Japan has consistently walked the path of the Nation of Peace,
carrying in our hearts, the strong will to become prosperous together with countries of the region.
As we have done throughout this time, Japan will continue to strictly adhere to the tenets of a peaceful nation, and we will continue to transparently and thoroughly explain our security initiatives to not only our public but also the international community.
I would like to ask each of the participants here today to try to explain their respective security policies in a
transparent manner too.
Finally, I would like to offer some words to the members of the Maritime Self-Defense Force (MSDF), which
is hosting this iteration of the International Fleet Review.
From my heart, I appreciate your deep sense of duty to achieving the mission – 24 hours a day, seven days
a week.
As the Commander-in-Chief of the Japan Self-Defense Forces, I am proud of you.
You are engaged, day and night, in tense ISR activities in the areas around Japan.
And to ensure the safety of civilian ships, you engage in counter-piracy operations and information gathering
activities far away from home.
The difficulties that you face at the forefront of such missions, spending long periods away from your families
through wind and rain is immeasurable.
However, each and every effort that you make contributes to the peace and stability of Japan, the region, and the world.
Your preparedness allows the people of Japan to live without worries.
In light of the increasingly severe security environment we face, I expect you to further temper and train
yourselves with the determination to protect the lives and livelihood of the people, and Japan’s territorial land, sea and airspace.
I would like to conclude my remarks by expressing my sincere gratitude to the families of MSDF personnel
for your continuous support.
KISHIDA Fumio
Prime Minister of Japan
Commander-in-Chief of the Self-Defense Forces
November 6, 2022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73" s="3" t="inlineStr">
        <is>
          <t>Address by Prime Minister KISHIDA Fumio at the International Fleet Review 2022 (Speeches and Statements &lt;br&gt;by the Prime Minister) | Prime Minister's Office of Japan
Address by Prime Minister KISHIDA Fumio at the International Fleet Review 2022
November 6, 2022
Tweet
[Provisional translation]
It is my great honor to host the Western Pacific Naval Symposium (WPNS) and International Fleet Review in
Japan. History shows that, although human beings have frequently engaged in conflicts at sea, they have also
become connected by the oceans through people-to-people exchanges and maritime trade. Naval power has
become indispensable for each country to protect their national interests and to increase national presence. It has come to play a role in supporting the development and prosperity of the world by ensuring safety at
sea, especially by maintaining sea lane security. Despite the different backgrounds of each
country, the WPNS serves as a platform for multilateral maritime cooperation, where all member countries
aim to build confidence among their navies. For example, it has played a leading role in promulgating naval professionalism and seamanship in the
Western Pacific region by agreeing to the Code for Unplanned Encounters at Sea (CUES), which establishes
how vessels and aircraft should behave when foreign navies unexpectedly come into contact. I would like to extend a warm welcome to the vessels and aircraft from many countries joining us for today’s
International Fleet Review. By taking advantage of this opportunity, I expect that mutual confidence between
foreign countries – including yours – and Japan and the Japan Self-Defense Forces will become even more
robust, and will further deepen our cooperative relations toward the realization of a “Free and Open Indo-
Pacific.”
While we are making sincere efforts to enhance such cooperation and trust, the tense situation due to
Russia’s aggression against Ukraine has continued for more than half a year, and its outrageous act
continues to undermine the very foundations of the international order built upon the tireless efforts and
sacrifices of our ancestors over a long period of time. This is a serious situation not only for Europe, but also
for the entire international community including Asia. The security environment is rapidly becoming more severe in the areas surrounding Japan, including the
East China Sea and the South China Sea. They even launched a missile which flew
over Japan. We absolutely cannot allow nuclear and missile development by North Korea. We cannot tolerate any attempts, such as Russia’s aggression against Ukraine, to unilaterally change the
status quo by force anywhere in the world. In order to protect the people and ensure peace and stability of the region, we will seek to build a stable
international order through dialogue, not confrontation. At the same time, however, we must be prepared for the emergence of an entity that disturbs the peace and
security of other countries by force or threat without honoring the rules. Toward this purpose, by the end of this year, Japan will formulate a new National Security Strategy and
related documents, and will fundamentally reinforce Japan’s defense capabilities within the next five years. In doing so, we will accelerate our realistic considerations of what is necessary to protect the public, without
excluding any possibilities. Among defense capabilities, maritime capabilities have a significant influence on Japan’s strategic
environment, as my country is surrounded by sea. In addition, we will further reinforce the deterrence and response capabilities of the Japan-U.S. Alliance. For 77 years since the end of World War II, Japan has consistently walked the path of the Nation of Peace,
carrying in our hearts, the strong will to become prosperous together with countries of the region. As we have done throughout this time, Japan will continue to strictly adhere to the tenets of a peaceful nation, and we will continue to transparently and thoroughly explain our security initiatives to not only our public but also the international community. I would like to ask each of the participants here today to try to explain their respective security policies in a
transparent manner too.</t>
        </is>
      </c>
      <c r="K173" s="18" t="inlineStr">
        <is>
          <t>aggression;history;war</t>
        </is>
      </c>
      <c r="L173" s="18" t="inlineStr">
        <is>
          <t>0</t>
        </is>
      </c>
      <c r="M173" s="18" t="inlineStr">
        <is>
          <t>0</t>
        </is>
      </c>
      <c r="N173" s="18" t="inlineStr">
        <is>
          <t>0</t>
        </is>
      </c>
      <c r="O173" s="18" t="inlineStr">
        <is>
          <t>0</t>
        </is>
      </c>
      <c r="P173" s="18" t="inlineStr">
        <is>
          <t>0</t>
        </is>
      </c>
      <c r="Q173" s="18" t="inlineStr">
        <is>
          <t>1</t>
        </is>
      </c>
      <c r="R173" s="18" t="inlineStr">
        <is>
          <t>dc826895-4afb-4a1d-8e3c-cb7a82c80dd7</t>
        </is>
      </c>
      <c r="S173" s="18" t="inlineStr"/>
      <c r="T173" s="18" t="inlineStr"/>
      <c r="U173" s="18" t="inlineStr"/>
      <c r="V173" s="18" t="inlineStr">
        <is>
          <t>AGGRESSION</t>
        </is>
      </c>
      <c r="W173" s="18" t="inlineStr"/>
      <c r="X173" s="18" t="inlineStr"/>
      <c r="Y173" s="18" t="inlineStr"/>
      <c r="Z173" s="18" t="inlineStr"/>
      <c r="AA173" s="18" t="inlineStr"/>
      <c r="AB173" s="18" t="inlineStr"/>
      <c r="AC173" s="18" t="inlineStr"/>
      <c r="AD173" s="18" t="inlineStr"/>
      <c r="AE173" s="18" t="inlineStr"/>
      <c r="AF173" s="18" t="inlineStr"/>
      <c r="AG173" s="18" t="inlineStr"/>
      <c r="AH173" s="18" t="inlineStr"/>
      <c r="AI173" s="18" t="inlineStr"/>
      <c r="AJ173" s="18" t="inlineStr"/>
      <c r="AK173" s="18" t="inlineStr"/>
      <c r="AL173" s="18" t="inlineStr"/>
      <c r="AM173" s="18" t="inlineStr">
        <is>
          <t>LOW</t>
        </is>
      </c>
      <c r="AN173" s="3" t="inlineStr">
        <is>
          <t>AUTO-DRAFT: keyword signals only; requires contextual coding per codebook.md before use.</t>
        </is>
      </c>
      <c r="AO173" s="18" t="inlineStr">
        <is>
          <t>a2befa7a-0523-5049-8f15-b7cf0dff345b</t>
        </is>
      </c>
      <c r="AP173" s="18" t="inlineStr">
        <is>
          <t>1</t>
        </is>
      </c>
      <c r="AQ173" s="18" t="inlineStr">
        <is>
          <t>LOW_CONFIDENCE;MISSING_SPEAKER</t>
        </is>
      </c>
      <c r="AR173" s="18" t="inlineStr">
        <is>
          <t>EXCLUDED</t>
        </is>
      </c>
      <c r="AS173" s="3" t="inlineStr">
        <is>
          <t>2026-09-22 full backlog review: UKRAINE_RUSSIA_OR_UNRELATED_GEOPOLITICS</t>
        </is>
      </c>
    </row>
    <row r="174">
      <c r="A174" s="3" t="inlineStr">
        <is>
          <t>https://japan.kantei.go.jp/101_kishida/statement/202211/_00003.html</t>
        </is>
      </c>
      <c r="B174" s="18" t="inlineStr">
        <is>
          <t>japan</t>
        </is>
      </c>
      <c r="C174" s="18" t="inlineStr">
        <is>
          <t>Prime Minister's Office of Japan (Kantei)</t>
        </is>
      </c>
      <c r="D174" s="3" t="inlineStr">
        <is>
          <t>Contributed Article to the Khmer Times by Prime Minister KISHIDA Fumio on the Occasion of His Visit to Cambodia (Speeches and Statements &lt;br&gt;by the Prime Minister) | Prime Minister's Office of Japan</t>
        </is>
      </c>
      <c r="E174" s="18" t="inlineStr">
        <is>
          <t>SPEECH</t>
        </is>
      </c>
      <c r="F174" s="18" t="inlineStr">
        <is>
          <t>November 11, 2022</t>
        </is>
      </c>
      <c r="G174" s="18" t="inlineStr">
        <is>
          <t>0</t>
        </is>
      </c>
      <c r="H174" s="3" t="inlineStr"/>
      <c r="I174" s="3" t="inlineStr">
        <is>
          <t>Contributed Article to the Khmer Times by Prime Minister KISHIDA Fumio on the Occasion of His Visit to Cambodia (Speeches and Statements &lt;br&gt;by the Prime Minister) | Prime Minister's Office of Japan
#DiplomacySecurity
#ASEAN
#FreeOpenIndoPacific
Contributed Article to the Khmer Times by Prime Minister KISHIDA Fumio on the Occasion of His Visit to Cambodia
November 11, 2022
Tweet
[Provisional translation]
Starting today, I am visiting Phnom Penh to attend the ASEAN-related Summit Meetings. Indeed, these are the first face-to-face ASEAN-related Summit Meetings in three years after the COVID-19 pandemic. As the Prime Minister of Japan, I am very pleased to be able to visit Cambodia again as I did this March, and to attend these meetings and engage in direct discussions with the leaders of the participating countries.
These Summit Meetings are being held today thanks to the great efforts of this year’s ASEAN Chair, Cambodia. Under the leadership of Samdech Techo Prime Minister Hun Sen, Cambodia, as the Chair, has cooperated and coordinated not only with ASEAN countries but also with relevant countries outside the region, and has provided a forum for the leaders of the participating countries to gather and discuss the most pressing issues facing the international community. Cambodia has also made significant contributions to the resolution of the worsening situation in Myanmar by taking a leading role as the ASEAN Chair. In this regard, I would like to pay tribute to the considerations made by Samdech Techo Prime Minister Hun Sen and other officials of the Cambodian government as well as all the people in Cambodia. Looking ahead to next year, which marks the 70th anniversary of the establishment of diplomatic relations between Japan and Cambodia, Japan intends to further strengthen its bilateral cooperation and partnership with Cambodia, in addition to responding to these regional and international situations.
Next year is not only a milestone for Japan and Cambodia, but also a vital year for Japan and ASEAN. As is well known, Japan is ASEAN’s oldest friend, and next year we will finally mark the 50th Year of ASEAN-Japan Friendship and Cooperation. As I look back over the half-century history of our cooperation, I renew my admiration for the developments achieved by the ASEAN countries during this period. I am proud that Japan has walked together with ASEAN on its path of development and integration. One of the ASEAN initiatives that Japan has long supported is the Attachment Programme, which aims to train young diplomats and government officials from the least developed countries among ASEAN Member States. It is quite gratifying and encouraging to see many of its graduates currently working at the center of their respective governments.
Encouraged by the dramatic development of the ASEAN countries, our region has become the center of the ever-expanding global economy, with its share of nearly 35%. Having ASEAN which upholds its unity and centrality at its core, this region is expected to continue growing with diversity and inclusivity and to be the driving force in the world economy. It is becoming increasingly critical that we, ASEAN and Japan, build the "Era of the Indo-Pacific” together.
Unfortunately, on the other hand, it is also true that the international community is at a very difficult historical crossroads. Russia’s aggression against Ukraine has shaken the very foundation of the international order. It is extremely alarming that Russia is indicating the use of nuclear weapons in Ukraine. The threat of the use of nuclear weapons is utterly unacceptable, much less their actual use.
Furthermore, looking at the Indo-Pacific region, we are faced with multifaceted challenges such as North Korea’s intensifying nuclear and missile activities, attempts to unilaterally change the status quo by force, as well as economic coercion.
As these examples show, we find ourselves in a situation where we are playing a leading role in the global economy while confronting extremely daunting international circumstances and at the same time addressing the various issues facing the region. At this unprecedented juncture in our history, what we should jointly pursue is to preserve the international order based on the rule of law that has sustained our economic growth and prosperity and to realize a “Free and Open Indo-Pacific (FOIP).” FOIP is a vision that Japan has been promoting, for which it has gained broad support and endorsement from the international community. Cooperation with the ASEAN countries is especially critical. ASEAN has also developed its own ASEAN Outlook on the Indo-Pacific (AOIP), which shares the same basic concepts with FOIP and should thus cooperate with each other. For the sake of Japan, the members of ASEAN and the international community at large, Japan will further strengthen its cooperation with the ASEAN countries. Specifically, we will continue to work on maritime cooperation in areas such as maritime traffic safety, connectivity support through quality infrastructure investment and others, and cooperation contributing to the SDGs in fields such as health including universal health coverage, climate change countermeasures, and disaster reduction. Moreover, on the economic front, we will further strengthen the broad cooperation between ASEAN and Japan in a wide range of areas such as enhancing supply chain resilience, addressing social challenges through the use of digital technology including smart city initiatives which shares the idea of a Vision for a Digital Garden City Nation, and strengthening food and energy security.
At the ASEAN-Japan Foreign Ministers’ Meeting in August, the catchphrase “Golden Friendship, Golden Opportunities” was jointly announced by ASEAN and Japan, along with the official logo to commemorate the 50th Year of ASEAN-Japan Friendship and Cooperation. ASEAN-Japan ties, backed by active people-to-people exchanges and a strong relationship of trust over the years, are full of “golden” possibilities as this catchphrase suggests. Next year, a landmark year that commemorates the 50th Year of ASEAN-Japan Friendship and Cooperation, I sincerely look forward to welcoming the leaders of the ASEAN countries including Samdech Techo Prime Minister Hun Sen to Japan and to launching a new vision for ASEAN-Japan cooperation at the commemorative summit meeting.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74" s="3" t="inlineStr">
        <is>
          <t>Next year is not only a milestone for Japan and Cambodia, but also a vital year for Japan and ASEAN. As is well known, Japan is ASEAN’s oldest friend, and next year we will finally mark the 50th Year of ASEAN-Japan Friendship and Cooperation. As I look back over the half-century history of our cooperation, I renew my admiration for the developments achieved by the ASEAN countries during this period. I am proud that Japan has walked together with ASEAN on its path of development and integration. One of the ASEAN initiatives that Japan has long supported is the Attachment Programme, which aims to train young diplomats and government officials from the least developed countries among ASEAN Member States. It is becoming increasingly critical that we, ASEAN and Japan, build the "Era of the Indo-Pacific” together. Unfortunately, on the other hand, it is also true that the international community is at a very difficult historical crossroads. Russia’s aggression against Ukraine has shaken the very foundation of the international order. It is extremely alarming that Russia is indicating the use of nuclear weapons in Ukraine. The threat of the use of nuclear weapons is utterly unacceptable, much less their actual use. Furthermore, looking at the Indo-Pacific region, we are faced with multifaceted challenges such as North Korea’s intensifying nuclear and missile activities, attempts to unilaterally change the status quo by force, as well as economic coercion. As these examples show, we find ourselves in a situation where we are playing a leading role in the global economy while confronting extremely daunting international circumstances and at the same time addressing the various issues facing the region. At this unprecedented juncture in our history, what we should jointly pursue is to preserve the international order based on the rule of law that has sustained our economic growth and prosperity and to realize a “Free and Open Indo-Pacific (FOIP).” FOIP is a vision that Japan has been promoting, for which it has gained broad support and endorsement from the international community. Cooperation with the ASEAN countries is especially critical. ASEAN has also developed its own ASEAN Outlook on the Indo-Pacific (AOIP), which shares the same basic concepts with FOIP and should thus cooperate with each other. At the ASEAN-Japan Foreign Ministers’ Meeting in August, the catchphrase “Golden Friendship, Golden Opportunities” was jointly announced by ASEAN and Japan, along with the official logo to commemorate the 50th Year of ASEAN-Japan Friendship and Cooperation. ASEAN-Japan ties, backed by active people-to-people exchanges and a strong relationship of trust over the years, are full of “golden” possibilities as this catchphrase suggests. Next year, a landmark year that commemorates the 50th Year of ASEAN-Japan Friendship and Cooperation, I sincerely look forward to welcoming the leaders of the ASEAN countries including Samdech Techo Prime Minister Hun Sen to Japan and to launching a new vision for ASEAN-Japan cooperation at the commemorative summit meeting.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174" s="18" t="inlineStr">
        <is>
          <t>aggression;history;war</t>
        </is>
      </c>
      <c r="L174" s="18" t="inlineStr">
        <is>
          <t>0</t>
        </is>
      </c>
      <c r="M174" s="18" t="inlineStr">
        <is>
          <t>0</t>
        </is>
      </c>
      <c r="N174" s="18" t="inlineStr">
        <is>
          <t>0</t>
        </is>
      </c>
      <c r="O174" s="18" t="inlineStr">
        <is>
          <t>0</t>
        </is>
      </c>
      <c r="P174" s="18" t="inlineStr">
        <is>
          <t>0</t>
        </is>
      </c>
      <c r="Q174" s="18" t="inlineStr">
        <is>
          <t>0</t>
        </is>
      </c>
      <c r="R174" s="18" t="inlineStr">
        <is>
          <t>78b5a7b9-15c0-4063-8536-6b2c3d64d194</t>
        </is>
      </c>
      <c r="S174" s="18" t="inlineStr"/>
      <c r="T174" s="18" t="inlineStr"/>
      <c r="U174" s="18" t="inlineStr"/>
      <c r="V174" s="18" t="inlineStr">
        <is>
          <t>AGGRESSION</t>
        </is>
      </c>
      <c r="W174" s="18" t="inlineStr"/>
      <c r="X174" s="18" t="inlineStr"/>
      <c r="Y174" s="18" t="inlineStr"/>
      <c r="Z174" s="18" t="inlineStr"/>
      <c r="AA174" s="18" t="inlineStr"/>
      <c r="AB174" s="18" t="inlineStr"/>
      <c r="AC174" s="18" t="inlineStr"/>
      <c r="AD174" s="18" t="inlineStr"/>
      <c r="AE174" s="18" t="inlineStr"/>
      <c r="AF174" s="18" t="inlineStr"/>
      <c r="AG174" s="18" t="inlineStr"/>
      <c r="AH174" s="18" t="inlineStr"/>
      <c r="AI174" s="18" t="inlineStr"/>
      <c r="AJ174" s="18" t="inlineStr"/>
      <c r="AK174" s="18" t="inlineStr"/>
      <c r="AL174" s="18" t="inlineStr"/>
      <c r="AM174" s="18" t="inlineStr">
        <is>
          <t>LOW</t>
        </is>
      </c>
      <c r="AN174" s="3" t="inlineStr">
        <is>
          <t>AUTO-DRAFT: keyword signals only; requires contextual coding per codebook.md before use.</t>
        </is>
      </c>
      <c r="AO174" s="18" t="inlineStr">
        <is>
          <t>14b438be-415c-5b8c-91d0-9ee49693e9cb</t>
        </is>
      </c>
      <c r="AP174" s="18" t="inlineStr">
        <is>
          <t>1</t>
        </is>
      </c>
      <c r="AQ174" s="18" t="inlineStr">
        <is>
          <t>LOW_CONFIDENCE;MISSING_SPEAKER</t>
        </is>
      </c>
      <c r="AR174" s="18" t="inlineStr">
        <is>
          <t>EXCLUDED</t>
        </is>
      </c>
      <c r="AS174" s="3" t="inlineStr">
        <is>
          <t>2026-09-22 full backlog review: COVID_OR_PANDEMIC</t>
        </is>
      </c>
    </row>
    <row r="175">
      <c r="A175" s="3" t="inlineStr">
        <is>
          <t>https://japan.kantei.go.jp/101_kishida/statement/202211/_00004.html</t>
        </is>
      </c>
      <c r="B175" s="18" t="inlineStr">
        <is>
          <t>japan</t>
        </is>
      </c>
      <c r="C175" s="18" t="inlineStr">
        <is>
          <t>Prime Minister's Office of Japan (Kantei)</t>
        </is>
      </c>
      <c r="D175" s="3" t="inlineStr">
        <is>
          <t>Video Message by Prime Minister KISHIDA Fumio at the ASEAN Business and Investment Summit (ABIS) (Speeches and Statements &lt;br&gt;by the Prime Minister) | Prime Minister's Office of Japan</t>
        </is>
      </c>
      <c r="E175" s="18" t="inlineStr">
        <is>
          <t>SPEECH</t>
        </is>
      </c>
      <c r="F175" s="18" t="inlineStr">
        <is>
          <t>November 11, 2022</t>
        </is>
      </c>
      <c r="G175" s="18" t="inlineStr">
        <is>
          <t>0</t>
        </is>
      </c>
      <c r="H175" s="3" t="inlineStr"/>
      <c r="I175" s="3" t="inlineStr">
        <is>
          <t>Video Message by Prime Minister KISHIDA Fumio at the ASEAN Business and Investment Summit (ABIS) (Speeches and Statements &lt;br&gt;by the Prime Minister) | Prime Minister's Office of Japan
#DiplomacySecurity
#ASEAN
Video Message by Prime Minister KISHIDA Fumio at the ASEAN Business and Investment Summit (ABIS)
November 11, 2022
Tweet
Related Videos
Open
Close
If you can not view the video,
click here
[Provisional translation]
I am KISHIDA Fumio, the Prime Minister of Japan. I would like to express my sincere gratitude for the opportunity to address everyone today in the presence of the business community and the governments representing ASEAN.
Japan will work to improve connectivity through activities such as increasing investment in ASEAN, economic partnership agreements, infrastructure development, and establishing stable supply chains, in order to set Asia on a further growth trajectory by overcoming various difficulties such as the pandemic, effects of Russia’s aggression against Ukraine, and high global prices, all while achieving both growth and sustainability by solving social issues.
One good example of expanding investment and improving connectivity is addressing climate change. The ASEAN economy is expected to grow by about 2.7 times by 2050. The challenge of securing the energy, infrastructure, and other resources needed for such growth while simultaneously addressing climate change is a major challenge. I am sure that all of you here are aware of the difficulty of decarbonizing the ASEAN economy in a single step.
I believe that the idea of introducing transition technologies is important to achieving economic growth while reducing CO2 emissions to the maximum extent possible.
Some estimates suggest that the need for transition finance in Asia as a whole will amount to a cumulative total of about 40 trillion USD by 2050. How should we attract these funds? Japan will work together with ASEAN to meet this challenge.
Japan looks forward to the challenge of green transformation, in other words, a major transformation of energy, all industries, and ultimately the economy and society, and to sharing its technology and know-how with ASEAN. Japan, together with ASEAN and other like-minded countries, aims to materialize the Asia Zero Emission Community Concept that will bring transition finance to Asia.
Next year will mark the 50th Year of ASEAN-Japan Friendship and Cooperation. To mark this milestone, Japan will hold an ASEAN-Japan Business Summit in Japan. I look forward to meeting you all in Japan in person next year.
Finally, I would like to conclude my remarks by wishing for the further development of ASEAN and the success of this Summit.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75" s="3" t="inlineStr">
        <is>
          <t>Video Message by Prime Minister KISHIDA Fumio at the ASEAN Business and Investment Summit (ABIS) (Speeches and Statements &lt;br&gt;by the Prime Minister) | Prime Minister's Office of Japan
#DiplomacySecurity
#ASEAN
Video Message by Prime Minister KISHIDA Fumio at the ASEAN Business and Investment Summit (ABIS)
November 11, 2022
Tweet
Related Videos
Open
Close
If you can not view the video,
click here
[Provisional translation]
I am KISHIDA Fumio, the Prime Minister of Japan. I would like to express my sincere gratitude for the opportunity to address everyone today in the presence of the business community and the governments representing ASEAN. Japan will work to improve connectivity through activities such as increasing investment in ASEAN, economic partnership agreements, infrastructure development, and establishing stable supply chains, in order to set Asia on a further growth trajectory by overcoming various difficulties such as the pandemic, effects of Russia’s aggression against Ukraine, and high global prices, all while achieving both growth and sustainability by solving social issues. One good example of expanding investment and improving connectivity is addressing climate change. The ASEAN economy is expected to grow by about 2.7 times by 2050. The challenge of securing the energy, infrastructure, and other resources needed for such growth while simultaneously addressing climate change is a major challenge. I am sure that all of you here are aware of the difficulty of decarbonizing the ASEAN economy in a single step. I believe that the idea of introducing transition technologies is important to achieving economic growth while reducing CO2 emissions to the maximum extent possible. Some estimates suggest that the need for transition finance in Asia as a whole will amount to a cumulative total of about 40 trillion USD by 2050. How should we attract these funds? Japan will work together with ASEAN to meet this challenge. Japan looks forward to the challenge of green transformation, in other words, a major transformation of energy, all industries, and ultimately the economy and society, and to sharing its technology and know-how with ASEAN. Japan, together with ASEAN and other like-minded countries, aims to materialize the Asia Zero Emission Community Concept that will bring transition finance to Asia. Next year will mark the 50th Year of ASEAN-Japan Friendship and Cooperation. To mark this milestone, Japan will hold an ASEAN-Japan Business Summit in Japan. I look forward to meeting you all in Japan in person next year. Finally, I would like to conclude my remarks by wishing for the further development of ASEAN and the success of this Summit.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175" s="18" t="inlineStr">
        <is>
          <t>aggression;fund;war</t>
        </is>
      </c>
      <c r="L175" s="18" t="inlineStr">
        <is>
          <t>0</t>
        </is>
      </c>
      <c r="M175" s="18" t="inlineStr">
        <is>
          <t>0</t>
        </is>
      </c>
      <c r="N175" s="18" t="inlineStr">
        <is>
          <t>0</t>
        </is>
      </c>
      <c r="O175" s="18" t="inlineStr">
        <is>
          <t>0</t>
        </is>
      </c>
      <c r="P175" s="18" t="inlineStr">
        <is>
          <t>0</t>
        </is>
      </c>
      <c r="Q175" s="18" t="inlineStr">
        <is>
          <t>0</t>
        </is>
      </c>
      <c r="R175" s="18" t="inlineStr">
        <is>
          <t>4b2ec87b-f3fc-4633-9651-9880273ac49d</t>
        </is>
      </c>
      <c r="S175" s="18" t="inlineStr"/>
      <c r="T175" s="18" t="inlineStr"/>
      <c r="U175" s="18" t="inlineStr"/>
      <c r="V175" s="18" t="inlineStr">
        <is>
          <t>AGGRESSION</t>
        </is>
      </c>
      <c r="W175" s="18" t="inlineStr"/>
      <c r="X175" s="18" t="inlineStr"/>
      <c r="Y175" s="18" t="inlineStr"/>
      <c r="Z175" s="18" t="inlineStr"/>
      <c r="AA175" s="18" t="inlineStr"/>
      <c r="AB175" s="18" t="inlineStr"/>
      <c r="AC175" s="18" t="inlineStr"/>
      <c r="AD175" s="18" t="inlineStr"/>
      <c r="AE175" s="18" t="inlineStr"/>
      <c r="AF175" s="18" t="inlineStr"/>
      <c r="AG175" s="18" t="inlineStr"/>
      <c r="AH175" s="18" t="inlineStr"/>
      <c r="AI175" s="18" t="inlineStr"/>
      <c r="AJ175" s="18" t="inlineStr"/>
      <c r="AK175" s="18" t="inlineStr"/>
      <c r="AL175" s="18" t="inlineStr"/>
      <c r="AM175" s="18" t="inlineStr">
        <is>
          <t>LOW</t>
        </is>
      </c>
      <c r="AN175" s="3" t="inlineStr">
        <is>
          <t>AUTO-DRAFT: keyword signals only; requires contextual coding per codebook.md before use.</t>
        </is>
      </c>
      <c r="AO175" s="18" t="inlineStr">
        <is>
          <t>f880c1ad-76ac-5000-9883-1d1b85fda7ee</t>
        </is>
      </c>
      <c r="AP175" s="18" t="inlineStr">
        <is>
          <t>1</t>
        </is>
      </c>
      <c r="AQ175" s="18" t="inlineStr">
        <is>
          <t>LOW_CONFIDENCE;MISSING_SPEAKER</t>
        </is>
      </c>
      <c r="AR175" s="18" t="inlineStr">
        <is>
          <t>EXCLUDED</t>
        </is>
      </c>
      <c r="AS175" s="3" t="inlineStr">
        <is>
          <t>2026-09-22 full backlog review: COVID_OR_PANDEMIC</t>
        </is>
      </c>
    </row>
    <row r="176">
      <c r="A176" s="3" t="inlineStr">
        <is>
          <t>https://japan.kantei.go.jp/101_kishida/statement/202211/_00005.html</t>
        </is>
      </c>
      <c r="B176" s="18" t="inlineStr">
        <is>
          <t>japan</t>
        </is>
      </c>
      <c r="C176" s="18" t="inlineStr">
        <is>
          <t>Prime Minister's Office of Japan (Kantei)</t>
        </is>
      </c>
      <c r="D176" s="3" t="inlineStr">
        <is>
          <t>Policy Speech by Prime Minister KISHIDA Fumio to the G20 Bali Summit side-event on Partnership for Global Infrastructure and Investment (Speeches and Statements &lt;br&gt;by the Prime Minister) | Prime Minister's Office of Japan</t>
        </is>
      </c>
      <c r="E176" s="18" t="inlineStr">
        <is>
          <t>SPEECH</t>
        </is>
      </c>
      <c r="F176" s="18" t="inlineStr">
        <is>
          <t>November 15, 2022</t>
        </is>
      </c>
      <c r="G176" s="18" t="inlineStr">
        <is>
          <t>0</t>
        </is>
      </c>
      <c r="H176" s="3" t="inlineStr"/>
      <c r="I176" s="3" t="inlineStr">
        <is>
          <t>Policy Speech by Prime Minister KISHIDA Fumio to the G20 Bali Summit side-event on Partnership for Global Infrastructure and Investment (Speeches and Statements &lt;br&gt;by the Prime Minister) | Prime Minister's Office of Japan
#DiplomacySecurity
#G20
Policy Speech by Prime Minister KISHIDA Fumio to the G20 Bali Summit side-event on Partnership for Global Infrastructure and Investment
November 15, 2022
Tweet
[Provisional translation]
I welcome this event being held.
Infrastructure is the foundation of a country's development. Quality infrastructure investment promoted by the Partnership for Global Infrastructure and Investment is essential to realize Indonesia's G20 theme, "Recover Together, Recover Stronger."
Japan aims to mobilize more than 65 billion USD of infrastructure assistance and private finance over the next five years.
A clear example of the quality infrastructure investment promoted by Japan is the Patimban Port Development Project in Indonesia. Through the construction of a port with yen loans and the operation of a car terminal by a Japanese company, the project is alleviating the current port congestion situation, and is helping to further improve the environment for investment in Indonesia.
Japan's assistance transfers advanced technologies to local population and develops human resources. Through the construction of metros in India, the people of India themselves built up institutions that are capable of operating in safe and accurate manner and conducting maintenance and management through Japan’s assistance.
Clean infrastructure development also contributes to addressing the challenges of the climate change. In Kenya, we are supporting the construction and the renovation of geothermal power generators whose power generation capacity are equivalent to about one-seventh of the country's total capacity.
We also welcome the launch of the Just Energy Transition Partnership with Indonesia, which will support Indonesia’s efforts toward the 1.5 degree climate goal. Japan will continue to lead this Partnership as a co-lead country, together with the United States, and will accelerate Indonesia's realistic and ambitious decarbonization transition, with further engagement of the private sector.
In the digital sector, Australia has been working to support the development of a telecommunication company covering six Pacific Island countries. Japan and the United States are going to support this initiative.
It is important that infrastructure development and development finance to that end are carried out in line with "the G20 Principles for Quality Infrastructure Investment," in a transparent and fair manner adhering to international rules and standards.
Japan is determined to further promote the quality infrastructure investment under the next year’s Japanese G7 Presidency and to support the self-sustaining growth of each country working with partner countries.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76" s="3" t="inlineStr">
        <is>
          <t>Clean infrastructure development also contributes to addressing the challenges of the climate change. In Kenya, we are supporting the construction and the renovation of geothermal power generators whose power generation capacity are equivalent to about one-seventh of the country's total capacity. We also welcome the launch of the Just Energy Transition Partnership with Indonesia, which will support Indonesia’s efforts toward the 1.5 degree climate goal. Japan will continue to lead this Partnership as a co-lead country, together with the United States, and will accelerate Indonesia's realistic and ambitious decarbonization transition, with further engagement of the private sector. In the digital sector, Australia has been working to support the development of a telecommunication company covering six Pacific Island countries.</t>
        </is>
      </c>
      <c r="K176" s="18" t="inlineStr">
        <is>
          <t>war</t>
        </is>
      </c>
      <c r="L176" s="18" t="inlineStr">
        <is>
          <t>0</t>
        </is>
      </c>
      <c r="M176" s="18" t="inlineStr">
        <is>
          <t>0</t>
        </is>
      </c>
      <c r="N176" s="18" t="inlineStr">
        <is>
          <t>0</t>
        </is>
      </c>
      <c r="O176" s="18" t="inlineStr">
        <is>
          <t>1</t>
        </is>
      </c>
      <c r="P176" s="18" t="inlineStr">
        <is>
          <t>0</t>
        </is>
      </c>
      <c r="Q176" s="18" t="inlineStr">
        <is>
          <t>0</t>
        </is>
      </c>
      <c r="R176" s="18" t="inlineStr">
        <is>
          <t>9ddce49d-8087-4937-8a48-f7b58e5afe79</t>
        </is>
      </c>
      <c r="S176" s="18" t="inlineStr"/>
      <c r="T176" s="18" t="inlineStr"/>
      <c r="U176" s="18" t="inlineStr"/>
      <c r="V176" s="18" t="inlineStr">
        <is>
          <t>HISTORICAL_RECOGNITION_GENERAL</t>
        </is>
      </c>
      <c r="W176" s="18" t="inlineStr"/>
      <c r="X176" s="18" t="inlineStr"/>
      <c r="Y176" s="18" t="inlineStr"/>
      <c r="Z176" s="18" t="inlineStr"/>
      <c r="AA176" s="18" t="inlineStr"/>
      <c r="AB176" s="18" t="inlineStr"/>
      <c r="AC176" s="18" t="inlineStr"/>
      <c r="AD176" s="18" t="inlineStr"/>
      <c r="AE176" s="18" t="inlineStr"/>
      <c r="AF176" s="18" t="inlineStr"/>
      <c r="AG176" s="18" t="inlineStr"/>
      <c r="AH176" s="18" t="inlineStr"/>
      <c r="AI176" s="18" t="inlineStr"/>
      <c r="AJ176" s="18" t="inlineStr"/>
      <c r="AK176" s="18" t="inlineStr"/>
      <c r="AL176" s="18" t="inlineStr"/>
      <c r="AM176" s="18" t="inlineStr">
        <is>
          <t>LOW</t>
        </is>
      </c>
      <c r="AN176" s="3" t="inlineStr">
        <is>
          <t>AUTO-DRAFT: keyword signals only; requires contextual coding per codebook.md before use.</t>
        </is>
      </c>
      <c r="AO176" s="18" t="inlineStr">
        <is>
          <t>0414222a-f62d-5e0e-8edc-387763749889</t>
        </is>
      </c>
      <c r="AP176" s="18" t="inlineStr">
        <is>
          <t>1</t>
        </is>
      </c>
      <c r="AQ176" s="18" t="inlineStr">
        <is>
          <t>LOW_CONFIDENCE;MISSING_SPEAKER</t>
        </is>
      </c>
      <c r="AR176" s="18" t="inlineStr">
        <is>
          <t>EXCLUDED</t>
        </is>
      </c>
      <c r="AS176" s="3" t="inlineStr">
        <is>
          <t>2026-09-22 full backlog review: GENERIC_DIPLOMATIC_MESSAGE_OR_SPEECH</t>
        </is>
      </c>
    </row>
    <row r="177">
      <c r="A177" s="3" t="inlineStr">
        <is>
          <t>https://japan.kantei.go.jp/101_kishida/statement/202211/_00006.html</t>
        </is>
      </c>
      <c r="B177" s="18" t="inlineStr">
        <is>
          <t>japan</t>
        </is>
      </c>
      <c r="C177" s="18" t="inlineStr">
        <is>
          <t>Prime Minister's Office of Japan (Kantei)</t>
        </is>
      </c>
      <c r="D177" s="3" t="inlineStr">
        <is>
          <t>Press Conference by Prime Minister Kishida regarding His Attendance at the ASEAN-related Summit Meetings, the G20 Bali Summit, and the APEC Economic Leaders' Meeting and Other Matters (Speeches and Statements &lt;br&gt;by the Prime Minister) | Prime Minister's Office of Japan</t>
        </is>
      </c>
      <c r="E177" s="18" t="inlineStr">
        <is>
          <t>PRESS_CONFERENCE</t>
        </is>
      </c>
      <c r="F177" s="18" t="inlineStr">
        <is>
          <t>November 12, 2022</t>
        </is>
      </c>
      <c r="G177" s="18" t="inlineStr">
        <is>
          <t>0</t>
        </is>
      </c>
      <c r="H177" s="3" t="inlineStr"/>
      <c r="I177" s="3" t="inlineStr">
        <is>
          <t>Press Conference by Prime Minister Kishida regarding His Attendance at the ASEAN-related Summit Meetings, the G20 Bali Summit, and the APEC Economic Leaders' Meeting and Other Matters (Speeches and Statements &lt;br&gt;by the Prime Minister) | Prime Minister's Office of Japan
#DiplomacySecurity
#ASEAN
#G20
#APEC
#COVID19
#COVID19Vaccine
Press Conference by Prime Minister Kishida regarding His Attendance at the ASEAN-related Summit Meetings, the G20 Bali Summit, and the APEC Economic Leaders' Meeting and Other Matters
November 12, 2022
Tweet
[Provisional translation]
From today, I will visit the three countries of Cambodia, Indonesia, and Thailand, in order to attend the three meetings of the Association of Southeast Asian Nations (ASEAN)-related summit meetings, the G20 Summit, and the Asia-Pacific Economic Cooperation (APEC) Economic Leaders' Meeting.
Against a backdrop of the free and open international order being threatened by Russian aggression against Ukraine, next year we will hold the G7 Hiroshima Summit, and next year also marks the 50th year of ASEAN-Japan friendship and cooperation. It is with our sights set on such a year that we will discuss international issues that include regional affairs such as Ukraine and North Korea, food and energy security, and also maintaining and strengthening the free and open trade system. In that context, I feel that it is absolutely imperative that I set out well-argued appeals for Japan's stances and assertions.
As for bilateral talks, there is a range of dates as there are three major meetings, so a number of them are still being coordinated. But as for the beginning of the trip, bilateral talks have been arranged with the United States and with Cambodia, the chair of ASEAN, and a trilateral among Japan, the U.S., and the Republic of Korea (ROK) has also been scheduled. Regarding bilaterals with China and the ROK, in which there is keen interest, we are moving forward with our coordination, with a view towards holding those meetings. Neither of those have been fully finalized. Other than those, many countries from Europe will also participate. I hope to arrange bilateral talks with as many Asian and European countries as possible.
As I just mentioned, there is a wide range of dates, so from now, we intend to finalize the schedule with each country one by one. That is as far as we have coordinated at present.
The upcoming diplomatic schedule is as I just mentioned, but there is one thing I would like to say about COVID-19.
First of all, I have been looking closely at the current trend in infections, and I have had an exchange of views with Dr. OMI Shigeru and three other experts. I urge members of the public to get vaccinated at an early time in order to protect both yourselves and people who are important to you. In addition, infections in colder regions are on the rise, so I also ask people to be mindful about sufficiently ventilating indoor spaces.
At the same time, I believe that the Government must proactively work to ensure that our medical and health care systems have high-fever outpatient facilities and have reinforced their systems for telephone and online medical consultations. Accordingly, we are now engaged in those efforts. The Government will continue to thoroughly undertake all efforts that need to be taken. That is the message I wanted to add regarding COVID-19.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77" s="3" t="inlineStr">
        <is>
          <t>Press Conference by Prime Minister Kishida regarding His Attendance at the ASEAN-related Summit Meetings, the G20 Bali Summit, and the APEC Economic Leaders' Meeting and Other Matters (Speeches and Statements &lt;br&gt;by the Prime Minister) | Prime Minister's Office of Japan
#DiplomacySecurity
#ASEAN
#G20
#APEC
#COVID19
#COVID19Vaccine
Press Conference by Prime Minister Kishida regarding His Attendance at the ASEAN-related Summit Meetings, the G20 Bali Summit, and the APEC Economic Leaders' Meeting and Other Matters
November 12, 2022
Tweet
[Provisional translation]
From today, I will visit the three countries of Cambodia, Indonesia, and Thailand, in order to attend the three meetings of the Association of Southeast Asian Nations (ASEAN)-related summit meetings, the G20 Summit, and the Asia-Pacific Economic Cooperation (APEC) Economic Leaders' Meeting. Against a backdrop of the free and open international order being threatened by Russian aggression against Ukraine, next year we will hold the G7 Hiroshima Summit, and next year also marks the 50th year of ASEAN-Japan friendship and cooperation. It is with our sights set on such a year that we will discuss international issues that include regional affairs such as Ukraine and North Korea, food and energy security, and also maintaining and strengthening the free and open trade system. In that context, I feel that it is absolutely imperative that I set out well-argued appeals for Japan's stances and assertions. As for bilateral talks, there is a range of dates as there are three major meetings, so a number of them are still being coordinated. But as for the beginning of the trip, bilateral talks have been arranged with the United States and with Cambodia, the chair of ASEAN, and a trilateral among Japan, the U.S., and the Republic of Korea (ROK) has also been scheduled. Regarding bilaterals with China and the ROK, in which there is keen interest, we are moving forward with our coordination, with a view towards holding those meetings. Neither of those have been fully finalized. Other than those, many countries from Europe will also participate.</t>
        </is>
      </c>
      <c r="K177" s="18" t="inlineStr">
        <is>
          <t>aggression;war</t>
        </is>
      </c>
      <c r="L177" s="18" t="inlineStr">
        <is>
          <t>0</t>
        </is>
      </c>
      <c r="M177" s="18" t="inlineStr">
        <is>
          <t>0</t>
        </is>
      </c>
      <c r="N177" s="18" t="inlineStr">
        <is>
          <t>0</t>
        </is>
      </c>
      <c r="O177" s="18" t="inlineStr">
        <is>
          <t>0</t>
        </is>
      </c>
      <c r="P177" s="18" t="inlineStr">
        <is>
          <t>0</t>
        </is>
      </c>
      <c r="Q177" s="18" t="inlineStr">
        <is>
          <t>0</t>
        </is>
      </c>
      <c r="R177" s="18" t="inlineStr">
        <is>
          <t>d3c17e4b-24af-4727-9374-12b1fa200bd5</t>
        </is>
      </c>
      <c r="S177" s="18" t="inlineStr"/>
      <c r="T177" s="18" t="inlineStr"/>
      <c r="U177" s="18" t="inlineStr"/>
      <c r="V177" s="18" t="inlineStr">
        <is>
          <t>AGGRESSION</t>
        </is>
      </c>
      <c r="W177" s="18" t="inlineStr"/>
      <c r="X177" s="18" t="inlineStr"/>
      <c r="Y177" s="18" t="inlineStr"/>
      <c r="Z177" s="18" t="inlineStr"/>
      <c r="AA177" s="18" t="inlineStr"/>
      <c r="AB177" s="18" t="inlineStr"/>
      <c r="AC177" s="18" t="inlineStr"/>
      <c r="AD177" s="18" t="inlineStr"/>
      <c r="AE177" s="18" t="inlineStr"/>
      <c r="AF177" s="18" t="inlineStr"/>
      <c r="AG177" s="18" t="inlineStr"/>
      <c r="AH177" s="18" t="inlineStr"/>
      <c r="AI177" s="18" t="inlineStr"/>
      <c r="AJ177" s="18" t="inlineStr"/>
      <c r="AK177" s="18" t="inlineStr"/>
      <c r="AL177" s="18" t="inlineStr"/>
      <c r="AM177" s="18" t="inlineStr">
        <is>
          <t>LOW</t>
        </is>
      </c>
      <c r="AN177" s="3" t="inlineStr">
        <is>
          <t>AUTO-DRAFT: keyword signals only; requires contextual coding per codebook.md before use.</t>
        </is>
      </c>
      <c r="AO177" s="18" t="inlineStr">
        <is>
          <t>5de5670c-918a-5e3b-96ba-f6188fb7c7a3</t>
        </is>
      </c>
      <c r="AP177" s="18" t="inlineStr">
        <is>
          <t>1</t>
        </is>
      </c>
      <c r="AQ177" s="18" t="inlineStr">
        <is>
          <t>LOW_CONFIDENCE;MISSING_SPEAKER</t>
        </is>
      </c>
      <c r="AR177" s="18" t="inlineStr">
        <is>
          <t>EXCLUDED</t>
        </is>
      </c>
      <c r="AS177" s="3" t="inlineStr">
        <is>
          <t>2026-09-22 full backlog review: COVID_OR_PANDEMIC</t>
        </is>
      </c>
    </row>
    <row r="178">
      <c r="A178" s="3" t="inlineStr">
        <is>
          <t>https://japan.kantei.go.jp/101_kishida/statement/202211/_00008.html</t>
        </is>
      </c>
      <c r="B178" s="18" t="inlineStr">
        <is>
          <t>japan</t>
        </is>
      </c>
      <c r="C178" s="18" t="inlineStr">
        <is>
          <t>Prime Minister's Office of Japan (Kantei)</t>
        </is>
      </c>
      <c r="D178" s="3" t="inlineStr">
        <is>
          <t>Press Conference by Prime Minister Kishida regarding the Emergency Meeting of the Leaders of the G7/NATO Member Countries, the G20 Bali Summit, and Other Matters (Speeches and Statements &lt;br&gt;by the Prime Minister) | Prime Minister's Office of Japan</t>
        </is>
      </c>
      <c r="E178" s="18" t="inlineStr">
        <is>
          <t>PRESS_CONFERENCE</t>
        </is>
      </c>
      <c r="F178" s="18" t="inlineStr">
        <is>
          <t>November 16, 2022</t>
        </is>
      </c>
      <c r="G178" s="18" t="inlineStr">
        <is>
          <t>0</t>
        </is>
      </c>
      <c r="H178" s="3" t="inlineStr"/>
      <c r="I178" s="3" t="inlineStr">
        <is>
          <t>Press Conference by Prime Minister Kishida regarding the Emergency Meeting of the Leaders of the G7/NATO Member Countries, the G20 Bali Summit, and Other Matters (Speeches and Statements &lt;br&gt;by the Prime Minister) | Prime Minister's Office of Japan
#DiplomacySecurity
#G7
#NATO
#Ukraine
#G20
#NuclearDisarmament
#Nonproliferation
#COVID19
Press Conference by Prime Minister Kishida regarding the Emergency Meeting of the Leaders of the G7/NATO Member Countries, the G20 Bali Summit, and Other Matters
November 16, 2022
Tweet
[Provisional translation]
(On an overview of the emergency meeting of the leaders of the G7 and the North Atlantic Treaty Organization (NATO) member countries and how Prime Minster Kishida regarded the meeting, and on the viewpoint held by U.S. President Biden on the low likelihood that the missile landing in Poland was launched by Russia)
First of all, an emergency meeting of the leaders of the G7 and the NATO member countries was quickly convened today in response to a call by President Biden, reacting to reports that there had been an explosion in Poland. I attended the meeting and there, the leaders of the G7 and of NATO first strongly condemned Russia's missile attacks on various locations in Ukraine and agreed that we will provide full-scale support for an investigation by Poland into this explosion, which occurred against that backdrop.
Japan holds the G7 presidency next year and was the sole member from the Indo-Pacific region attending the meeting. Accordingly, I put especially strong emphasis on two points regarding the Ukraine situation, namely that the issue affects the foundation of the international order and is inseparable from the security of the Indo-Pacific region, and that it is critically important for the G7 and for NATO to work in cooperation, precisely because it is just such a time.
Ever since Russian aggression against Ukraine started this past February, I have emphasized repeatedly that the unity of the G7 is critically important. I have also placed importance on cooperation with NATO, including through my attendance at the NATO Summit in June, a first for a Japanese prime minister. In line with this position, I consider it to have been highly significant that Japan was able to reconfirm this cooperation at this emergency meeting of the leaders of the G7 and the NATO member countries.
With regard to your second point, on President Biden's view of the recent explosion, Japan exchanges information with the United States and other countries at various venues, including at this emergency meeting. The stance of respecting the outcome of the investigation by Poland was also confirmed at the meeting, and consequently Japan intends to continue to monitor carefully the state of the inspection, or the verification. That is where we stand right now.
(On how Prime Minister Kishida regards the adoption of the G20 Bali Leaders’ Declaration and how he evaluates the discussions that took place during the G20 summit)
Against the backdrop of Russian aggression continuing against Ukraine, important issues such as energy and food security and also global health were discussed, so I regard this G20 summit as having been a valuable opportunity to exchange views about such matters. Given Japan's position as holding the presidency of the G7 next year, this summit was an opportunity to actively communicate Japan's stances, and also the efforts it has made, related to these issues.
At the G20 summit, many countries including Japan strongly condemned Russia's aggression against Ukraine. Also, in particular I emphasized that Russia's nuclear threat is absolutely unacceptable and it goes without saying that the Russia should never use nuclear weapons under any circumstances. A number of other countries also made interventions to this effect. The G20 Bali Leaders’ Declaration was released based on these discussions.
I would like to express my respect to President Joko for his strong leadership in compiling the joint leaders' declaration despite such difficult circumstances. In addition, the Leaders' Declaration included the war in Ukraine being strongly condemned by most G20 member countries and the G20 regarding the use or threat of use of nuclear weapons as inadmissible. Japan was especially keen to urge incorporating the strongest possible wording with regard to the use or threat of use of nuclear weapons in particular, as hostile acts against humanity.
I highly commend the incorporation of such wording into the Leaders' Declaration as being a significant step forward, leading also into next year's G7 Hiroshima Summit. I expect that at next year's G7 Hiroshima Summit, nuclear issues will be an extremely major and important agenda item. With Japan assuming the G7 presidency, I look forward to leading the discussions on this topic.
(On how Prime Minister Kishida regards the U.S.-China summit meeting held two days prior, and on future Japan-China relations)
First of all, my understanding is that in the U.S.-China summit meeting, a wide range of topics was discussed, including economic issues, human rights issues, and the Taiwan issue, as well as Ukraine affairs and the North Korea situation. While I feel it is incumbent upon me to refrain from making any sort of comments from my viewpoint on meetings held between other countries, I will say that the relationship between the United States and China is an extremely important one also for the international community as a whole.
In the recent Japan-U.S. summit meeting as well, I confirmed with President Biden our responses to various issues related to China, and that Japan and the U.S. will act in cooperation when undertaking those responses. Keeping firmly in mind the possibilities regarding these discussions taking place between the U.S. and China, I also intend to reinforce the cooperation we have forged within Japan-U.S. relations.
In addition, as for a meeting between Japan and China, I am scheduled to have a Japan-China summit meeting with President Xi Jinping tomorrow in Bangkok. Regarding the Japan-China relationship, I have been saying for quite a long time that various kinds of potential exist between our two countries.
At the same time, there also exist a number of issues and outstanding areas of concern between us. Given such a situation, I will state clearly the things that need to be said and, as we steadily continue to hold dialogues with China, we will cooperate on matters deserving cooperation. In light of that, I will say to China the things that need to be said and cooperate on points regarding which we should cooperate, while urging China to act responsibly. I intend to take that posture as I endeavor to establish that kind of constructive and stable Japan-China relationship. As I work to continue to hold such dialogues with China, I very much hope to make tomorrow's Japan-China summit meeting a meeting that will be the start of such relations.
(On the state of consideration of a new bill that will provide relief for victims of the former Unification Church)
As I stated the other day, the Government is now moving forward rapidly in its consideration of how to draft a new bill on relief measures for victims. Its main content will be prohibiting malevolent solicitation activities that are difficult to permit as a society. As the foundation of the bill, we will compile an image of a structure that ensures donations are made in an appropriate way and lay it out first to the ruling parties to start discussions on it. Alongside this, I have instructed LDP Secretary-General Motegi to hold discussions on it as early as this week during consultations among the ruling and opposition parties. After listening attentively to the views of opposition party legislators as well, we will work to be able to submit a bill to the current Diet session.
Now, to add one related point, after finishing here, I am scheduled to participate in the Asia-Pacific Economic Cooperation (APEC) Economic Leaders' Meeting and other diplomatic events in Thailand. Deputy Chief Cabinet Secretary Kihara was originally scheduled to accompany me there, but I have decided to have him remain in Japan and work on coordinating the new bill I just mentioned and responding to the Diet. In this way, the Government will work intensively, aiming towards submitting a new bill to the Diet.
(On whether or not consultations regarding the Senkaku Islands and the Taiwan situation are scheduled for the following day's Japan-China summit meeting, and on whether or not issues related to China were discussed during the Japan-Germany summit meeting held earlier in the day)
To start, with regard to your first question, I wish to refrain from prejudging and talking about the contents of our discussions before the meeting takes place, as these are discussions with another party. However, I can say that I want to make this a meeting that can advance Japan-China relations, grounded in the basic approach I spelled out just now.
As for your second question, China was a topic in my meeting with Germany, and we had an exchange of views.
(On whether or not the Government of Japan will condemn Russia at the present time regarding the explosion in Poland)
Ultimately, there are a number of ways to view the explosion in Poland. That said, within today's emergency summit meeting as well, we condemned the fact that, to start with, there have been ongoing Russian missile attacks upon various locations around Ukraine, and we noted that this explosion occurred against that backdrop.
Keeping that point in mind, we will pay careful attention to the investigation regarding what was actually the case. That was our fundamental approach. Russian attacks on private facilities and other places in various locations around Ukraine have been continuing for several days in succession. We strongly condemn that and will press forward with the verification and investigation into what in fact happened during the recent incident. This approach has been stated by various countries even since the emergency meeting finished, and Japan too takes this same position.
(On the state of COVID-19 infections domestically and response measures to be taken over the year-end and New Year’s holiday period)
Regarding this point, I took special pains to touch on our COVID-19 response measures even before I set out on this trip, laying out my thoughts on the situation. The increase in the number of infections has been noted since the stage before I departed Japan. Given that, I had an exchange of views on the current state of affairs, during which I listened directly to remarks made by Dr. OMI Shigeru, chair of the Advisory Committee on the Basic Action Policy, and three other experts.
Their view is that first it is important to move forward with administering the vaccine no matter what it takes. Based on that viewpoint and other considerations, although the system for getting vaccinated has already been in place for some time, the Government will make a greater effort to get as many people as possible to understand the importance of getting vaccinated and also urge them to actually get inoculated. Additionally, with infections spreading now as we head into the cold season, some have noted that infections are spreading at a fast pace, particularly in cold regions.
Ventilation is important and I need to ask the public once again for their cooperation on that point. And at the same time, as we head into the future, together with the vaccine and the cooperation of the public that I just mentioned, the Government must firmly maintain a sense of urgency towards this state of affairs. In line with that, we will, through the cooperation of local governments, reliably enhance the medical treatment structure, including high-fever outpatient facilities, telephone and online consultations, and so on, to a level beyond what we have had until now. I said this before departing on this trip, but the Government intends to press forward in these areas more vigorously going forward.
Regardless, while carefully monitoring the current state of infections, the Government will make its best efforts as it prepares a structure that is fully capable of protecting the lives and the health of the Japanese people.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78" s="3" t="inlineStr">
        <is>
          <t>Japan holds the G7 presidency next year and was the sole member from the Indo-Pacific region attending the meeting. Accordingly, I put especially strong emphasis on two points regarding the Ukraine situation, namely that the issue affects the foundation of the international order and is inseparable from the security of the Indo-Pacific region, and that it is critically important for the G7 and for NATO to work in cooperation, precisely because it is just such a time. Ever since Russian aggression against Ukraine started this past February, I have emphasized repeatedly that the unity of the G7 is critically important. I have also placed importance on cooperation with NATO, including through my attendance at the NATO Summit in June, a first for a Japanese prime minister. In line with this position, I consider it to have been highly significant that Japan was able to reconfirm this cooperation at this emergency meeting of the leaders of the G7 and the NATO member countries. The stance of respecting the outcome of the investigation by Poland was also confirmed at the meeting, and consequently Japan intends to continue to monitor carefully the state of the inspection, or the verification. That is where we stand right now. (On how Prime Minister Kishida regards the adoption of the G20 Bali Leaders’ Declaration and how he evaluates the discussions that took place during the G20 summit)
Against the backdrop of Russian aggression continuing against Ukraine, important issues such as energy and food security and also global health were discussed, so I regard this G20 summit as having been a valuable opportunity to exchange views about such matters. Given Japan's position as holding the presidency of the G7 next year, this summit was an opportunity to actively communicate Japan's stances, and also the efforts it has made, related to these issues. At the G20 summit, many countries including Japan strongly condemned Russia's aggression against Ukraine. Also, in particular I emphasized that Russia's nuclear threat is absolutely unacceptable and it goes without saying that the Russia should never use nuclear weapons under any circumstances. A number of other countries also made interventions to this effect. The G20 Bali Leaders’ Declaration was released based on these discussions. I would like to express my respect to President Joko for his strong leadership in compiling the joint leaders' declaration despite such difficult circumstances. In addition, the Leaders' Declaration included the war in Ukraine being strongly condemned by most G20 member countries and the G20 regarding the use or threat of use of nuclear weapons as inadmissible. Japan was especially keen to urge incorporating the strongest possible wording with regard to the use or threat of use of nuclear weapons in particular, as hostile acts against humanity. I highly commend the incorporation of such wording into the Leaders' Declaration as being a significant step forward, leading also into next year's G7 Hiroshima Summit. I expect that at next year's G7 Hiroshima Summit, nuclear issues will be an extremely major and important agenda item. With Japan assuming the G7 presidency, I look forward to leading the discussions on this topic. (On how Prime Minister Kishida regards the U.S.-China summit meeting held two days prior, and on future Japan-China relations)
First of all, my understanding is that in the U.S.-China summit meeting, a wide range of topics was discussed, including economic issues, human rights issues, and the Taiwan issue, as well as Ukraine affairs and the North Korea situation. While I feel it is incumbent upon me to refrain from making any sort of comments from my viewpoint on meetings held between other countries, I will say that the relationship between the United States and China is an extremely important one also for the international community as a whole. I intend to take that posture as I endeavor to establish that kind of constructive and stable Japan-China relationship. As I work to continue to hold such dialogues with China, I very much hope to make tomorrow's Japan-China summit meeting a meeting that will be the start of such relations. (On the state of consideration of a new bill that will provide relief for victims of the former Unification Church)
As I stated the other day, the Government is now moving forward rapidly in its consideration of how to draft a new bill on relief measures for victims. Its main content will be prohibiting malevolent solicitation activities that are difficult to permit as a society. As the foundation of the bill, we will compile an image of a structure that ensures donations are made in an appropriate way and lay it out first to the ruling parties to start discussions on it. Now, to add one related point, after finishing here, I am scheduled to participate in the Asia-Pacific Economic Cooperation (APEC) Economic Leaders' Meeting and other diplomatic events in Thailand. Deputy Chief Cabinet Secretary Kihara was originally scheduled to accompany me there, but I have decided to have him remain in Japan and work on coordinating the new bill I just mentioned and responding to the Diet. In this way, the Government will work intensively, aiming towards submitting a new bill to the Diet. (On whether or not consultations regarding the Senkaku Islands and the Taiwan situation are scheduled for the following day's Japan-China summit meeting, and on whether or not issues related to China were discussed during the Japan-Germany summit meeting held earlier in the day)
To start, with regard to your first question, I wish to refrain from prejudging and talking about the contents of our discussions before the meeting takes place, as these are discussions with another party. However, I can say that I want to make this a meeting that can advance Japan-China relations, grounded in the basic approach I spelled out just now. That said, within today's emergency summit meeting as well, we condemned the fact that, to start with, there have been ongoing Russian missile attacks upon various locations around Ukraine, and we noted that this explosion occurred against that backdrop. Keeping that point in mind, we will pay careful attention to the investigation regarding what was actually the case. That was our fundamental approach. Russian attacks on private facilities and other places in various locations around Ukraine have been continuing for several days in succession. We strongly condemn that and will press forward with the verification and investigation into what in fact happened during the recent incident. This approach has been stated by various countries even since the emergency meeting finished, and Japan too takes this same position. (On the state of COVID-19 infections domestically and response measures to be taken over the year-end and New Year’s holiday period)
Regarding this point, I took special pains to touch on our COVID-19 response measures even before I set out on this trip, laying out my thoughts on the situation. Given that, I had an exchange of views on the current state of affairs, during which I listened directly to remarks made by Dr. OMI Shigeru, chair of the Advisory Committee on the Basic Action Policy, and three other experts. Their view is that first it is important to move forward with administering the vaccine no matter what it takes. Based on that viewpoint and other considerations, although the system for getting vaccinated has already been in place for some time, the Government will make a greater effort to get as many people as possible to understand the importance of getting vaccinated and also urge them to actually get inoculated. Additionally, with infections spreading now as we head into the cold season, some have noted that infections are spreading at a fast pace, particularly in cold regions. Ventilation is important and I need to ask the public once again for their cooperation on that point. And at the same time, as we head into the future, together with the vaccine and the cooperation of the public that I just mentioned, the Government must firmly maintain a sense of urgency towards this state of affairs. In line with that, we will, through the cooperation of local governments, reliably enhance the medical treatment structure, including high-fever outpatient facilities, telephone and online consultations, and so on, to a level beyond what we have had until now. I said this before departing on this trip, but the Government intends to press forward in these areas more vigorously going forward. Regardless, while carefully monitoring the current state of infections, the Government will make its best efforts as it prepares a structure that is fully capable of protecting the lives and the health of the Japanese people.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178" s="18" t="inlineStr">
        <is>
          <t>aggression;fund;war</t>
        </is>
      </c>
      <c r="L178" s="18" t="inlineStr">
        <is>
          <t>0</t>
        </is>
      </c>
      <c r="M178" s="18" t="inlineStr">
        <is>
          <t>0</t>
        </is>
      </c>
      <c r="N178" s="18" t="inlineStr">
        <is>
          <t>0</t>
        </is>
      </c>
      <c r="O178" s="18" t="inlineStr">
        <is>
          <t>0</t>
        </is>
      </c>
      <c r="P178" s="18" t="inlineStr">
        <is>
          <t>0</t>
        </is>
      </c>
      <c r="Q178" s="18" t="inlineStr">
        <is>
          <t>0</t>
        </is>
      </c>
      <c r="R178" s="18" t="inlineStr">
        <is>
          <t>a39c9dad-c74d-4858-b49b-48f4c12daaf8</t>
        </is>
      </c>
      <c r="S178" s="18" t="inlineStr"/>
      <c r="T178" s="18" t="inlineStr"/>
      <c r="U178" s="18" t="inlineStr"/>
      <c r="V178" s="18" t="inlineStr">
        <is>
          <t>AGGRESSION</t>
        </is>
      </c>
      <c r="W178" s="18" t="inlineStr"/>
      <c r="X178" s="18" t="inlineStr"/>
      <c r="Y178" s="18" t="inlineStr"/>
      <c r="Z178" s="18" t="inlineStr"/>
      <c r="AA178" s="18" t="inlineStr"/>
      <c r="AB178" s="18" t="inlineStr"/>
      <c r="AC178" s="18" t="inlineStr"/>
      <c r="AD178" s="18" t="inlineStr"/>
      <c r="AE178" s="18" t="inlineStr"/>
      <c r="AF178" s="18" t="inlineStr"/>
      <c r="AG178" s="18" t="inlineStr"/>
      <c r="AH178" s="18" t="inlineStr"/>
      <c r="AI178" s="18" t="inlineStr"/>
      <c r="AJ178" s="18" t="inlineStr"/>
      <c r="AK178" s="18" t="inlineStr"/>
      <c r="AL178" s="18" t="inlineStr"/>
      <c r="AM178" s="18" t="inlineStr">
        <is>
          <t>LOW</t>
        </is>
      </c>
      <c r="AN178" s="3" t="inlineStr">
        <is>
          <t>AUTO-DRAFT: keyword signals only; requires contextual coding per codebook.md before use.</t>
        </is>
      </c>
      <c r="AO178" s="18" t="inlineStr">
        <is>
          <t>edb04f63-282e-5839-ac57-88a25dced8c9</t>
        </is>
      </c>
      <c r="AP178" s="18" t="inlineStr">
        <is>
          <t>1</t>
        </is>
      </c>
      <c r="AQ178" s="18" t="inlineStr">
        <is>
          <t>LOW_CONFIDENCE;MISSING_SPEAKER</t>
        </is>
      </c>
      <c r="AR178" s="18" t="inlineStr">
        <is>
          <t>EXCLUDED</t>
        </is>
      </c>
      <c r="AS178" s="3" t="inlineStr">
        <is>
          <t>2026-09-22 full backlog review: COVID_OR_PANDEMIC</t>
        </is>
      </c>
    </row>
    <row r="179">
      <c r="A179" s="3" t="inlineStr">
        <is>
          <t>https://japan.kantei.go.jp/101_kishida/statement/202211/_00009.html</t>
        </is>
      </c>
      <c r="B179" s="18" t="inlineStr">
        <is>
          <t>japan</t>
        </is>
      </c>
      <c r="C179" s="18" t="inlineStr">
        <is>
          <t>Prime Minister's Office of Japan (Kantei)</t>
        </is>
      </c>
      <c r="D179" s="3" t="inlineStr">
        <is>
          <t>Press Conference by Prime Minster Kishida Regarding His Visit to Southeast Asia and Other Matters (Speeches and Statements &lt;br&gt;by the Prime Minister) | Prime Minister's Office of Japan</t>
        </is>
      </c>
      <c r="E179" s="18" t="inlineStr">
        <is>
          <t>PRESS_CONFERENCE</t>
        </is>
      </c>
      <c r="F179" s="18" t="inlineStr">
        <is>
          <t>November 19, 2022</t>
        </is>
      </c>
      <c r="G179" s="18" t="inlineStr">
        <is>
          <t>0</t>
        </is>
      </c>
      <c r="H179" s="3" t="inlineStr"/>
      <c r="I179" s="3" t="inlineStr">
        <is>
          <t>Press Conference by Prime Minster Kishida Regarding His Visit to Southeast Asia and Other Matters (Speeches and Statements &lt;br&gt;by the Prime Minister) | Prime Minister's Office of Japan
#DiplomacySecurity
#NKmissile
#NuclearDisarmament
#Nonproliferation
#Ukraine
#FreeOpenIndoPacific
#ASEAN
#G20
#APEC
Press Conference by Prime Minster Kishida Regarding His Visit to Southeast Asia and Other Matters
November 19, 2022
Tweet
[Provisional translation]
[Opening statement]
As I wrap up my visit to Southeast Asia, I will make a few remarks.
Over the span of eight days, I have attended Association of Southeast Asian Nations (ASEAN)-related summit meetings, the G20 Bali Summit, and the Asia-Pacific Economic Cooperation (APEC) Economic Leaders' Meeting. This series of meetings has been an invaluable opportunity for the leaders of major nations around the world to come together in person. Many national leaders, including President Biden of the U.S., President Xi Jinping of China, and President Yoon of the Republic of Korea (ROK), sat down alongside me for talks. Saying what needs to be said, I was able to deepen our cooperation and trust.
Aggression against Ukraine and increasing tensions in the regional situation in East Asia have brought the peaceful world order to a major corner needing to be turned. A sense of unease is also growing among the public. In advancing the greatest mission for politics that protects Japan and maintains the Japanese people's peace of mind in the 21st-century world, I feel I succeeded in taking a significant step forward when I look back on this past week.
As for the way in which I consider it a significant step forward, first I wish to talk about the major bilateral summit meetings I held.
In the Japan-U.S. summit meeting I had with U.S. President Biden, we shared once again the same recognition of the role the solid Japan-U.S. Alliance plays, and we agreed to further strengthen the Alliance's deterrence and response capabilities in order to foster the peace and prosperity of both the region and the international community overall.
At the Japan-U.S.-ROK summit meeting, which U.S. President Biden, ROK President Yoon and I held, insofar as provocative actions by North Korea have been ongoing and further provocative actions can be anticipated in the future, we agreed to continue to respond through trilateral Japan-U.S.-ROK cooperation, including by sharing missile warning data in real time.
Also, at a meeting of the countries of Japan, the United States, the ROK, Australia, Canada, and New Zealand, quickly convened in response to North Korea's intercontinental ballistic missile (ICBM)-class ballistic missile launch yesterday, we confirmed that we will act in close cooperation, and we also condemned this ballistic missile launch in the strongest possible terms, agreeing that it is absolutely unacceptable.
We also held Japan-China and Japan-ROK summit meetings for the first time in roughly three years for each of them. Although for both countries, various issues do exist between us, I had a thorough and constructive exchange of views with both of my counterparts.
With President Xi, whom I met face-to-face for the first time, I had frank and in-depth discussions regarding broad directions for Japan-China relations and also regarding various issues and outstanding areas of concern, as well as the potential for cooperation between us. On that basis, we agreed to continue to maintain close communication, including at the leaders' level, as we work to establish a constructive and stable Japan-China relationship. Regarding the situation in Ukraine as well, we were in full agreement in our views that nuclear weapons must not be used and that nuclear war must not take place.
President Yoon and I confirmed we will act in cooperation to address North Korean issues and to realize a Free and Open Indo-Pacific. We also agreed once again to work towards the swift resolution of the outstanding concerns between our two countries.
I also consider it to have been a major step forward that, through this series of international meetings, we succeeded in sending out resolute and forward-looking messages to the international community. I myself participated having three aims for realizing the peace and prosperity of both Japan and the world.
Those three aims were, first, maintaining or expanding international cooperation focused on Russian aggression against Ukraine; second, strengthening Japan's relations with the Global South; and third, responding to the increasingly severe regional environment, including the North Korea situation and also the East China and South China Seas.
As for the first point, Russian aggression against Ukraine is an issue that undermines the very foundation of the international order, and it continues to be necessary for relevant countries to act in cooperation as they resolutely work to resolve this issue. At the G20 summit, in which Russia also participates, the Leaders' Declaration includes that most members strongly condemned the war in Ukraine, and that Russia's nuclear threat is absolutely inadmissable and it goes without saying that nuclear weapons should never be used under any circumstances, points for which Japan has repeatedly made appeals. The G20 issuing such a declaration will also tie into the discussions towards nuclear disarmament that will take place at next year's G7 Hiroshima Summit, and I highly evaluate this outcome.
In addition, in response to an explosion in Poland that occurred while the G20 Summit was underway, the leaders of the G7 and the North Atlantic Treaty Organization (NATO) member countries gathered on an emergency basis and were able to undertake coordination on the matter swiftly.
The second point is that it is imperative for us to strengthen our relations with the Global South in order to curb division within the international community, which is said to be about to arise over the Ukraine situation and other issues.
For that reason, making use of the opportunities to engage in an exchange of views with the leaders of the ASEAN member countries, Rwanda, South Africa, and Chile, among others, I communicated to them the efforts Japan has been making regarding food and energy security, climate change, global health, and other issues, and I made a strong appeal regarding the extreme importance for the development of the Global South that the international order based on the rule of law be maintained and strengthened.
And then, regarding the third point, amid an increasingly severe regional security environment, it is essential for us to build up cooperation and dialogue with various countries in order to defend the peace and stability of the Indo-Pacific. During this trip, I seized every possible opportunity to convey to my counterparts the strong sense of urgency I feel regarding the security environment, including North Korea's ballistic missile launches that have been unprecedented in both their frequency and their manner and attempts to unilaterally change the status quo in the East China Sea and South China Sea, and also regarding the abductions issue. After communicating that sense of urgency, I appealed to them about the necessity of responding to these issues.
Prime Minister IKEDA Hayato once said, "Without prosperity for Asia, there can be no prosperity for Japan."
Next year, we mark the 50th Year of ASEAN-Japan Friendship and Cooperation, and we will hold an ASEAN-Japan Commemorative Summit in Tokyo in roughly December. Moreover, Japan will hold the presidency of the G7 as the only Asian member country and also begin serving as a non-permanent member of the UN Security Council, elected from Asia.
To bolster Japan's own security and prosperity, I myself will stand at the fore as we continue to respond to the various issues facing the international community, including the prosperity of Asia, the global economy, and global-level issues. I will do this by, among other means, promoting a Free and Open Indo-Pacific (FOIP), which fundamentally shares the same principles as the ASEAN Outlook on the Indo-Pacific (AOIP).
I wish to express my appreciation once again to all the officials of the governments involved in the hosting of these international meetings, and first and foremost to the chairs of the meetings, Prime Minister Hun Sen of Cambodia, President Joko of Indonesia, and Prime Minister Prayut of Thailand.
Before I end my remarks, I wish to make a statement about the new bill designed to provide relief for victims of malevolent donations practices and other manipulative acts.
As for this new bill, an outline of a system that ensures the donation process is conducted appropriately, and that is designed to provide relief against damages and prevent the recurrence of damages, was presented to the secretaries-general of six political parties yesterday. I have been briefed that the six parties have urged the Government to submit a bill to the Diet at an early time.
In order to make a system that is effective in providing relief to victims and preventing the recurrence of damages, the Government intends to submit a bill during the current session of the Diet at the earliest possible time, taking into account the views of both ruling and opposition parties.
More
Related Link
The Prime Minister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79" s="3" t="inlineStr">
        <is>
          <t>Many national leaders, including President Biden of the U.S., President Xi Jinping of China, and President Yoon of the Republic of Korea (ROK), sat down alongside me for talks. Saying what needs to be said, I was able to deepen our cooperation and trust. Aggression against Ukraine and increasing tensions in the regional situation in East Asia have brought the peaceful world order to a major corner needing to be turned. A sense of unease is also growing among the public. In advancing the greatest mission for politics that protects Japan and maintains the Japanese people's peace of mind in the 21st-century world, I feel I succeeded in taking a significant step forward when I look back on this past week. As for the way in which I consider it a significant step forward, first I wish to talk about the major bilateral summit meetings I held. In the Japan-U.S. summit meeting I had with U.S. Alliance plays, and we agreed to further strengthen the Alliance's deterrence and response capabilities in order to foster the peace and prosperity of both the region and the international community overall. At the Japan-U.S.-ROK summit meeting, which U.S. President Biden, ROK President Yoon and I held, insofar as provocative actions by North Korea have been ongoing and further provocative actions can be anticipated in the future, we agreed to continue to respond through trilateral Japan-U.S.-ROK cooperation, including by sharing missile warning data in real time. Also, at a meeting of the countries of Japan, the United States, the ROK, Australia, Canada, and New Zealand, quickly convened in response to North Korea's intercontinental ballistic missile (ICBM)-class ballistic missile launch yesterday, we confirmed that we will act in close cooperation, and we also condemned this ballistic missile launch in the strongest possible terms, agreeing that it is absolutely unacceptable. We also held Japan-China and Japan-ROK summit meetings for the first time in roughly three years for each of them. With President Xi, whom I met face-to-face for the first time, I had frank and in-depth discussions regarding broad directions for Japan-China relations and also regarding various issues and outstanding areas of concern, as well as the potential for cooperation between us. On that basis, we agreed to continue to maintain close communication, including at the leaders' level, as we work to establish a constructive and stable Japan-China relationship. Regarding the situation in Ukraine as well, we were in full agreement in our views that nuclear weapons must not be used and that nuclear war must not take place. President Yoon and I confirmed we will act in cooperation to address North Korean issues and to realize a Free and Open Indo-Pacific. We also agreed once again to work towards the swift resolution of the outstanding concerns between our two countries. I also consider it to have been a major step forward that, through this series of international meetings, we succeeded in sending out resolute and forward-looking messages to the international community. I myself participated having three aims for realizing the peace and prosperity of both Japan and the world. Those three aims were, first, maintaining or expanding international cooperation focused on Russian aggression against Ukraine; second, strengthening Japan's relations with the Global South; and third, responding to the increasingly severe regional environment, including the North Korea situation and also the East China and South China Seas. As for the first point, Russian aggression against Ukraine is an issue that undermines the very foundation of the international order, and it continues to be necessary for relevant countries to act in cooperation as they resolutely work to resolve this issue. At the G20 summit, in which Russia also participates, the Leaders' Declaration includes that most members strongly condemned the war in Ukraine, and that Russia's nuclear threat is absolutely inadmissable and it goes without saying that nuclear weapons should never be used under any circumstances, points for which Japan has repeatedly made appeals. The G20 issuing such a declaration will also tie into the discussions towards nuclear disarmament that will take place at next year's G7 Hiroshima Summit, and I highly evaluate this outcome. In addition, in response to an explosion in Poland that occurred while the G20 Summit was underway, the leaders of the G7 and the North Atlantic Treaty Organization (NATO) member countries gathered on an emergency basis and were able to undertake coordination on the matter swiftly. The second point is that it is imperative for us to strengthen our relations with the Global South in order to curb division within the international community, which is said to be about to arise over the Ukraine situation and other issues. Moreover, Japan will hold the presidency of the G7 as the only Asian member country and also begin serving as a non-permanent member of the UN Security Council, elected from Asia. To bolster Japan's own security and prosperity, I myself will stand at the fore as we continue to respond to the various issues facing the international community, including the prosperity of Asia, the global economy, and global-level issues. I will do this by, among other means, promoting a Free and Open Indo-Pacific (FOIP), which fundamentally shares the same principles as the ASEAN Outlook on the Indo-Pacific (AOIP). I wish to express my appreciation once again to all the officials of the governments involved in the hosting of these international meetings, and first and foremost to the chairs of the meetings, Prime Minister Hun Sen of Cambodia, President Joko of Indonesia, and Prime Minister Prayut of Thailand. Before I end my remarks, I wish to make a statement about the new bill designed to provide relief for victims of malevolent donations practices and other manipulative acts. As for this new bill, an outline of a system that ensures the donation process is conducted appropriately, and that is designed to provide relief against damages and prevent the recurrence of damages, was presented to the secretaries-general of six political parties yesterday. I have been briefed that the six parties have urged the Government to submit a bill to the Diet at an early time. In order to make a system that is effective in providing relief to victims and preventing the recurrence of damages, the Government intends to submit a bill during the current session of the Diet at the earliest possible time, taking into account the views of both ruling and opposition parties. More
Related Link
The Prime Minister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179" s="18" t="inlineStr">
        <is>
          <t>aggression;fund;victim;war</t>
        </is>
      </c>
      <c r="L179" s="18" t="inlineStr">
        <is>
          <t>0</t>
        </is>
      </c>
      <c r="M179" s="18" t="inlineStr">
        <is>
          <t>0</t>
        </is>
      </c>
      <c r="N179" s="18" t="inlineStr">
        <is>
          <t>0</t>
        </is>
      </c>
      <c r="O179" s="18" t="inlineStr">
        <is>
          <t>0</t>
        </is>
      </c>
      <c r="P179" s="18" t="inlineStr">
        <is>
          <t>0</t>
        </is>
      </c>
      <c r="Q179" s="18" t="inlineStr">
        <is>
          <t>0</t>
        </is>
      </c>
      <c r="R179" s="18" t="inlineStr">
        <is>
          <t>17d34baf-922d-47b9-9492-92071e830153</t>
        </is>
      </c>
      <c r="S179" s="18" t="inlineStr"/>
      <c r="T179" s="18" t="inlineStr"/>
      <c r="U179" s="18" t="inlineStr"/>
      <c r="V179" s="18" t="inlineStr">
        <is>
          <t>AGGRESSION</t>
        </is>
      </c>
      <c r="W179" s="18" t="inlineStr"/>
      <c r="X179" s="18" t="inlineStr"/>
      <c r="Y179" s="18" t="inlineStr"/>
      <c r="Z179" s="18" t="inlineStr"/>
      <c r="AA179" s="18" t="inlineStr"/>
      <c r="AB179" s="18" t="inlineStr"/>
      <c r="AC179" s="18" t="inlineStr"/>
      <c r="AD179" s="18" t="inlineStr"/>
      <c r="AE179" s="18" t="inlineStr"/>
      <c r="AF179" s="18" t="inlineStr"/>
      <c r="AG179" s="18" t="inlineStr"/>
      <c r="AH179" s="18" t="inlineStr"/>
      <c r="AI179" s="18" t="inlineStr"/>
      <c r="AJ179" s="18" t="inlineStr"/>
      <c r="AK179" s="18" t="inlineStr"/>
      <c r="AL179" s="18" t="inlineStr"/>
      <c r="AM179" s="18" t="inlineStr">
        <is>
          <t>LOW</t>
        </is>
      </c>
      <c r="AN179" s="3" t="inlineStr">
        <is>
          <t>AUTO-DRAFT: keyword signals only; requires contextual coding per codebook.md before use.</t>
        </is>
      </c>
      <c r="AO179" s="18" t="inlineStr">
        <is>
          <t>33366d7d-42e4-531c-b309-1801176ccf1a</t>
        </is>
      </c>
      <c r="AP179" s="18" t="inlineStr">
        <is>
          <t>1</t>
        </is>
      </c>
      <c r="AQ179" s="18" t="inlineStr">
        <is>
          <t>LOW_CONFIDENCE;MISSING_SPEAKER</t>
        </is>
      </c>
      <c r="AR179" s="18" t="inlineStr">
        <is>
          <t>EXCLUDED</t>
        </is>
      </c>
      <c r="AS179" s="3" t="inlineStr">
        <is>
          <t>2026-09-22 full backlog review: UKRAINE_RUSSIA_OR_UNRELATED_GEOPOLITICS</t>
        </is>
      </c>
    </row>
    <row r="180">
      <c r="A180" s="3" t="inlineStr">
        <is>
          <t>https://japan.kantei.go.jp/101_kishida/statement/202211/_00010.html</t>
        </is>
      </c>
      <c r="B180" s="18" t="inlineStr">
        <is>
          <t>japan</t>
        </is>
      </c>
      <c r="C180" s="18" t="inlineStr">
        <is>
          <t>Prime Minister's Office of Japan (Kantei)</t>
        </is>
      </c>
      <c r="D180" s="3" t="inlineStr">
        <is>
          <t>Message of Condolences by Prime Minister Kishida regarding the Damage Caused by an Earthquake in Cianjur, West Java, Indonesia (Speeches and Statements &lt;br&gt;by the Prime Minister) | Prime Minister's Office of Japan</t>
        </is>
      </c>
      <c r="E180" s="18" t="inlineStr">
        <is>
          <t>SPEECH</t>
        </is>
      </c>
      <c r="F180" s="18" t="inlineStr">
        <is>
          <t>November 22, 2022</t>
        </is>
      </c>
      <c r="G180" s="18" t="inlineStr">
        <is>
          <t>0</t>
        </is>
      </c>
      <c r="H180" s="3" t="inlineStr"/>
      <c r="I180" s="3" t="inlineStr">
        <is>
          <t>Message of Condolences by Prime Minister Kishida regarding the Damage Caused by an Earthquake in Cianjur, West Java, Indonesia (Speeches and Statements &lt;br&gt;by the Prime Minister) | Prime Minister's Office of Japan
Message of Condolences by Prime Minister Kishida regarding the Damage Caused by an Earthquake in Cianjur, West Java, Indonesia
November 22, 2022
Tweet
[Provisional translation]
I would like to express my deepest condolences to many victims of the earthquake that occurred in Cianjur, West Java.
It is with great sadness that I recall the warm welcome I received from your government and people when I recently visited Indonesia to attend the G20 Bali Summit.
I would like to extend our heartfelt condolences to the bereaved families of the victims, as well as my prayers for the speedy recovery of those who were affected and the early restoration of the disaster-stricken areas. The Government of Japan will spare no effort to provide necessary assistance and cooperation.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80" s="3" t="inlineStr">
        <is>
          <t>Message of Condolences by Prime Minister Kishida regarding the Damage Caused by an Earthquake in Cianjur, West Java, Indonesia (Speeches and Statements &lt;br&gt;by the Prime Minister) | Prime Minister's Office of Japan
Message of Condolences by Prime Minister Kishida regarding the Damage Caused by an Earthquake in Cianjur, West Java, Indonesia
November 22, 2022
Tweet
[Provisional translation]
I would like to express my deepest condolences to many victims of the earthquake that occurred in Cianjur, West Java. It is with great sadness that I recall the warm welcome I received from your government and people when I recently visited Indonesia to attend the G20 Bali Summit. I would like to extend our heartfelt condolences to the bereaved families of the victims, as well as my prayers for the speedy recovery of those who were affected and the early restoration of the disaster-stricken areas. The Government of Japan will spare no effort to provide necessary assistance and cooperation.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180" s="18" t="inlineStr">
        <is>
          <t>victim;war</t>
        </is>
      </c>
      <c r="L180" s="18" t="inlineStr">
        <is>
          <t>0</t>
        </is>
      </c>
      <c r="M180" s="18" t="inlineStr">
        <is>
          <t>0</t>
        </is>
      </c>
      <c r="N180" s="18" t="inlineStr">
        <is>
          <t>0</t>
        </is>
      </c>
      <c r="O180" s="18" t="inlineStr">
        <is>
          <t>1</t>
        </is>
      </c>
      <c r="P180" s="18" t="inlineStr">
        <is>
          <t>0</t>
        </is>
      </c>
      <c r="Q180" s="18" t="inlineStr">
        <is>
          <t>0</t>
        </is>
      </c>
      <c r="R180" s="18" t="inlineStr">
        <is>
          <t>0ac06096-786a-4bab-965d-a3489a2f1515</t>
        </is>
      </c>
      <c r="S180" s="18" t="inlineStr"/>
      <c r="T180" s="18" t="inlineStr"/>
      <c r="U180" s="18" t="inlineStr"/>
      <c r="V180" s="18" t="inlineStr">
        <is>
          <t>HISTORICAL_RECOGNITION_GENERAL</t>
        </is>
      </c>
      <c r="W180" s="18" t="inlineStr"/>
      <c r="X180" s="18" t="inlineStr"/>
      <c r="Y180" s="18" t="inlineStr"/>
      <c r="Z180" s="18" t="inlineStr"/>
      <c r="AA180" s="18" t="inlineStr"/>
      <c r="AB180" s="18" t="inlineStr"/>
      <c r="AC180" s="18" t="inlineStr"/>
      <c r="AD180" s="18" t="inlineStr"/>
      <c r="AE180" s="18" t="inlineStr"/>
      <c r="AF180" s="18" t="inlineStr"/>
      <c r="AG180" s="18" t="inlineStr"/>
      <c r="AH180" s="18" t="inlineStr"/>
      <c r="AI180" s="18" t="inlineStr"/>
      <c r="AJ180" s="18" t="inlineStr"/>
      <c r="AK180" s="18" t="inlineStr"/>
      <c r="AL180" s="18" t="inlineStr"/>
      <c r="AM180" s="18" t="inlineStr">
        <is>
          <t>LOW</t>
        </is>
      </c>
      <c r="AN180" s="3" t="inlineStr">
        <is>
          <t>AUTO-DRAFT: keyword signals only; requires contextual coding per codebook.md before use.</t>
        </is>
      </c>
      <c r="AO180" s="18" t="inlineStr">
        <is>
          <t>5f17f09a-b129-5102-9cb5-65a77fa0c1fb</t>
        </is>
      </c>
      <c r="AP180" s="18" t="inlineStr">
        <is>
          <t>1</t>
        </is>
      </c>
      <c r="AQ180" s="18" t="inlineStr">
        <is>
          <t>LOW_CONFIDENCE;MISSING_SPEAKER</t>
        </is>
      </c>
      <c r="AR180" s="18" t="inlineStr">
        <is>
          <t>EXCLUDED</t>
        </is>
      </c>
      <c r="AS180" s="3" t="inlineStr">
        <is>
          <t>2026-09-22 full backlog review: NATURAL_DISASTER_OR_ACCIDENT</t>
        </is>
      </c>
    </row>
    <row r="181">
      <c r="A181" s="3" t="inlineStr">
        <is>
          <t>https://japan.kantei.go.jp/101_kishida/statement/202211/_00011.html</t>
        </is>
      </c>
      <c r="B181" s="18" t="inlineStr">
        <is>
          <t>japan</t>
        </is>
      </c>
      <c r="C181" s="18" t="inlineStr">
        <is>
          <t>Prime Minister's Office of Japan (Kantei)</t>
        </is>
      </c>
      <c r="D181" s="3" t="inlineStr">
        <is>
          <t>Congratulatory Message from Prime Minister Kishida to Prime Minister of Malaysia Anwar (Speeches and Statements &lt;br&gt;by the Prime Minister) | Prime Minister's Office of Japan</t>
        </is>
      </c>
      <c r="E181" s="18" t="inlineStr">
        <is>
          <t>SPEECH</t>
        </is>
      </c>
      <c r="F181" s="18" t="inlineStr">
        <is>
          <t>November 25, 2022</t>
        </is>
      </c>
      <c r="G181" s="18" t="inlineStr">
        <is>
          <t>0</t>
        </is>
      </c>
      <c r="H181" s="3" t="inlineStr"/>
      <c r="I181" s="3" t="inlineStr">
        <is>
          <t>Congratulatory Message from Prime Minister Kishida to Prime Minister of Malaysia Anwar (Speeches and Statements &lt;br&gt;by the Prime Minister) | Prime Minister's Office of Japan
Congratulatory Message from Prime Minister Kishida to Prime Minister of Malaysia Anwar
November 25, 2022
Tweet
[Provisional translation]
On November 25, Mr. KISHIDA Fumio, Prime Minister of Japan, sent a congratulatory letter to Y.A.B. Dato' Seri Anwar bin Ibrahim, Prime Minister of Malaysia, following his appointment on November 24.
In the letter, Prime Minister Kishida conveyed his determination to further strengthen the bilateral ties, and to promote cooperation in a wide range of areas toward the realization of a "Free and Open Indo-Pacific."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81" s="3" t="inlineStr">
        <is>
          <t>Congratulatory Message from Prime Minister Kishida to Prime Minister of Malaysia Anwar (Speeches and Statements &lt;br&gt;by the Prime Minister) | Prime Minister's Office of Japan
Congratulatory Message from Prime Minister Kishida to Prime Minister of Malaysia Anwar
November 25, 2022
Tweet
[Provisional translation]
On November 25, Mr. KISHIDA Fumio, Prime Minister of Japan, sent a congratulatory letter to Y.A.B. Dato' Seri Anwar bin Ibrahim, Prime Minister of Malaysia, following his appointment on November 24. In the letter, Prime Minister Kishida conveyed his determination to further strengthen the bilateral ties, and to promote cooperation in a wide range of areas toward the realization of a "Free and Open Indo-Pacific."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181" s="18" t="inlineStr">
        <is>
          <t>war</t>
        </is>
      </c>
      <c r="L181" s="18" t="inlineStr">
        <is>
          <t>0</t>
        </is>
      </c>
      <c r="M181" s="18" t="inlineStr">
        <is>
          <t>0</t>
        </is>
      </c>
      <c r="N181" s="18" t="inlineStr">
        <is>
          <t>0</t>
        </is>
      </c>
      <c r="O181" s="18" t="inlineStr">
        <is>
          <t>0</t>
        </is>
      </c>
      <c r="P181" s="18" t="inlineStr">
        <is>
          <t>0</t>
        </is>
      </c>
      <c r="Q181" s="18" t="inlineStr">
        <is>
          <t>0</t>
        </is>
      </c>
      <c r="R181" s="18" t="inlineStr">
        <is>
          <t>86aa35bc-1156-4661-b750-5da941eb88da</t>
        </is>
      </c>
      <c r="S181" s="18" t="inlineStr"/>
      <c r="T181" s="18" t="inlineStr"/>
      <c r="U181" s="18" t="inlineStr"/>
      <c r="V181" s="18" t="inlineStr">
        <is>
          <t>HISTORICAL_RECOGNITION_GENERAL</t>
        </is>
      </c>
      <c r="W181" s="18" t="inlineStr"/>
      <c r="X181" s="18" t="inlineStr"/>
      <c r="Y181" s="18" t="inlineStr"/>
      <c r="Z181" s="18" t="inlineStr"/>
      <c r="AA181" s="18" t="inlineStr"/>
      <c r="AB181" s="18" t="inlineStr"/>
      <c r="AC181" s="18" t="inlineStr"/>
      <c r="AD181" s="18" t="inlineStr"/>
      <c r="AE181" s="18" t="inlineStr"/>
      <c r="AF181" s="18" t="inlineStr"/>
      <c r="AG181" s="18" t="inlineStr"/>
      <c r="AH181" s="18" t="inlineStr"/>
      <c r="AI181" s="18" t="inlineStr"/>
      <c r="AJ181" s="18" t="inlineStr"/>
      <c r="AK181" s="18" t="inlineStr"/>
      <c r="AL181" s="18" t="inlineStr"/>
      <c r="AM181" s="18" t="inlineStr">
        <is>
          <t>LOW</t>
        </is>
      </c>
      <c r="AN181" s="3" t="inlineStr">
        <is>
          <t>AUTO-DRAFT: keyword signals only; requires contextual coding per codebook.md before use.</t>
        </is>
      </c>
      <c r="AO181" s="18" t="inlineStr">
        <is>
          <t>6abdf254-c29a-568f-bf20-71e91cf59032</t>
        </is>
      </c>
      <c r="AP181" s="18" t="inlineStr">
        <is>
          <t>1</t>
        </is>
      </c>
      <c r="AQ181" s="18" t="inlineStr">
        <is>
          <t>LOW_CONFIDENCE;MISSING_SPEAKER</t>
        </is>
      </c>
      <c r="AR181" s="18" t="inlineStr">
        <is>
          <t>EXCLUDED</t>
        </is>
      </c>
      <c r="AS181" s="3" t="inlineStr">
        <is>
          <t>2026-09-22 full backlog review: GENERIC_DIPLOMATIC_MESSAGE_OR_SPEECH</t>
        </is>
      </c>
    </row>
    <row r="182">
      <c r="A182" s="3" t="inlineStr">
        <is>
          <t>https://japan.kantei.go.jp/tag/0029.html</t>
        </is>
      </c>
      <c r="B182" s="18" t="inlineStr">
        <is>
          <t>japan</t>
        </is>
      </c>
      <c r="C182" s="18" t="inlineStr">
        <is>
          <t>Prime Minister's Office of Japan (Kantei)</t>
        </is>
      </c>
      <c r="D182" s="3" t="inlineStr">
        <is>
          <t>#ASEAN List of articles | Prime Minister's Office of Japan</t>
        </is>
      </c>
      <c r="E182" s="18" t="inlineStr">
        <is>
          <t>SPEECH</t>
        </is>
      </c>
      <c r="F182" s="18" t="inlineStr">
        <is>
          <t>July 5, 2024</t>
        </is>
      </c>
      <c r="G182" s="18" t="inlineStr">
        <is>
          <t>0</t>
        </is>
      </c>
      <c r="H182" s="3" t="inlineStr"/>
      <c r="I182" s="3" t="inlineStr">
        <is>
          <t>#ASEAN List of articles | Prime Minister's Office of Japan
#ASEAN
List of articles
Asia Business Summit
July 5, 2024
#Ukraine
#NewFormCapitalism
#GrowthStrategy
#GreenTransformation
#SciTechInnovation
#ASEAN
#COP
#ClimateChange
#Expo2025
Tweet
Speech by Prime Minister KISHIDA Fumio at the “Future of Asia” Forum
May 23, 2024
#DiplomacySecurity
#NewFormCapitalism
#FreeOpenIndoPacific
#ASEAN
#GreenTransformation
Tweet
Summit Meetings with the Leaders of Countries Participating in the Commemorative Summit for the 50th Year of ASEAN-Japan Friendship and Cooperation: Third Day
December 18, 2023
#DiplomacySecurity
#ASEAN
#JPNKHMsummit
Tweet
Japan-Cambodia Summit Meeting (Summary)
December 18, 2023
#DiplomacySecurity
#ASEAN
#JPNKHMsummit
Tweet
Lunch Reception for the ASEAN Leaders Co-hosted by Keidanren and the JCCI
December 18, 2023
#DiplomacySecurity
#ASEAN
#ClimateChange
#NKmissile
#NewFormCapitalism
#GrowthStrategy
#GreenTransformation
Tweet
Asia Zero Emission Community (AZEC) Leaders’ Meeting
December 18, 2023
#DiplomacySecurity
#NKmissile
#AbductionsByNK
#ClimateChange
#NewFormCapitalism
#GrowthStrategy
#GreenTransformation
#ASEAN
Tweet
Video Message by Prime Minister Kishida at the ASEAN-Japan Economic Co-Creation Forum
December 18, 2023
#DiplomacySecurity
#ASEAN
Tweet
The Commemorative Ceremony for the 50th Year of ASEAN-Japan Friendship and Cooperation
December 17, 2023
#DiplomacySecurity
#ASEAN
Tweet
Japan-Philippines Summit Meeting (Summary)
December 17, 2023
#DiplomacySecurity
#ASEAN
#JPNPHLsummit
Tweet
Summit Meetings with the Leaders of Countries Participating in the Commemorative Summit for the 50th Year of ASEAN-Japan Friendship and Cooperation: Second Day
December 17, 2023
#DiplomacySecurity
#ASEAN
#JPNTHAsummit
#JPNPHLsummit
Tweet
Japan-Thailand Summit Meeting (Summary)
December 17, 2023
#DiplomacySecurity
#ASEAN
#JPNTHAsummit
Tweet
The Commemorative Summit for the 50th Year of ASEAN-Japan Friendship and Cooperation
December 17, 2023
#DiplomacySecurity
#ASEAN
Tweet
The Commemorative Summit for the 50th Year of ASEAN-Japan Friendship and Cooperation: Banquet hosted by Prime Minister KISHIDA and Mrs. KISHIDA
December 16, 2023
#DiplomacySecurity
#ASEAN
Tweet
Japan-Indonesia Summit Meeting (Summary)
December 16, 2023
#DiplomacySecurity
#ASEAN
#JPNIDNsummit
Tweet
Japan-Viet Nam Summit Meeting (Summary)
December 16, 2023
#DiplomacySecurity
#ASEAN
#JPNVNMsummit
Tweet
Japan-Timor-Leste Summit Meeting (Summary)
December 16, 2023
#DiplomacySecurity
#ASEAN
#JPNTLSsummit
Tweet
Japan-Singapore Summit Meeting (Summary)
December 16, 2023
#DiplomacySecurity
#ASEAN
#JPNSGPsummit
Tweet
Japan-Laos Summit Meeting (Summary)
December 16, 2023
#DiplomacySecurity
#ASEAN
#JPNLAOsummit
Tweet
Japan-Brunei Summit-level Working Lunch (Summary)
December 16, 2023
#DiplomacySecurity
#ASEAN
#JPNBRNsummit
Tweet
Contributed Article "Trusted partners to co-create the future of the Indo-Pacific" by Prime Minister KISHIDA Fumio to The Japan Times on the Occasion of The Commemorative Summit for the 50th Year of ASEAN-Japan Friendship and Cooperation
December 16, 2023
#DiplomacySecurity
#ASEAN
Tweet
Summit Meetings with the Leaders of Countries Participating in the Commemorative Summit for the 50th Year of ASEAN-Japan Friendship and Cooperation: First Day
December 16, 2023
#DiplomacySecurity
#ASEAN
#JPNMYSsummit
#JPNBRNsummit
#JPNLAOsummit
#JPNSGPsummit
#JPNTLSsummit
#JPNVNMsummit
#JPNIDNsummit
Tweet
Japan-Malaysia Summit Meeting (Summary)
December 16, 2023
#DiplomacySecurity
#ASEAN
#JPNMYSsummit
Tweet
Contributed Article "Co-creating the future of the Indo-Pacific based on trust" by Prime Minister KISHIDA Fumio to the Vietnamese newspaper Tuoi Tre on the Occasion of The Commemorative Summit for the 50th Year of ASEAN-Japan Friendship and Cooperation
December 16, 2023
#DiplomacySecurity
#ASEAN
Tweet
Contributed Article "Co-creating the future of the Indo-Pacific based on trust" by Prime Minister KISHIDA Fumio to the Brunei Newspaper Borneo Bulletin on the Occasion of The Commemorative Summit for the 50th Year of ASEAN-Japan Friendship and Cooperation
December 16, 2023
#DiplomacySecurity
#ASEAN
Tweet
Contributed Article "Co-creating the future of the Indo-Pacific based on trust" by Prime Minister KISHIDA Fumio to the Cambodian newspaper Khmer Times on the Occasion of The Commemorative Summit for the 50th Year of ASEAN-Japan Friendship and Cooperation
December 15, 2023
#DiplomacySecurity
#ASEAN
Tweet
Contributed Article "Co-creating the future of the Indo-Pacific based on trust" by Prime Minister KISHIDA Fumio to the Malaysian National News Agency Bernama on the Occasion of The Commemorative Summit for the 50th Year of ASEAN-Japan Friendship and Cooperation
December 15, 2023
#DiplomacySecurity
#ASEAN
Tweet
Contributed Article "Co-creating the future of the Indo-Pacific based on trust" by Prime Minister KISHIDA Fumio to the Thai Media (Matichon, Daily News) on the Occasion of The Commemorative Summit for the 50th Year of ASEAN-Japan Friendship and Cooperation
December 15, 2023
#DiplomacySecurity
#ASEAN
Tweet
Contributed Article "Co-creating the future of the Indo-Pacific based on trust" by Prime Minister KISHIDA Fumio to the Lao Newspaper The Vientiane Times on the Occasion of The Commemorative Summit for the 50th Year of ASEAN-Japan Friendship and Cooperation
December 15, 2023
#DiplomacySecurity
#ASEAN
Tweet
Contributed Article "Co-creating the future of the Indo-Pacific based on trust" by Prime Minister KISHIDA Fumio to the Singaporean Newspaper The Straits Times on the Occasion of The Commemorative Summit for the 50th Year of ASEAN-Japan Friendship and Cooperation
December 15, 2023
#DiplomacySecurity
#ASEAN
Tweet
Contributed Article "Co-creating the future of the Indo-Pacific based on trust" by Prime Minister KISHIDA Fumio to the Philippine Media (Philippine Star, Manila Bulletin, Philippine Daily Inquirer) on the Occasion of The Commemorative Summit for the 50th Year of ASEAN-Japan Friendship and Cooperation
December 15, 2023
#DiplomacySecurity
#ASEAN
Tweet
Contributed Article "Co-creating the future of the Indo-Pacific based on trust" by Prime Minister KISHIDA Fumio to the Indonesian Newspaper Kompas on the Occasion of The Commemorative Summit for the 50th Year of ASEAN-Japan Friendship and Cooperation
December 15, 2023
#DiplomacySecurity
#ASEAN
Tweet
50th Year of ASEAN-Japan Friendship and Cooperation Initiatives by the Prime Minister
December 15, 2023
#ASEAN
#DiplomacySecurity
Tweet
Video Message by Prime Minister Kishida at the ASEAN-Japan Young Business Leaders’ Summit 2023
December 14, 2023
#DiplomacySecurity
#ASEAN
Tweet
Contributed Article "Co-creating the future of the Indo-Pacific based on trust" by Prime Minister KISHIDA Fumio to Japan Forward on the Occasion of The Commemorative Summit for the 50th Year of ASEAN-Japan Friendship and Cooperation
December 13, 2023
#DiplomacySecurity
#ASEAN
#FreeOpenIndoPacific
Tweet
Emergency Proposal toward the Commemorative Summit marking the 50th Year of ASEAN-Japan Friendship and Cooperation from the Liberal Democratic Party
December 7, 2023
#DiplomacySecurity
#ASEAN
Tweet
Visit to the United States: First Day
November 15, 2023
#DiplomacySecurity
#JPNTHAsummit
#ASEAN
Tweet
Press Conference by Prime Minister Kishida Regarding His Visit to the Republic of the Philippines and Malaysia and Other Matters
November 5, 2023
#DiplomacySecurity
#ASEAN
#NuclearDisarmament
#Nonproliferation
Tweet
Policy Speech by Prime Minister Kishida at the Joint Session of the Phlippine Senate and House of Representatives
November 4, 2023
#DiplomacySecurity
#ASEAN
#FreeOpenIndoPacific
Tweet
Written Interview with Prime Minister KISHIDA Fumio by the Malaysian National News Agency Bernama
November 4, 2023
#DiplomacySecurity
#ASEAN
#FreeOpenIndoPacific
Tweet
Press Conference by Prime Minister Kishida regarding His Upcoming Visit to the Republic of the Philippines and Malaysia
November 3, 2023
#DiplomacySecurity
#ASEAN
Tweet
Courtesy Call from Secretary-General of ASEAN Kao Kim Hourn
October 24, 2023
#DiplomacySecurity
#ASEAN
Tweet
Press Conference by Prime Minister Kishida Regarding His Attendance at the ASEAN-related Summit Meetings and the G20 New Delhi Summit
September 10, 2023
#DiplomacySecurity
#ASEAN
#G20
#ALPSTreatedWater
#Ukraine
#FreeOpenIndoPacific
Tweet
Press Conference by Prime Minister KISHIDA Fumio on the ASEAN-related Summit Meetings and Other Matters
September 7, 2023
#DiplomacySecurity
#ASEAN
#FreeOpenIndoPacific
Tweet
Japan-Cambodia Summit Meeting (Summary)
September 7, 2023
#DiplomacySecurity
#ASEAN
#JPNKHMsummit
Tweet
Japan-Indonesia Summit Meeting (Summary)
September 7, 2023
#DiplomacySecurity
#ASEAN
#JPNIDNsummit
#ALPSTreatedWater
Tweet
September 7, 2023
#DiplomacySecurity
#ASEAN
Tweet
Japan-Laos Prime Ministers' Informal Talks (Summary)
September 7, 2023
#DiplomacySecurity
#ASEAN
#JPNLAOsummit
Tweet
Japan-Cook Islands Prime Ministers' Informal talks (Summary)
September 7, 2023
#DiplomacySecurity
#ASEAN
#JPNCOKsummit
#ALPSTreatedWater
Tweet
The 18th East Asia Summit (Summary)
September 7, 2023
#DiplomacySecurity
#ASEAN
Tweet
ASEAN-related Summit Meetings: Day 2
September 7, 2023
#DiplomacySecurity
#ASEAN
#JPNINDsummit
#JPNKHMsummit
Tweet
Japan-Timor-Leste Prime Ministers’ Informal Talks (Summary)
September 6, 2023
#DiplomacySecurity
#ASEAN
#ALPSTreatedWater
Tweet
Japan-Malaysia Prime Ministers' Informal Talks (Summary)
September 6, 2023
#DiplomacySecurity
#ASEAN
#ALPSTreatedWater
Tweet
Japan-Vietnam Prime Ministers' Informal Talks (Summary)
September 6, 2023
#DiplomacySecurity
#ASEAN
Tweet
The 26th ASEAN Plus Three (Japan-China-Republic of Korea) Summit (Summary)
September 6, 2023
#DiplomacySecurity
#ASEAN
Tweet
The 26th ASEAN Japan Summit (Summary)
September 6, 2023
#DiplomacySecurity
#ASEAN
Tweet
ASEAN-Indo-Pacific Forum (AIPF) (Summary)
September 6, 2023
#DiplomacySecurity
#ASEAN
Tweet
Speech by Prime Minister KISHIDA Fumio at the ASEAN-Indo-Pacific Forum
September 6, 2023
#DiplomacySecurity
#ASEAN
#FreeOpenIndoPacific
Tweet
ASEAN-related Summit Meetings: Day 1
September 6, 2023
#DiplomacySecurity
#ASEAN
Tweet
Contributed Article by Prime Minister KISHIDA Fumio on ASEAN-related Summit Meetings to the Indonesian Newspaper Kompas
September 6, 2023
#DiplomacySecurity
#ASEAN
#Ukraine
#FreeOpenIndoPacific
Tweet
Press Conference by Prime Minister Kishida on Attending ASEAN-related Summit Meetings and the G20 New Delhi Summit and Other Matters
September 5, 2023
#DiplomacySecurity
#ASEAN
#G20
#ALPSTreatedWater
Tweet
Video Message by Prime Minister KISHIDA Fumio  on the Occasion of the ASEAN Business and Investment Summit
September 4, 2023
#DiplomacySecurity
#ASEAN
Tweet
Opening Ceremony of the ASEAN-G7 Justice Ministers’ Interface
July 7, 2023
#DiplomacySecurity
#ASEAN
#G7
#FreeOpenIndoPacific
Tweet
Speech by Prime Minister KISHIDA Fumio at the “Future of Asia” Forum
May 25, 2023
#DiplomacySecurity
#G7
#FreeOpenIndoPacific
#ASEAN
Tweet
Video Message by Prime Minister KISHIDA Fumio at the International Symposium on the 50th Year of ASEAN-Japan Friendship and Cooperation
March 16, 2023
#DiplomacySecurity
#ASEAN
Tweet
Press Conference by Prime Minster Kishida Regarding His Visit to Southeast Asia and Other Matters
November 19, 2022
#DiplomacySecurity
#NKmissile
#NuclearDisarmament
#Nonproliferation
#Ukraine
#FreeOpenIndoPacific
#ASEAN
#G20
#APEC
Tweet
Press Conference by Prime Minister Kishida regarding the ASEAN-related Summit Meetings and Other Matters
November 13, 2022
#DiplomacySecurity
#ASEAN
#FreeOpenIndoPacific
#JPNUSAKORsummit
#JPNKORsummit
#JPNVNMsummit
#JPNUSAsummit
Tweet
ASEAN-related Summit Meetings and Other Summit Meetings: Second Day
November 13, 2022
#DiplomacySecurity
#ASEAN
Tweet
Japan-ROK Summit Meeting
November 13, 2022
#DiplomacySecurity
#ASEAN
#JPNKORsummit
Tweet
Japan-U.S.-ROK Summit Meeting
November 13, 2022
#DiplomacySecurity
#ASEAN
#JPNUSAKORsummit
Tweet
Japan-U.S. Summit Meeting
November 13, 2022
#DiplomacySecurity
#ASEAN
Tweet
The 17th East Asia Summit (EAS)
November 13, 2022
#DiplomacySecurity
#ASEAN
Tweet
Japan-Vietnam Summit Meeting
November 13, 2022
#DiplomacySecurity
#ASEAN
#JPNVNMsummit
Tweet
The Second ASEAN Global Dialogue
November 13, 2022
#DiplomacySecurity
#ASEAN
Tweet
Press Conference by Prime Minister Kishida regarding His Attendance at the ASEAN-related Summit Meetings, the G20 Bali Summit, and the APEC Economic Leaders' Meeting and Other Matters
November 12, 2022
#DiplomacySecurity
#ASEAN
#G20
#APEC
#COVID19
#COVID19Vaccine
Tweet
ASEAN-related Summit Meetings and Other Summit Meetings: First Day
November 12, 2022
#DiplomacySecurity
#ASEAN
#JPNKHMsummit
Tweet
Japan-Cambodia Joint Press Announcement
November 12, 2022
#DiplomacySecurity
#ASEAN
#JPNKHMsummit
Tweet
Japan-Cambodia Summit Meeting
November 12, 2022
#DiplomacySecurity
#ASEAN
#JPNKHMsummit
Tweet
The 25th ASEAN-Japan Summit
November 12, 2022
#DiplomacySecurity
#ASEAN
Tweet
The 25th ASEAN Plus Three (Japan-China-Republic of Korea) Summit
November 12, 2022
#DiplomacySecurity
#ASEAN
Tweet
Contributed Article to the Khmer Times by Prime Minister KISHIDA Fumio on the Occasion of His Visit to Cambodia
November 11, 2022
#DiplomacySecurity
#ASEAN
#FreeOpenIndoPacific
Tweet
Video Message by Prime Minister KISHIDA Fumio at the ASEAN Business and Investment Summit (ABIS)
November 11, 2022
#DiplomacySecurity
#ASEAN
Tweet
More
Tag List
View All
Return to the Tag List</t>
        </is>
      </c>
      <c r="J182" s="3" t="inlineStr">
        <is>
          <t>#ASEAN List of articles | Prime Minister's Office of Japan
#ASEAN
List of articles
Asia Business Summit
July 5, 2024
#Ukraine
#NewFormCapitalism
#GrowthStrategy
#GreenTransformation
#SciTechInnovation
#ASEAN
#COP
#ClimateChange
#Expo2025
Tweet
Speech by Prime Minister KISHIDA Fumio at the “Future of Asia” Forum
May 23, 2024
#DiplomacySecurity
#NewFormCapitalism
#FreeOpenIndoPacific
#ASEAN
#GreenTransformation
Tweet
Summit Meetings with the Leaders of Countries Participating in the Commemorative Summit for the 50th Year of ASEAN-Japan Friendship and Cooperation: Third Day
December 18, 2023
#DiplomacySecurity
#ASEAN
#JPNKHMsummit
Tweet
Japan-Cambodia Summit Meeting (Summary)
December 18, 2023
#DiplomacySecurity
#ASEAN
#JPNKHMsummit
Tweet
Lunch Reception for the ASEAN Leaders Co-hosted by Keidanren and the JCCI
December 18, 2023
#DiplomacySecurity
#ASEAN
#ClimateChange
#NKmissile
#NewFormCapitalism
#GrowthStrategy
#GreenTransformation
Tweet
Asia Zero Emission Community (AZEC) Leaders’ Meeting
December 18, 2023
#DiplomacySecurity
#NKmissile
#AbductionsByNK
#ClimateChange
#NewFormCapitalism
#GrowthStrategy
#GreenTransformation
#ASEAN
Tweet
Video Message by Prime Minister Kishida at the ASEAN-Japan Economic Co-Creation Forum
December 18, 2023
#DiplomacySecurity
#ASEAN
Tweet
The Commemorative Ceremony for the 50th Year of ASEAN-Japan Friendship and Cooperation
December 17, 2023
#DiplomacySecurity
#ASEAN
Tweet
Japan-Philippines Summit Meeting (Summary)
December 17, 2023
#DiplomacySecurity
#ASEAN
#JPNPHLsummit
Tweet
Summit Meetings with the Leaders of Countries Participating in the Commemorative Summit for the 50th Year of ASEAN-Japan Friendship and Cooperation: Second Day
December 17, 2023
#DiplomacySecurity
#ASEAN
#JPNTHAsummit
#JPNPHLsummit
Tweet
Japan-Thailand Summit Meeting (Summary)
December 17, 2023
#DiplomacySecurity
#ASEAN
#JPNTHAsummit
Tweet
The Commemorative Summit for the 50th Year of ASEAN-Japan Friendship and Cooperation
December 17, 2023
#DiplomacySecurity
#ASEAN
Tweet
The Commemorative Summit for the 50th Year of ASEAN-Japan Friendship and Cooperation: Banquet hosted by Prime Minister KISHIDA and Mrs. KISHIDA
December 16, 2023
#DiplomacySecurity
#ASEAN
Tweet
Japan-Indonesia Summit Meeting (Summary)
December 16, 2023
#DiplomacySecurity
#ASEAN
#JPNIDNsummit
Tweet
Japan-Viet Nam Summit Meeting (Summary)
December 16, 2023
#DiplomacySecurity
#ASEAN
#JPNVNMsummit
Tweet
Japan-Timor-Leste Summit Meeting (Summary)
December 16, 2023
#DiplomacySecurity
#ASEAN
#JPNTLSsummit
Tweet
Japan-Singapore Summit Meeting (Summary)
December 16, 2023
#DiplomacySecurity
#ASEAN
#JPNSGPsummit
Tweet
Japan-Laos Summit Meeting (Summary)
December 16, 2023
#DiplomacySecurity
#ASEAN
#JPNLAOsummit
Tweet
Japan-Brunei Summit-level Working Lunch (Summary)
December 16, 2023
#DiplomacySecurity
#ASEAN
#JPNBRNsummit
Tweet
Contributed Article "Trusted partners to co-create the future of the Indo-Pacific" by Prime Minister KISHIDA Fumio to The Japan Times on the Occasion of The Commemorative Summit for the 50th Year of ASEAN-Japan Friendship and Cooperation
December 16, 2023
#DiplomacySecurity
#ASEAN
Tweet
Summit Meetings with the Leaders of Countries Participating in the Commemorative Summit for the 50th Year of ASEAN-Japan Friendship and Cooperation: First Day
December 16, 2023
#DiplomacySecurity
#ASEAN
#JPNMYSsummit
#JPNBRNsummit
#JPNLAOsummit
#JPNSGPsummit
#JPNTLSsummit
#JPNVNMsummit
#JPNIDNsummit
Tweet
Japan-Malaysia Summit Meeting (Summary)
December 16, 2023
#DiplomacySecurity
#ASEAN
#JPNMYSsummit
Tweet
Contributed Article "Co-creating the future of the Indo-Pacific based on trust" by Prime Minister KISHIDA Fumio to the Vietnamese newspaper Tuoi Tre on the Occasion of The Commemorative Summit for the 50th Year of ASEAN-Japan Friendship and Cooperation
December 16, 2023
#DiplomacySecurity
#ASEAN
Tweet
Contributed Article "Co-creating the future of the Indo-Pacific based on trust" by Prime Minister KISHIDA Fumio to the Brunei Newspaper Borneo Bulletin on the Occasion of The Commemorative Summit for the 50th Year of ASEAN-Japan Friendship and Cooperation
December 16, 2023
#DiplomacySecurity
#ASEAN
Tweet
Contributed Article "Co-creating the future of the Indo-Pacific based on trust" by Prime Minister KISHIDA Fumio to the Cambodian newspaper Khmer Times on the Occasion of The Commemorative Summit for the 50th Year of ASEAN-Japan Friendship and Cooperation
December 15, 2023
#DiplomacySecurity
#ASEAN
Tweet
Contributed Article "Co-creating the future of the Indo-Pacific based on trust" by Prime Minister KISHIDA Fumio to the Malaysian National News Agency Bernama on the Occasion of The Commemorative Summit for the 50th Year of ASEAN-Japan Friendship and Cooperation
December 15, 2023
#DiplomacySecurity
#ASEAN
Tweet
Contributed Article "Co-creating the future of the Indo-Pacific based on trust" by Prime Minister KISHIDA Fumio to the Thai Media (Matichon, Daily News) on the Occasion of The Commemorative Summit for the 50th Year of ASEAN-Japan Friendship and Cooperation
December 15, 2023
#DiplomacySecurity
#ASEAN
Tweet
Contributed Article "Co-creating the future of the Indo-Pacific based on trust" by Prime Minister KISHIDA Fumio to the Lao Newspaper The Vientiane Times on the Occasion of The Commemorative Summit for the 50th Year of ASEAN-Japan Friendship and Cooperation
December 15, 2023
#DiplomacySecurity
#ASEAN
Tweet
Contributed Article "Co-creating the future of the Indo-Pacific based on trust" by Prime Minister KISHIDA Fumio to the Singaporean Newspaper The Straits Times on the Occasion of The Commemorative Summit for the 50th Year of ASEAN-Japan Friendship and Cooperation
December 15, 2023
#DiplomacySecurity
#ASEAN
Tweet
Contributed Article "Co-creating the future of the Indo-Pacific based on trust" by Prime Minister KISHIDA Fumio to the Philippine Media (Philippine Star, Manila Bulletin, Philippine Daily Inquirer) on the Occasion of The Commemorative Summit for the 50th Year of ASEAN-Japan Friendship and Cooperation
December 15, 2023
#DiplomacySecurity
#ASEAN
Tweet
Contributed Article "Co-creating the future of the Indo-Pacific based on trust" by Prime Minister KISHIDA Fumio to the Indonesian Newspaper Kompas on the Occasion of The Commemorative Summit for the 50th Year of ASEAN-Japan Friendship and Cooperation
December 15, 2023
#DiplomacySecurity
#ASEAN
Tweet
50th Year of ASEAN-Japan Friendship and Cooperation Initiatives by the Prime Minister
December 15, 2023
#ASEAN
#DiplomacySecurity
Tweet
Video Message by Prime Minister Kishida at the ASEAN-Japan Young Business Leaders’ Summit 2023
December 14, 2023
#DiplomacySecurity
#ASEAN
Tweet
Contributed Article "Co-creating the future of the Indo-Pacific based on trust" by Prime Minister KISHIDA Fumio to Japan Forward on the Occasion of The Commemorative Summit for the 50th Year of ASEAN-Japan Friendship and Cooperation
December 13, 2023
#DiplomacySecurity
#ASEAN
#FreeOpenIndoPacific
Tweet
Emergency Proposal toward the Commemorative Summit marking the 50th Year of ASEAN-Japan Friendship and Cooperation from the Liberal Democratic Party
December 7, 2023
#DiplomacySecurity
#ASEAN
Tweet
Visit to the United States: First Day
November 15, 2023
#DiplomacySecurity
#JPNTHAsummit
#ASEAN
Tweet
Press Conference by Prime Minister Kishida Regarding His Visit to the Republic of the Philippines and Malaysia and Other Matters
November 5, 2023
#DiplomacySecurity
#ASEAN
#NuclearDisarmament
#Nonproliferation
Tweet
Policy Speech by Prime Minister Kishida at the Joint Session of the Phlippine Senate and House of Representatives
November 4, 2023
#DiplomacySecurity
#ASEAN
#FreeOpenIndoPacific
Tweet
Written Interview with Prime Minister KISHIDA Fumio by the Malaysian National News Agency Bernama
November 4, 2023
#DiplomacySecurity
#ASEAN
#FreeOpenIndoPacific
Tweet
Press Conference by Prime Minister Kishida regarding His Upcoming Visit to the Republic of the Philippines and Malaysia
November 3, 2023
#DiplomacySecurity
#ASEAN
Tweet
Courtesy Call from Secretary-General of ASEAN Kao Kim Hourn
October 24, 2023
#DiplomacySecurity
#ASEAN
Tweet
Press Conference by Prime Minister Kishida Regarding His Attendance at the ASEAN-related Summit Meetings and the G20 New Delhi Summit
September 10, 2023
#DiplomacySecurity
#ASEAN
#G20
#ALPSTreatedWater
#Ukraine
#FreeOpenIndoPacific
Tweet
Press Conference by Prime Minister KISHIDA Fumio on the ASEAN-related Summit Meetings and Other Matters
September 7, 2023
#DiplomacySecurity
#ASEAN
#FreeOpenIndoPacific
Tweet
Japan-Cambodia Summit Meeting (Summary)
September 7, 2023
#DiplomacySecurity
#ASEAN
#JPNKHMsummit
Tweet
Japan-Indonesia Summit Meeting (Summary)
September 7, 2023
#DiplomacySecurity
#ASEAN
#JPNIDNsummit
#ALPSTreatedWater
Tweet
September 7, 2023
#DiplomacySecurity
#ASEAN
Tweet
Japan-Laos Prime Ministers' Informal Talks (Summary)
September 7, 2023
#DiplomacySecurity
#ASEAN
#JPNLAOsummit
Tweet
Japan-Cook Islands Prime Ministers' Informal talks (Summary)
September 7, 2023
#DiplomacySecurity
#ASEAN
#JPNCOKsummit
#ALPSTreatedWater
Tweet
The 18th East Asia Summit (Summary)
September 7, 2023
#DiplomacySecurity
#ASEAN
Tweet
ASEAN-related Summit Meetings: Day 2
September 7, 2023
#DiplomacySecurity
#ASEAN
#JPNINDsummit
#JPNKHMsummit
Tweet
Japan-Timor-Leste Prime Ministers’ Informal Talks (Summary)
September 6, 2023
#DiplomacySecurity
#ASEAN
#ALPSTreatedWater
Tweet
Japan-Malaysia Prime Ministers' Informal Talks (Summary)
September 6, 2023
#DiplomacySecurity
#ASEAN
#ALPSTreatedWater
Tweet
Japan-Vietnam Prime Ministers' Informal Talks (Summary)
September 6, 2023
#DiplomacySecurity
#ASEAN
Tweet
The 26th ASEAN Plus Three (Japan-China-Republic of Korea) Summit (Summary)
September 6, 2023
#DiplomacySecurity
#ASEAN
Tweet
The 26th ASEAN Japan Summit (Summary)
September 6, 2023
#DiplomacySecurity
#ASEAN
Tweet
ASEAN-Indo-Pacific Forum (AIPF) (Summary)
September 6, 2023
#DiplomacySecurity
#ASEAN
Tweet
Speech by Prime Minister KISHIDA Fumio at the ASEAN-Indo-Pacific Forum
September 6, 2023
#DiplomacySecurity
#ASEAN
#FreeOpenIndoPacific
Tweet
ASEAN-related Summit Meetings: Day 1
September 6, 2023
#DiplomacySecurity
#ASEAN
Tweet
Contributed Article by Prime Minister KISHIDA Fumio on ASEAN-related Summit Meetings to the Indonesian Newspaper Kompas
September 6, 2023
#DiplomacySecurity
#ASEAN
#Ukraine
#FreeOpenIndoPacific
Tweet
Press Conference by Prime Minister Kishida on Attending ASEAN-related Summit Meetings and the G20 New Delhi Summit and Other Matters
September 5, 2023
#DiplomacySecurity
#ASEAN
#G20
#ALPSTreatedWater
Tweet
Video Message by Prime Minister KISHIDA Fumio  on the Occasion of the ASEAN Business and Investment Summit
September 4, 2023
#DiplomacySecurity
#ASEAN
Tweet
Opening Ceremony of the ASEAN-G7 Justice Ministers’ Interface
July 7, 2023
#DiplomacySecurity
#ASEAN
#G7
#FreeOpenIndoPacific
Tweet
Speech by Prime Minister KISHIDA Fumio at the “Future of Asia” Forum
May 25, 2023
#DiplomacySecurity
#G7
#FreeOpenIndoPacific
#ASEAN
Tweet
Video Message by Prime Minister KISHIDA Fumio at the International Symposium on the 50th Year of ASEAN-Japan Friendship and Cooperation
March 16, 2023
#DiplomacySecurity
#ASEAN
Tweet
Press Conference by Prime Minster Kishida Regarding His Visit to Southeast Asia and Other Matters
November 19, 2022
#DiplomacySecurity
#NKmissile
#NuclearDisarmament
#Nonproliferation
#Ukraine
#FreeOpenIndoPacific
#ASEAN
#G20
#APEC
Tweet
Press Conference by Prime Minister Kishida regarding the ASEAN-related Summit Meetings and Other Matters
November 13, 2022
#DiplomacySecurity
#ASEAN
#FreeOpenIndoPacific
#JPNUSAKORsummit
#JPNKORsummit
#JPNVNMsummit
#JPNUSAsummit
Tweet
ASEAN-related Summit Meetings and Other Summit Meetings: Second Day
November 13, 2022
#DiplomacySecurity
#ASEAN
Tweet
Japan-ROK Summit Meeting
November 13, 2022
#DiplomacySecurity
#ASEAN
#JPNKORsummit
Tweet
Japan-U.S.-ROK Summit Meeting
November 13, 2022
#DiplomacySecurity
#ASEAN
#JPNUSAKORsummit
Tweet
Japan-U.S. Summit Meeting
November 13, 2022
#DiplomacySecurity
#ASEAN
Tweet
The 17th East Asia Summit (EAS)
November 13, 2022
#DiplomacySecurity
#ASEAN
Tweet
Japan-Vietnam Summit Meeting
November 13, 2022
#DiplomacySecurity
#ASEAN
#JPNVNMsummit
Tweet
The Second ASEAN Global Dialogue
November 13, 2022
#DiplomacySecurity
#ASEAN
Tweet
Press Conference by Prime Minister Kishida regarding His Attendance at the ASEAN-related Summit Meetings, the G20 Bali Summit, and the APEC Economic Leaders' Meeting and Other Matters
November 12, 2022
#DiplomacySecurity
#ASEAN
#G20
#APEC
#COVID19
#COVID19Vaccine
Tweet
ASEAN-related Summit Meetings and Other Summit Meetings: First Day
November 12, 2022
#DiplomacySecurity
#ASEAN
#JPNKHMsummit
Tweet
Japan-Cambodia Joint Press Announcement
November 12, 2022
#DiplomacySecurity
#ASEAN
#JPNKHMsummit
Tweet
Japan-Cambodia Summit Meeting
November 12, 2022
#DiplomacySecurity
#ASEAN
#JPNKHMsummit
Tweet
The 25th ASEAN-Japan Summit
November 12, 2022
#DiplomacySecurity
#ASEAN
Tweet
The 25th ASEAN Plus Three (Japan-China-Republic of Korea) Summit
November 12, 2022
#DiplomacySecurity
#ASEAN
Tweet
Contributed Article to the Khmer Times by Prime Minister KISHIDA Fumio on the Occasion of His Visit to Cambodia
November 11, 2022
#DiplomacySecurity
#ASEAN
#FreeOpenIndoPacific
Tweet
Video Message by Prime Minister KISHIDA Fumio at the ASEAN Business and Investment Summit (ABIS)
November 11, 2022
#DiplomacySecurity
#ASEAN
Tweet
More
Tag List
View All
Return to the Tag List</t>
        </is>
      </c>
      <c r="K182" s="18" t="inlineStr">
        <is>
          <t>war</t>
        </is>
      </c>
      <c r="L182" s="18" t="inlineStr">
        <is>
          <t>0</t>
        </is>
      </c>
      <c r="M182" s="18" t="inlineStr">
        <is>
          <t>0</t>
        </is>
      </c>
      <c r="N182" s="18" t="inlineStr">
        <is>
          <t>0</t>
        </is>
      </c>
      <c r="O182" s="18" t="inlineStr">
        <is>
          <t>0</t>
        </is>
      </c>
      <c r="P182" s="18" t="inlineStr">
        <is>
          <t>0</t>
        </is>
      </c>
      <c r="Q182" s="18" t="inlineStr">
        <is>
          <t>0</t>
        </is>
      </c>
      <c r="R182" s="18" t="inlineStr">
        <is>
          <t>d0957437-855f-45e4-8248-ce9868bc9f25</t>
        </is>
      </c>
      <c r="S182" s="18" t="inlineStr"/>
      <c r="T182" s="18" t="inlineStr"/>
      <c r="U182" s="18" t="inlineStr"/>
      <c r="V182" s="18" t="inlineStr">
        <is>
          <t>HISTORICAL_RECOGNITION_GENERAL</t>
        </is>
      </c>
      <c r="W182" s="18" t="inlineStr"/>
      <c r="X182" s="18" t="inlineStr"/>
      <c r="Y182" s="18" t="inlineStr"/>
      <c r="Z182" s="18" t="inlineStr"/>
      <c r="AA182" s="18" t="inlineStr"/>
      <c r="AB182" s="18" t="inlineStr"/>
      <c r="AC182" s="18" t="inlineStr"/>
      <c r="AD182" s="18" t="inlineStr"/>
      <c r="AE182" s="18" t="inlineStr"/>
      <c r="AF182" s="18" t="inlineStr"/>
      <c r="AG182" s="18" t="inlineStr"/>
      <c r="AH182" s="18" t="inlineStr"/>
      <c r="AI182" s="18" t="inlineStr"/>
      <c r="AJ182" s="18" t="inlineStr"/>
      <c r="AK182" s="18" t="inlineStr"/>
      <c r="AL182" s="18" t="inlineStr"/>
      <c r="AM182" s="18" t="inlineStr">
        <is>
          <t>LOW</t>
        </is>
      </c>
      <c r="AN182" s="3" t="inlineStr">
        <is>
          <t>AUTO-DRAFT: keyword signals only; requires contextual coding per codebook.md before use.</t>
        </is>
      </c>
      <c r="AO182" s="18" t="inlineStr">
        <is>
          <t>5c16db17-1eee-5b2f-aae9-65416921394b</t>
        </is>
      </c>
      <c r="AP182" s="18" t="inlineStr">
        <is>
          <t>1</t>
        </is>
      </c>
      <c r="AQ182" s="18" t="inlineStr">
        <is>
          <t>LOW_CONFIDENCE;MISSING_SPEAKER</t>
        </is>
      </c>
      <c r="AR182" s="18" t="inlineStr">
        <is>
          <t>EXCLUDED</t>
        </is>
      </c>
      <c r="AS182" s="3" t="inlineStr">
        <is>
          <t>2026-09-22 full backlog review: COVID_OR_PANDEMIC</t>
        </is>
      </c>
    </row>
    <row r="183">
      <c r="A183" s="3" t="inlineStr">
        <is>
          <t>https://japan.kantei.go.jp/tag/0033.html</t>
        </is>
      </c>
      <c r="B183" s="18" t="inlineStr">
        <is>
          <t>japan</t>
        </is>
      </c>
      <c r="C183" s="18" t="inlineStr">
        <is>
          <t>Prime Minister's Office of Japan (Kantei)</t>
        </is>
      </c>
      <c r="D183" s="3" t="inlineStr">
        <is>
          <t>#G7 List of articles | Prime Minister's Office of Japan</t>
        </is>
      </c>
      <c r="E183" s="18" t="inlineStr">
        <is>
          <t>PRESS_CONFERENCE</t>
        </is>
      </c>
      <c r="F183" s="18" t="inlineStr">
        <is>
          <t>June 15, 2024</t>
        </is>
      </c>
      <c r="G183" s="18" t="inlineStr">
        <is>
          <t>0</t>
        </is>
      </c>
      <c r="H183" s="3" t="inlineStr"/>
      <c r="I183" s="3" t="inlineStr">
        <is>
          <t>#G7 List of articles | Prime Minister's Office of Japan
#G7
List of articles
Press Conference by Prime Minister Kishida Regarding His Attendance at the G7 Apulia Summit
June 15, 2024
#DiplomacySecurity
#G7
#Ukraine
#FreeOpenIndoPacific
#NewFormCapitalism
#GrowthStrategy
#EconomicSecurity
Tweet
G7 Summit in Apulia and Bilateral Summit Meetings: Second Day
June 14, 2024
#DiplomacySecurity
#G7
#FreeOpenIndoPacific
#NewFormCapitalism
#GrowthStrategy
#EconomicSecurity
#SciTechInnovation
#JPNCANsummit
#JPNINDsummit
Tweet
Japan-India Summit Meeting (Summary)
June 14, 2024
#DiplomacySecurity
#G7
#JPNINDsummit
Tweet
Japan-Canada Summit Meeting (Summary)
June 14, 2024
#DiplomacySecurity
#G7
#JPNCANsummit
Tweet
G7 Apulia Summit Session 6  “Artificial Intelligence and Energy / Africa and Mediterranean” (Summary)
June 14, 2024
#DiplomacySecurity
#G7
Tweet
Conversation between Prime Minister Kishida and President Milei (Summary)
June 14, 2024
#DiplomacySecurity
#G7
Tweet
Japan-Italy Prime Ministers’ Informal Talks (Summary)
June 14, 2024
#DiplomacySecurity
#G7
Tweet
G7 Apulia Summit Session 5  (Working Lunch) “Indo-Pacific and Economic Security” (Summary)
June 14, 2024
#DiplomacySecurity
#G7
Tweet
Japan-U.S. Informal Talks (Summary)
June 14, 2024
#DiplomacySecurity
#G7
Tweet
Informal Talks between Prime Minister Kishida and President von der Leyen of the European Commission (Summary)
June 14, 2024
#DiplomacySecurity
#G7
#EU
Tweet
Japan-UK Prime Ministers' Informal Talks (Summary)
June 14, 2024
#DiplomacySecurity
#G7
Tweet
G7 Apulia Summit Session 4 “Migration” (Summary)
June 14, 2024
#DiplomacySecurity
#G7
Tweet
G7 Summit in Apulia and Bilateral Summit Meetings: First Day
June 13, 2024
#DiplomacySecurity
#G7
#ClimateChange
#Ukraine
#JPNUKRsummit
Tweet
G7 Apulia Summit Side Event on PGII (Summary)
June 13, 2024
#DiplomacySecurity
#G7
Tweet
Japan-Ukraine Summit Meeting (Summary)
June 13, 2024
#DiplomacySecurity
#G7
#JPNUKRsummit
Tweet
Signing of the Accord on Support for Ukraine and Cooperation between the Government of Japan and Ukraine (Summary)
June 13, 2024
#DiplomacySecurity
#G7
#JPNUKRsummit
Tweet
G7 Apulia Summit Session 3 “Ukraine” (Summary)
June 13, 2024
#DiplomacySecurity
#G7
Tweet
G7 Apulia Summit Session 2 (Working Lunch) “Middle East” (Summary)
June 13, 2024
#DiplomacySecurity
#G7
Tweet
G7 Apulia Summit Session 1 “Africa, Climate Change and Development” (Summary)
June 13, 2024
#DiplomacySecurity
#G7
Tweet
Contributed Article by Prime Minister Kishida to the Italian Newspaper Il Corriere Della Sera on the Occasion of the G7 Apulia Summit
June 13, 2024
#DiplomacySecurity
#G7
#Ukraine
#FreeOpenIndoPacific
Tweet
Press Conference by Prime Minister Kishida Regarding His Attendance at the Upcoming G7 Apulia Summit and the Summit on Peace in Ukraine
June 12, 2024
#DiplomacySecurity
#G7
#Ukraine
Tweet
G7 Leaders’ Video Conference
April 14, 2024
#DiplomacySecurity
#G7
Tweet
Tokyo Conference 2024 Dinner
March 14, 2024
#DiplomacySecurity
#Ukraine
#G7
#NuclearDisarmament
#Nonproliferation
Tweet
Video Message by Prime Minister Kishida at Raisina Roundtable @ Tokyo
March 7, 2024
#DiplomacySecurity
#FreeOpenIndoPacific
#G7
#G20
Tweet
5th Tokyo Global Dialogue
February 28, 2024
#DiplomacySecurity
#G7
Tweet
G7 Leaders’ Video Conference
February 24, 2024
#DiplomacySecurity
#G7
Tweet
Liaison Meeting of the Government and Ruling Parties
February 9, 2024
#DisasterResponse
#Quake2024NotoPeninsula
#DiplomacySecurity
#G7
Tweet
Courtesy Call from the Citizens Council for the Hiroshima Summit
December 25, 2023
#DiplomacySecurity
#G7
Tweet
Courtesy Call from the Gender Equality Advisory Council (GEAC)
December 12, 2023
#DiplomacySecurity
#G7
#GenderEquality
Tweet
G7 Leaders’ Video Conference
December 6, 2023
#DiplomacySecurity
#G7
Tweet
Press Conference by the Prime Minister regarding His Attendance at the 28th Conference of the Parties to the United Nations Framework Convention on Climate Change (COP28)
December 2, 2023
#DiplomacySecurity
#ClimateChange
#COP
#G7
Tweet
Contributed Article "Why  APEC in S.F. carries a special  significance for Japan" by Prime Minister KISHIDA Fumio to the San Francisco Clonicle
November 14, 2023
#DiplomacySecurity
#APEC
#FreeOpenIndoPacific
#G7
Tweet
Internet Governance Forum 2023: Special Session on AI
October 9, 2023
#NewFormCapitalism
#GrowthStrategy
#SciTechInnovation
#DiplomacySecurity
#G7
#EconMeasures
Tweet
Statement by Prime Minister Kishida at the UN General Assembly High-Level Meeting on Universal Health Coverage (UHC)
September 21, 2023
#DiplomacySecurity
#G7
#UnitedNations
Tweet
Prime Minister KISHIDA Fumio’s participation in the UN General Assembly High-Level Meeting on Universal Health Coverage (UHC) (Summary)
September 21, 2023
#DiplomacySecurity
#G7
#UnitedNations
Tweet
Opening Remarks by Prime Minister Kishida at the G7 Health Follow-up Side Event
September 21, 2023
#DiplomacySecurity
#G7
Tweet
Prime Minister KISHIDA Fumio’s participation in the G7 Health Follow-up Side Event (Summary)
September 21, 2023
#DiplomacySecurity
#G7
Tweet
VIsit to the United States: Third Day
September 21, 2023
#DiplomacySecurity
#G7
#UnitedNations
Tweet
Video Message by Prime Minister KISHIDA Fumio at the Third Summit of the Crimea Platform
August 24, 2023
#DiplomacySecurity
#Ukraine
#G7
Tweet
Reinventing Infrastructure of Wisdom and Action (ReIWA)
July 22, 2023
#Ukraine
#NewFormCapitalism
#GrowthStrategy
#DistribStrategy
#InvestInPeople
#DiplomacySecurity
#G7
#ChildSupport
#ClimateChange
#DigitalGardenCityNation
Tweet
Joint Declaration of Support for Ukraine
July 12, 2023
#DiplomacySecurity
#Ukraine
#G7
Tweet
Visit to Hiroshima Prefecture
July 9, 2023
#DiplomacySecurity
#G7
Tweet
Opening Ceremony of the ASEAN-G7 Justice Ministers’ Interface
July 7, 2023
#DiplomacySecurity
#ASEAN
#G7
#FreeOpenIndoPacific
Tweet
Courtesy Call from the Citizens Council for the Hiroshima Summit
May 31, 2023
#DiplomacySecurity
#G7
Tweet
Annual General Assembly of Keidanren (Japan Business Federation)
May 31, 2023
#NewFormCapitalism
#GrowthStrategy
#DiplomacySecurity
#G7
#DistribStrategy
Tweet
Speech by Prime Minister KISHIDA Fumio at the “Future of Asia” Forum
May 25, 2023
#DiplomacySecurity
#G7
#FreeOpenIndoPacific
#ASEAN
Tweet
Japan-Ukraine Summit Meeting (Summary)
May 21, 2023
#DiplomacySecurity
#G7
#Ukraine
#JPNUKRsummit
Tweet
Ukraine’s President Volodymyr Zelenskyy’s Visit to the Hiroshima Peace Memorial Museum (Guest Book Entries)
May 21, 2023
#DiplomacySecurity
#G7
#Ukraine
Tweet
G7 Hiroshima Summit (Third Day): Bilateral Meetings with the Invited Countries
May 21, 2023
#DiplomacySecurity
#G7
#JPNCOMsummit
#JPNVNMsummit
Tweet
Japan-Viet Nam Summit Meeting (Summary)
May 21, 2023
#DiplomacySecurity
#G7
#JPNVNMsummit
Tweet
Prime Minister Kishida’s meeting with United Nations Secretary-General Guterres (Summary)
May 21, 2023
#DiplomacySecurity
#G7
Tweet
Press Conference by Prime Minister KISHIDA Fumio as Chair of the G7 Hiroshima Summit Meeting
May 21, 2023
#DiplomacySecurity
#G7
#NuclearDisarmament
#Nonproliferation
#Ukraine
#FreeOpenIndoPacific
Tweet
G7 Hiroshima Summit (Third Day): Press Conference by the Prime Minister
May 21, 2023
#DiplomacySecurity
#G7
#NuclearDisarmament
#Nonproliferation
#Ukraine
#FreeOpenIndoPacific
Tweet
Exchange of Views among Japan-U.S.-ROK Leaders  (Summary)
May 21, 2023
#DiplomacySecurity
#G7
#JPNUSAKORsummit
Tweet
G7 Hiroshima Summit Session 9 "Toward a Peaceful, Stable and Prosperous World" (Summary)
May 21, 2023
#DiplomacySecurity
#G7
Tweet
Japan-Australia Prime Ministers’ Informal Talks (Summary)
May 21, 2023
#DiplomacySecurity
#G7
#JPNAUSsummit
Tweet
G7 Hiroshima Summit Session 8 "Ukraine" (Summary)
May 21, 2023
#DiplomacySecurity
#G7
#Ukraine
Tweet
G7 Hiroshima Summit (Third Day): Session 8 and 9
May 21, 2023
#DiplomacySecurity
#G7
#Ukraine
Tweet
Japan-Comoros Summit Meeting (Summary)
May 21, 2023
#DiplomacySecurity
#G7
#JPNCOMsummit
Tweet
Leaders of the Invited Countries and Heads of International Organizations Visit Hiroshima Peace Memorial Museum and Lay Flowers at the Cenotaph for Atomic Bomb Victims (Summary)
May 21, 2023
#DiplomacySecurity
#G7
Tweet
G7 Hiroshima Summit (Third Day): Events with the Invited Countries and Others at the Hiroshima Peace Memorial Park
May 21, 2023
#DiplomacySecurity
#G7
Tweet
Japan-ROK Summit Meeting (Summary)
May 21, 2023
#DiplomacySecurity
#G7
#JPNKORsummit
Tweet
G7 Hiroshima Summit (Third Day): Japan-ROK Summit Meeting and Other Events
May 21, 2023
#DiplomacySecurity
#G7
#JPNKORsummit
Tweet
Japan-Cook Islands Summit Meeting (Summary)
May 20, 2023
#DiplomacySecurity
#G7
#JPNCOKsummit
Tweet
Japan-Australia-India-U.S. (Quad) Leaders’ Meeting (Summary)
May 20, 2023
#DiplomacySecurity
#G7
#QUAD
#FreeOpenIndoPacific
Tweet
G7 Hiroshima Summit (Second Day): QUAD Leaders’ Meeting
May 20, 2023
#DiplomacySecurity
#G7
#QUAD
#FreeOpenIndoPacific
Tweet
Social Dinner at the G7 Hiroshima Summit (Summary)
May 20, 2023
#DiplomacySecurity
#G7
Tweet
G7 Hiroshima Summit Session 7 "Common Endeavor for a Resilient and Sustainable Planet" (Summary)
May 20, 2023
#DiplomacySecurity
#G7
Tweet
Side-event on the Partnership for Global Infrastructure and Investment (Summary)
May 20, 2023
#DiplomacySecurity
#G7
Tweet
G7 Hiroshima Summit (Second Day): Events with the Invited Countries and Others
May 20, 2023
#DiplomacySecurity
#G7
Tweet
G7 Hiroshima Summit Session 6  "Working Together to Address Multiple Crises" (Summary)
May 20, 2023
#DiplomacySecurity
#G7
Tweet
G7 Hiroshima Summit Session 5 Economic Resilience and Economic Security (Summary)
May 20, 2023
#DiplomacySecurity
#G7
Tweet
G7 Hiroshima Summit (Second Day): Session 4, Photo Session, Session 5
May 20, 2023
#DiplomacySecurity
#G7
Tweet
G7 Hiroshima Summit Session 4 (Summary)
May 20, 2023
#DiplomacySecurity
#G7
Tweet
G7 Hiroshima Summit (Second Day): Bilateral Meetings with the Invited Countries
May 20, 2023
#DiplomacySecurity
#G7
#JPNINDsummit
#JPNIDNsummit
#JPNBRAsummit
#JPNCOKsummit
Tweet
Japan-Brazil Summit Meeting (Summary)
May 20, 2023
#DiplomacySecurity
#G7
#JPNBRAsummit
Tweet
Japan-Indonesia Summit Meeting (Summary)
May 20, 2023
#DiplomacySecurity
#G7
#JPNIDNsummit
Tweet
Japan-India Summit Meeting (Summary)
May 20, 2023
#DiplomacySecurity
#G7
#JPNINDsummit
Tweet
G7 Hiroshima Summit Session 3 “Foreign and Security Policy” (Working Dinner) (Summary)
May 19, 2023
#DiplomacySecurity
#G7
Tweet
G7 Hiroshima Summit (First Day): Session1, Visit to Itsukushima Shrine, Session 3
May 19, 2023
#DiplomacySecurity
#G7
Tweet
G7 Leaders’ Visit to Itsukushima Shrine (Summary)
May 19, 2023
#DiplomacySecurity
#G7
Tweet
G7 Hiroshima Summit Session 2 Ukraine (Summary)
May 19, 2023
#DiplomacySecurity
#G7
Tweet
Visit to Hiroshima Peace Memorial Museum, Wreath-Laying Ceremony at the Cenotaph for the Atomic Bomb Victims, and Tree-Planting Ceremony by the G7 Leaders (Summary)
May 19, 2023
#DiplomacySecurity
#G7
Tweet
The G7 Hiroshima Summit Session 1 "Toward an International Community Characterized by Cooperation, not Division and Confrontation / Global Economy" (Working Lunch) (Summary)
May 19, 2023
#DiplomacySecurity
#G7
Tweet
G7 Leaders’ Visit to the Hiroshima Peace Memorial Museum (Guest Book Entries)
May 19, 2023
#DiplomacySecurity
#G7
Tweet
G7 Hiroshima Summit (First Day): Events Held at the Hiroshima Peace Memorial Park with the G7 Leaders and Others
May 19, 2023
#DiplomacySecurity
#G7
Tweet
G7 Hiroshima Summit (First Day): Japan-France Summit Meeting
May 19, 2023
#DiplomacySecurity
#G7
#JPNFRAsummit
Tweet
Japan-France Summit Meeting (Summary)
May 19, 2023
#DiplomacySecurity
#G7
#JPNFRAsummit
Tweet
G7 Hiroshima Summit (First Day): Japan-Germany Summit Meeting
May 19, 2023
#DiplomacySecurity
#G7
#JPNDEUsummit
Tweet
Japan-Germany Summit Meeting (Summary)
May 19, 2023
#DiplomacySecurity
#G7
#JPNDEUsummit
Tweet
G7 Hiroshima Summit (First Day): Japan-Canada Summit Meeting
May 19, 2023
#DiplomacySecurity
#G7
#JPNCANsummit
Tweet
Japan-Canada Summit Meeting (Summary)
May 19, 2023
#DiplomacySecurity
#G7
#JPNCANsummit
Tweet
G7 Hiroshima Summit (Previous Day): Japan-UK Summit Meeting
May 18, 2023
#DiplomacySecurity
#G7
#JPNGBRsummit
Tweet
Japan-UK Leader’s Working Dinner (Summary)
May 18, 2023
#DiplomacySecurity
#G7
#JPNGBRsummit
Tweet
G7 Hiroshima Summit (Previous Day): Japan-U.S. Summit Meeting
May 18, 2023
#DiplomacySecurity
#G7
#JPNUSAsummit
Tweet
Japan-U.S. Summit Meeting (Summary)
May 18, 2023
#DiplomacySecurity
#G7
#JPNUSAsummit
Tweet
G7 Hiroshima Summit (Previous Day): Japan-Italy Summit Meeting
May 18, 2023
#DiplomacySecurity
#G7
#JPNITAsummit
Tweet
Japan-Italy Summit Meeting (Summary)
May 18, 2023
#DiplomacySecurity
#G7
#JPNITAsummit
Tweet
Exchange of Views with the Senior Executives of the Global Semiconductor Companies
May 18, 2023
#NewFormCapitalism
#GrowthStrategy
#SciTechInnovation
#DiplomacySecurity
#G7
Tweet
Handing Over of Proposal by Gender Equality Advisory Council (GEAC)
May 8, 2023
#DiplomacySecurity
#G7
Tweet
Japan-ROK Summit Meeting (Summary)
May 7, 2023
#DiplomacySecurity
#JPNKORsummit
#G7
#ALPSTreatedWater
Tweet
Contributed Article by Prime Minister KISHIDA Fumio the Daily Graph
April 30, 2023
#DiplomacySecurity
#G7
Tweet
Handing Over of the B7 Tokyo Summit Joint Recommendations
April 20, 2023
#DiplomacySecurity
#G7
Tweet
Opening Ceremony of the B7 Tokyo Summit 2023
April 20, 2023
#DiplomacySecurity
#G7
#Ukraine
#NewFormCapitalism
#GrowthStrategy
#DistribStrategy
Tweet
Meeting with the Women 7 (W7)
April 17, 2023
#DiplomacySecurity
#G7
Tweet
Courtesy Call from the Y7 (Young Leaders Representing the G7 Countries)
April 13, 2023
#DiplomacySecurity
#G7
Tweet
Courtesy Call from and Handing Over of the Proposal by the C7 Summit Representatives
April 12, 2023
#DiplomacySecurity
#G7
Tweet
https://www.kantei.go.jp/jp/101_kishida/actions/202304/10sei_yoto.html
April 10, 2023
#NewFormCapitalism
#DistribStrategy
#ChildSupport
#DiplomacySecurity
#G7
Tweet
Courtesy Call from the Union Representatives of the L7 Summit
April 7, 2023
#DiplomacySecurity
#G7
Tweet
Courtesy Call from the Representatives of the Hiroshima G7 Summit Junior Conference and the Governor of Hiroshima Prefecture
April 5, 2023
#DiplomacySecurity
#G7
Tweet
Contributed Article by Prime Minister KISHIDA Fumio to the "Diplomacy" Vol. 78
March 31, 2023
#DiplomacySecurity
#G7
Tweet
Tokyo Conference 2023 Dinner
March 24, 2023
#DiplomacySecurity
#Ukraine
#FreeOpenIndoPacific
#G7
Tweet
G7 Leaders' Statement
February 24, 2023
#DiplomacySecurity
#G7
#Ukraine
Tweet
G7 Leaders’ Video Conference (Summary)
February 24, 2023
#DiplomacySecurity
#G7
#Ukraine
Tweet
G7 Leaders’ Video Conference
February 24, 2023
#DiplomacySecurity
#G7
#Ukraine
Tweet
Press Conference by Prime Minster Kishida
February 24, 2023
#DiplomacySecurity
#Ukraine
#EconMeasures
#G7
Tweet
Press Conference by Prime Minister Kishida
February 24, 2023
#DiplomacySecurity
#Ukraine
#EconMeasures
#G7
Tweet
Tokyo Global Dialogue
February 20, 2023
#DiplomacySecurity
#Ukraine
#NuclearDisarmament
#Nonproliferation
#G7
Tweet
Contributed Article by Prime Minister KISHIDA Fumio to The Lancet
January 21, 2023
#DiplomacySecurity
#G7
Tweet
Press Conference by Prime Minster Kishida Regarding His Visits to France, Italy, the United Kingdom, Canada, and the United States of America
January 14, 2023
#DiplomacySecurity
#G7
#Ukraine
#FreeOpenIndoPacific
#JPNFRAsummit
#JPNITAsummit
#JPNGBRsummit
#JPNCANsummit
#JPNUSAsummit
Tweet
Press Conference by Prime Minster Kishida Regarding His Visits to France, Italy, the United Kingdom, Canada, and the United States of America
January 10, 2023
#DiplomacySecurity
#G7
Tweet
Display of a Countdown Board for the G7 Hiroshima Summit
January 5, 2023
#DiplomacySecurity
#G7
Tweet
Video Message by Prime Minister KISHIDA Fumio Toward a Successful G7 Hiroshima Summit
January 4, 2023
#DiplomacySecurity
#G7
Tweet
Proposal on the G7 Hiroshima Summit from the Governors of Hiroshima Prefecture and Nagasaki Prefecture
December 26, 2022
#G7
Tweet
Awards Ceremony for the Logo of the G7 Hiroshima Summit
December 21, 2022
#DiplomacySecurity
#G7
Tweet
G7 Leaders’ Statement
December 13, 2022
#DiplomacySecurity
#G7
#Ukraine
Tweet
G7 Leaders’ Video Conference
December 13, 2022
#DiplomacySecurity
#G7
#Ukraine
Tweet
Press Conference by Prime Minister Kishida regarding the Emergency Meeting of the Leaders of the G7/NATO Member Countries, the G20 Bali Summit, and Other Matters
November 16, 2022
#DiplomacySecurity
#G7
#NATO
#Ukraine
#G20
#NuclearDisarmament
#Nonproliferation
#COVID19
Tweet
Emergency Meeting of the Leaders of the G7/NATO Member Countries and Summit Meetings
November 16, 2022
#DiplomacySecurity
#G7
#NATO
#Ukraine
#JPNDEUsummit
#G20
Tweet
Joint statement of NATO and G7 Leaders on the margins of the G20 Summit in Bali
November 16, 2022
#DiplomacySecurity
#G7
#NATO
Tweet
Emergency Meeting of the Leaders of the G7/NATO Member Countries on the Occasion of the G20 Summit
November 16, 2022
#DiplomacySecurity
#G7
#NATO
Tweet
G7 Leaders’ Video Conference
October 11, 2022
#DiplomacySecurity
#Ukraine
#G7
Tweet
G7 Leaders’ Statement on Ukraine
October 11, 2022
#G7
#DiplomacySecurity
#Ukraine
Tweet
June 27, 2022
#DiplomacySecurity
#G7
#Ukraine
#ClimateChange
#JPNCANsummit
#JPNUSAsummit
#JPNSENsummit
#JPNZAFsummit
#EU
Tweet
More
Archived articles (101-)
Tag List
View All
Return to the Tag List</t>
        </is>
      </c>
      <c r="J183" s="3" t="inlineStr">
        <is>
          <t>#G7 List of articles | Prime Minister's Office of Japan
#G7
List of articles
Press Conference by Prime Minister Kishida Regarding His Attendance at the G7 Apulia Summit
June 15, 2024
#DiplomacySecurity
#G7
#Ukraine
#FreeOpenIndoPacific
#NewFormCapitalism
#GrowthStrategy
#EconomicSecurity
Tweet
G7 Summit in Apulia and Bilateral Summit Meetings: Second Day
June 14, 2024
#DiplomacySecurity
#G7
#FreeOpenIndoPacific
#NewFormCapitalism
#GrowthStrategy
#EconomicSecurity
#SciTechInnovation
#JPNCANsummit
#JPNINDsummit
Tweet
Japan-India Summit Meeting (Summary)
June 14, 2024
#DiplomacySecurity
#G7
#JPNINDsummit
Tweet
Japan-Canada Summit Meeting (Summary)
June 14, 2024
#DiplomacySecurity
#G7
#JPNCANsummit
Tweet
G7 Apulia Summit Session 6  “Artificial Intelligence and Energy / Africa and Mediterranean” (Summary)
June 14, 2024
#DiplomacySecurity
#G7
Tweet
Conversation between Prime Minister Kishida and President Milei (Summary)
June 14, 2024
#DiplomacySecurity
#G7
Tweet
Japan-Italy Prime Ministers’ Informal Talks (Summary)
June 14, 2024
#DiplomacySecurity
#G7
Tweet
G7 Apulia Summit Session 5  (Working Lunch) “Indo-Pacific and Economic Security” (Summary)
June 14, 2024
#DiplomacySecurity
#G7
Tweet
Japan-U.S. Informal Talks (Summary)
June 14, 2024
#DiplomacySecurity
#G7
Tweet
Informal Talks between Prime Minister Kishida and President von der Leyen of the European Commission (Summary)
June 14, 2024
#DiplomacySecurity
#G7
#EU
Tweet
Japan-UK Prime Ministers' Informal Talks (Summary)
June 14, 2024
#DiplomacySecurity
#G7
Tweet
G7 Apulia Summit Session 4 “Migration” (Summary)
June 14, 2024
#DiplomacySecurity
#G7
Tweet
G7 Summit in Apulia and Bilateral Summit Meetings: First Day
June 13, 2024
#DiplomacySecurity
#G7
#ClimateChange
#Ukraine
#JPNUKRsummit
Tweet
G7 Apulia Summit Side Event on PGII (Summary)
June 13, 2024
#DiplomacySecurity
#G7
Tweet
Japan-Ukraine Summit Meeting (Summary)
June 13, 2024
#DiplomacySecurity
#G7
#JPNUKRsummit
Tweet
Signing of the Accord on Support for Ukraine and Cooperation between the Government of Japan and Ukraine (Summary)
June 13, 2024
#DiplomacySecurity
#G7
#JPNUKRsummit
Tweet
G7 Apulia Summit Session 3 “Ukraine” (Summary)
June 13, 2024
#DiplomacySecurity
#G7
Tweet
G7 Apulia Summit Session 2 (Working Lunch) “Middle East” (Summary)
June 13, 2024
#DiplomacySecurity
#G7
Tweet
G7 Apulia Summit Session 1 “Africa, Climate Change and Development” (Summary)
June 13, 2024
#DiplomacySecurity
#G7
Tweet
Contributed Article by Prime Minister Kishida to the Italian Newspaper Il Corriere Della Sera on the Occasion of the G7 Apulia Summit
June 13, 2024
#DiplomacySecurity
#G7
#Ukraine
#FreeOpenIndoPacific
Tweet
Press Conference by Prime Minister Kishida Regarding His Attendance at the Upcoming G7 Apulia Summit and the Summit on Peace in Ukraine
June 12, 2024
#DiplomacySecurity
#G7
#Ukraine
Tweet
G7 Leaders’ Video Conference
April 14, 2024
#DiplomacySecurity
#G7
Tweet
Tokyo Conference 2024 Dinner
March 14, 2024
#DiplomacySecurity
#Ukraine
#G7
#NuclearDisarmament
#Nonproliferation
Tweet
Video Message by Prime Minister Kishida at Raisina Roundtable @ Tokyo
March 7, 2024
#DiplomacySecurity
#FreeOpenIndoPacific
#G7
#G20
Tweet
5th Tokyo Global Dialogue
February 28, 2024
#DiplomacySecurity
#G7
Tweet
G7 Leaders’ Video Conference
February 24, 2024
#DiplomacySecurity
#G7
Tweet
Liaison Meeting of the Government and Ruling Parties
February 9, 2024
#DisasterResponse
#Quake2024NotoPeninsula
#DiplomacySecurity
#G7
Tweet
Courtesy Call from the Citizens Council for the Hiroshima Summit
December 25, 2023
#DiplomacySecurity
#G7
Tweet
Courtesy Call from the Gender Equality Advisory Council (GEAC)
December 12, 2023
#DiplomacySecurity
#G7
#GenderEquality
Tweet
G7 Leaders’ Video Conference
December 6, 2023
#DiplomacySecurity
#G7
Tweet
Press Conference by the Prime Minister regarding His Attendance at the 28th Conference of the Parties to the United Nations Framework Convention on Climate Change (COP28)
December 2, 2023
#DiplomacySecurity
#ClimateChange
#COP
#G7
Tweet
Contributed Article "Why  APEC in S.F. carries a special  significance for Japan" by Prime Minister KISHIDA Fumio to the San Francisco Clonicle
November 14, 2023
#DiplomacySecurity
#APEC
#FreeOpenIndoPacific
#G7
Tweet
Internet Governance Forum 2023: Special Session on AI
October 9, 2023
#NewFormCapitalism
#GrowthStrategy
#SciTechInnovation
#DiplomacySecurity
#G7
#EconMeasures
Tweet
Statement by Prime Minister Kishida at the UN General Assembly High-Level Meeting on Universal Health Coverage (UHC)
September 21, 2023
#DiplomacySecurity
#G7
#UnitedNations
Tweet
Prime Minister KISHIDA Fumio’s participation in the UN General Assembly High-Level Meeting on Universal Health Coverage (UHC) (Summary)
September 21, 2023
#DiplomacySecurity
#G7
#UnitedNations
Tweet
Opening Remarks by Prime Minister Kishida at the G7 Health Follow-up Side Event
September 21, 2023
#DiplomacySecurity
#G7
Tweet
Prime Minister KISHIDA Fumio’s participation in the G7 Health Follow-up Side Event (Summary)
September 21, 2023
#DiplomacySecurity
#G7
Tweet
VIsit to the United States: Third Day
September 21, 2023
#DiplomacySecurity
#G7
#UnitedNations
Tweet
Video Message by Prime Minister KISHIDA Fumio at the Third Summit of the Crimea Platform
August 24, 2023
#DiplomacySecurity
#Ukraine
#G7
Tweet
Reinventing Infrastructure of Wisdom and Action (ReIWA)
July 22, 2023
#Ukraine
#NewFormCapitalism
#GrowthStrategy
#DistribStrategy
#InvestInPeople
#DiplomacySecurity
#G7
#ChildSupport
#ClimateChange
#DigitalGardenCityNation
Tweet
Joint Declaration of Support for Ukraine
July 12, 2023
#DiplomacySecurity
#Ukraine
#G7
Tweet
Visit to Hiroshima Prefecture
July 9, 2023
#DiplomacySecurity
#G7
Tweet
Opening Ceremony of the ASEAN-G7 Justice Ministers’ Interface
July 7, 2023
#DiplomacySecurity
#ASEAN
#G7
#FreeOpenIndoPacific
Tweet
Courtesy Call from the Citizens Council for the Hiroshima Summit
May 31, 2023
#DiplomacySecurity
#G7
Tweet
Annual General Assembly of Keidanren (Japan Business Federation)
May 31, 2023
#NewFormCapitalism
#GrowthStrategy
#DiplomacySecurity
#G7
#DistribStrategy
Tweet
Speech by Prime Minister KISHIDA Fumio at the “Future of Asia” Forum
May 25, 2023
#DiplomacySecurity
#G7
#FreeOpenIndoPacific
#ASEAN
Tweet
Japan-Ukraine Summit Meeting (Summary)
May 21, 2023
#DiplomacySecurity
#G7
#Ukraine
#JPNUKRsummit
Tweet
Ukraine’s President Volodymyr Zelenskyy’s Visit to the Hiroshima Peace Memorial Museum (Guest Book Entries)
May 21, 2023
#DiplomacySecurity
#G7
#Ukraine
Tweet
G7 Hiroshima Summit (Third Day): Bilateral Meetings with the Invited Countries
May 21, 2023
#DiplomacySecurity
#G7
#JPNCOMsummit
#JPNVNMsummit
Tweet
Japan-Viet Nam Summit Meeting (Summary)
May 21, 2023
#DiplomacySecurity
#G7
#JPNVNMsummit
Tweet
Prime Minister Kishida’s meeting with United Nations Secretary-General Guterres (Summary)
May 21, 2023
#DiplomacySecurity
#G7
Tweet
Press Conference by Prime Minister KISHIDA Fumio as Chair of the G7 Hiroshima Summit Meeting
May 21, 2023
#DiplomacySecurity
#G7
#NuclearDisarmament
#Nonproliferation
#Ukraine
#FreeOpenIndoPacific
Tweet
G7 Hiroshima Summit (Third Day): Press Conference by the Prime Minister
May 21, 2023
#DiplomacySecurity
#G7
#NuclearDisarmament
#Nonproliferation
#Ukraine
#FreeOpenIndoPacific
Tweet
Exchange of Views among Japan-U.S.-ROK Leaders  (Summary)
May 21, 2023
#DiplomacySecurity
#G7
#JPNUSAKORsummit
Tweet
G7 Hiroshima Summit Session 9 "Toward a Peaceful, Stable and Prosperous World" (Summary)
May 21, 2023
#DiplomacySecurity
#G7
Tweet
Japan-Australia Prime Ministers’ Informal Talks (Summary)
May 21, 2023
#DiplomacySecurity
#G7
#JPNAUSsummit
Tweet
G7 Hiroshima Summit Session 8 "Ukraine" (Summary)
May 21, 2023
#DiplomacySecurity
#G7
#Ukraine
Tweet
G7 Hiroshima Summit (Third Day): Session 8 and 9
May 21, 2023
#DiplomacySecurity
#G7
#Ukraine
Tweet
Japan-Comoros Summit Meeting (Summary)
May 21, 2023
#DiplomacySecurity
#G7
#JPNCOMsummit
Tweet
Leaders of the Invited Countries and Heads of International Organizations Visit Hiroshima Peace Memorial Museum and Lay Flowers at the Cenotaph for Atomic Bomb Victims (Summary)
May 21, 2023
#DiplomacySecurity
#G7
Tweet
G7 Hiroshima Summit (Third Day): Events with the Invited Countries and Others at the Hiroshima Peace Memorial Park
May 21, 2023
#DiplomacySecurity
#G7
Tweet
Japan-ROK Summit Meeting (Summary)
May 21, 2023
#DiplomacySecurity
#G7
#JPNKORsummit
Tweet
G7 Hiroshima Summit (Third Day): Japan-ROK Summit Meeting and Other Events
May 21, 2023
#DiplomacySecurity
#G7
#JPNKORsummit
Tweet
Japan-Cook Islands Summit Meeting (Summary)
May 20, 2023
#DiplomacySecurity
#G7
#JPNCOKsummit
Tweet
Japan-Australia-India-U.S. (Quad) Leaders’ Meeting (Summary)
May 20, 2023
#DiplomacySecurity
#G7
#QUAD
#FreeOpenIndoPacific
Tweet
G7 Hiroshima Summit (Second Day): QUAD Leaders’ Meeting
May 20, 2023
#DiplomacySecurity
#G7
#QUAD
#FreeOpenIndoPacific
Tweet
Social Dinner at the G7 Hiroshima Summit (Summary)
May 20, 2023
#DiplomacySecurity
#G7
Tweet
G7 Hiroshima Summit Session 7 "Common Endeavor for a Resilient and Sustainable Planet" (Summary)
May 20, 2023
#DiplomacySecurity
#G7
Tweet
Side-event on the Partnership for Global Infrastructure and Investment (Summary)
May 20, 2023
#DiplomacySecurity
#G7
Tweet
G7 Hiroshima Summit (Second Day): Events with the Invited Countries and Others
May 20, 2023
#DiplomacySecurity
#G7
Tweet
G7 Hiroshima Summit Session 6  "Working Together to Address Multiple Crises" (Summary)
May 20, 2023
#DiplomacySecurity
#G7
Tweet
G7 Hiroshima Summit Session 5 Economic Resilience and Economic Security (Summary)
May 20, 2023
#DiplomacySecurity
#G7
Tweet
G7 Hiroshima Summit (Second Day): Session 4, Photo Session, Session 5
May 20, 2023
#DiplomacySecurity
#G7
Tweet
G7 Hiroshima Summit Session 4 (Summary)
May 20, 2023
#DiplomacySecurity
#G7
Tweet
G7 Hiroshima Summit (Second Day): Bilateral Meetings with the Invited Countries
May 20, 2023
#DiplomacySecurity
#G7
#JPNINDsummit
#JPNIDNsummit
#JPNBRAsummit
#JPNCOKsummit
Tweet
Japan-Brazil Summit Meeting (Summary)
May 20, 2023
#DiplomacySecurity
#G7
#JPNBRAsummit
Tweet
Japan-Indonesia Summit Meeting (Summary)
May 20, 2023
#DiplomacySecurity
#G7
#JPNIDNsummit
Tweet
Japan-India Summit Meeting (Summary)
May 20, 2023
#DiplomacySecurity
#G7
#JPNINDsummit
Tweet
G7 Hiroshima Summit Session 3 “Foreign and Security Policy” (Working Dinner) (Summary)
May 19, 2023
#DiplomacySecurity
#G7
Tweet
G7 Hiroshima Summit (First Day): Session1, Visit to Itsukushima Shrine, Session 3
May 19, 2023
#DiplomacySecurity
#G7
Tweet
G7 Leaders’ Visit to Itsukushima Shrine (Summary)
May 19, 2023
#DiplomacySecurity
#G7
Tweet
G7 Hiroshima Summit Session 2 Ukraine (Summary)
May 19, 2023
#DiplomacySecurity
#G7
Tweet
Visit to Hiroshima Peace Memorial Museum, Wreath-Laying Ceremony at the Cenotaph for the Atomic Bomb Victims, and Tree-Planting Ceremony by the G7 Leaders (Summary)
May 19, 2023
#DiplomacySecurity
#G7
Tweet
The G7 Hiroshima Summit Session 1 "Toward an International Community Characterized by Cooperation, not Division and Confrontation / Global Economy" (Working Lunch) (Summary)
May 19, 2023
#DiplomacySecurity
#G7
Tweet
G7 Leaders’ Visit to the Hiroshima Peace Memorial Museum (Guest Book Entries)
May 19, 2023
#DiplomacySecurity
#G7
Tweet
G7 Hiroshima Summit (First Day): Events Held at the Hiroshima Peace Memorial Park with the G7 Leaders and Others
May 19, 2023
#DiplomacySecurity
#G7
Tweet
G7 Hiroshima Summit (First Day): Japan-France Summit Meeting
May 19, 2023
#DiplomacySecurity
#G7
#JPNFRAsummit
Tweet
Japan-France Summit Meeting (Summary)
May 19, 2023
#DiplomacySecurity
#G7
#JPNFRAsummit
Tweet
G7 Hiroshima Summit (First Day): Japan-Germany Summit Meeting
May 19, 2023
#DiplomacySecurity
#G7
#JPNDEUsummit
Tweet
Japan-Germany Summit Meeting (Summary)
May 19, 2023
#DiplomacySecurity
#G7
#JPNDEUsummit
Tweet
G7 Hiroshima Summit (First Day): Japan-Canada Summit Meeting
May 19, 2023
#DiplomacySecurity
#G7
#JPNCANsummit
Tweet
Japan-Canada Summit Meeting (Summary)
May 19, 2023
#DiplomacySecurity
#G7
#JPNCANsummit
Tweet
G7 Hiroshima Summit (Previous Day): Japan-UK Summit Meeting
May 18, 2023
#DiplomacySecurity
#G7
#JPNGBRsummit
Tweet
Japan-UK Leader’s Working Dinner (Summary)
May 18, 2023
#DiplomacySecurity
#G7
#JPNGBRsummit
Tweet
G7 Hiroshima Summit (Previous Day): Japan-U.S. Summit Meeting
May 18, 2023
#DiplomacySecurity
#G7
#JPNUSAsummit
Tweet
Japan-U.S. Summit Meeting (Summary)
May 18, 2023
#DiplomacySecurity
#G7
#JPNUSAsummit
Tweet
G7 Hiroshima Summit (Previous Day): Japan-Italy Summit Meeting
May 18, 2023
#DiplomacySecurity
#G7
#JPNITAsummit
Tweet
Japan-Italy Summit Meeting (Summary)
May 18, 2023
#DiplomacySecurity
#G7
#JPNITAsummit
Tweet
Exchange of Views with the Senior Executives of the Global Semiconductor Companies
May 18, 2023
#NewFormCapitalism
#GrowthStrategy
#SciTechInnovation
#DiplomacySecurity
#G7
Tweet
Handing Over of Proposal by Gender Equality Advisory Council (GEAC)
May 8, 2023
#DiplomacySecurity
#G7
Tweet
Japan-ROK Summit Meeting (Summary)
May 7, 2023
#DiplomacySecurity
#JPNKORsummit
#G7
#ALPSTreatedWater
Tweet
Contributed Article by Prime Minister KISHIDA Fumio the Daily Graph
April 30, 2023
#DiplomacySecurity
#G7
Tweet
Handing Over of the B7 Tokyo Summit Joint Recommendations
April 20, 2023
#DiplomacySecurity
#G7
Tweet
Opening Ceremony of the B7 Tokyo Summit 2023
April 20, 2023
#DiplomacySecurity
#G7
#Ukraine
#NewFormCapitalism
#GrowthStrategy
#DistribStrategy
Tweet
Meeting with the Women 7 (W7)
April 17, 2023
#DiplomacySecurity
#G7
Tweet
Courtesy Call from the Y7 (Young Leaders Representing the G7 Countries)
April 13, 2023
#DiplomacySecurity
#G7
Tweet
Courtesy Call from and Handing Over of the Proposal by the C7 Summit Representatives
April 12, 2023
#DiplomacySecurity
#G7
Tweet
https://www.kantei.go.jp/jp/101_kishida/actions/202304/10sei_yoto.html
April 10, 2023
#NewFormCapitalism
#DistribStrategy
#ChildSupport
#DiplomacySecurity
#G7
Tweet
Courtesy Call from the Union Representatives of the L7 Summit
April 7, 2023
#DiplomacySecurity
#G7
Tweet
Courtesy Call from the Representatives of the Hiroshima G7 Summit Junior Conference and the Governor of Hiroshima Prefecture
April 5, 2023
#DiplomacySecurity
#G7
Tweet
Contributed Article by Prime Minister KISHIDA Fumio to the "Diplomacy" Vol. 78
March 31, 2023
#DiplomacySecurity
#G7
Tweet
Tokyo Conference 2023 Dinner
March 24, 2023
#DiplomacySecurity
#Ukraine
#FreeOpenIndoPacific
#G7
Tweet
G7 Leaders' Statement
February 24, 2023
#DiplomacySecurity
#G7
#Ukraine
Tweet
G7 Leaders’ Video Conference (Summary)
February 24, 2023
#DiplomacySecurity
#G7
#Ukraine
Tweet
G7 Leaders’ Video Conference
February 24, 2023
#DiplomacySecurity
#G7
#Ukraine
Tweet
Press Conference by Prime Minster Kishida
February 24, 2023
#DiplomacySecurity
#Ukraine
#EconMeasures
#G7
Tweet
Press Conference by Prime Minister Kishida
February 24, 2023
#DiplomacySecurity
#Ukraine
#EconMeasures
#G7
Tweet
Tokyo Global Dialogue
February 20, 2023
#DiplomacySecurity
#Ukraine
#NuclearDisarmament
#Nonproliferation
#G7
Tweet
Contributed Article by Prime Minister KISHIDA Fumio to The Lancet
January 21, 2023
#DiplomacySecurity
#G7
Tweet
Press Conference by Prime Minster Kishida Regarding His Visits to France, Italy, the United Kingdom, Canada, and the United States of America
January 14, 2023
#DiplomacySecurity
#G7
#Ukraine
#FreeOpenIndoPacific
#JPNFRAsummit
#JPNITAsummit
#JPNGBRsummit
#JPNCANsummit
#JPNUSAsummit
Tweet
Press Conference by Prime Minster Kishida Regarding His Visits to France, Italy, the United Kingdom, Canada, and the United States of America
January 10, 2023
#DiplomacySecurity
#G7
Tweet
Display of a Countdown Board for the G7 Hiroshima Summit
January 5, 2023
#DiplomacySecurity
#G7
Tweet
Video Message by Prime Minister KISHIDA Fumio Toward a Successful G7 Hiroshima Summit
January 4, 2023
#DiplomacySecurity
#G7
Tweet
Proposal on the G7 Hiroshima Summit from the Governors of Hiroshima Prefecture and Nagasaki Prefecture
December 26, 2022
#G7
Tweet
Awards Ceremony for the Logo of the G7 Hiroshima Summit
December 21, 2022
#DiplomacySecurity
#G7
Tweet
G7 Leaders’ Statement
December 13, 2022
#DiplomacySecurity
#G7
#Ukraine
Tweet
G7 Leaders’ Video Conference
December 13, 2022
#DiplomacySecurity
#G7
#Ukraine
Tweet
Press Conference by Prime Minister Kishida regarding the Emergency Meeting of the Leaders of the G7/NATO Member Countries, the G20 Bali Summit, and Other Matters
November 16, 2022
#DiplomacySecurity
#G7
#NATO
#Ukraine
#G20
#NuclearDisarmament
#Nonproliferation
#COVID19
Tweet
Emergency Meeting of the Leaders of the G7/NATO Member Countries and Summit Meetings
November 16, 2022
#DiplomacySecurity
#G7
#NATO
#Ukraine
#JPNDEUsummit
#G20
Tweet
Joint statement of NATO and G7 Leaders on the margins of the G20 Summit in Bali
November 16, 2022
#DiplomacySecurity
#G7
#NATO
Tweet
Emergency Meeting of the Leaders of the G7/NATO Member Countries on the Occasion of the G20 Summit
November 16, 2022
#DiplomacySecurity
#G7
#NATO
Tweet
G7 Leaders’ Video Conference
October 11, 2022
#DiplomacySecurity
#Ukraine
#G7
Tweet
G7 Leaders’ Statement on Ukraine
October 11, 2022
#G7
#DiplomacySecurity
#Ukraine
Tweet
June 27, 2022
#DiplomacySecurity
#G7
#Ukraine
#ClimateChange
#JPNCANsummit
#JPNUSAsummit
#JPNSENsummit
#JPNZAFsummit
#EU
Tweet
More
Archived articles (101-)
Tag List
View All
Return to the Tag List</t>
        </is>
      </c>
      <c r="K183" s="18" t="inlineStr">
        <is>
          <t>war</t>
        </is>
      </c>
      <c r="L183" s="18" t="inlineStr">
        <is>
          <t>0</t>
        </is>
      </c>
      <c r="M183" s="18" t="inlineStr">
        <is>
          <t>0</t>
        </is>
      </c>
      <c r="N183" s="18" t="inlineStr">
        <is>
          <t>0</t>
        </is>
      </c>
      <c r="O183" s="18" t="inlineStr">
        <is>
          <t>0</t>
        </is>
      </c>
      <c r="P183" s="18" t="inlineStr">
        <is>
          <t>0</t>
        </is>
      </c>
      <c r="Q183" s="18" t="inlineStr">
        <is>
          <t>0</t>
        </is>
      </c>
      <c r="R183" s="18" t="inlineStr">
        <is>
          <t>4a326d14-4d47-4b8f-91c7-1ce3cbd6f67c</t>
        </is>
      </c>
      <c r="S183" s="18" t="inlineStr"/>
      <c r="T183" s="18" t="inlineStr"/>
      <c r="U183" s="18" t="inlineStr"/>
      <c r="V183" s="18" t="inlineStr">
        <is>
          <t>HISTORICAL_RECOGNITION_GENERAL</t>
        </is>
      </c>
      <c r="W183" s="18" t="inlineStr"/>
      <c r="X183" s="18" t="inlineStr"/>
      <c r="Y183" s="18" t="inlineStr"/>
      <c r="Z183" s="18" t="inlineStr"/>
      <c r="AA183" s="18" t="inlineStr"/>
      <c r="AB183" s="18" t="inlineStr"/>
      <c r="AC183" s="18" t="inlineStr"/>
      <c r="AD183" s="18" t="inlineStr"/>
      <c r="AE183" s="18" t="inlineStr"/>
      <c r="AF183" s="18" t="inlineStr"/>
      <c r="AG183" s="18" t="inlineStr"/>
      <c r="AH183" s="18" t="inlineStr"/>
      <c r="AI183" s="18" t="inlineStr"/>
      <c r="AJ183" s="18" t="inlineStr"/>
      <c r="AK183" s="18" t="inlineStr"/>
      <c r="AL183" s="18" t="inlineStr"/>
      <c r="AM183" s="18" t="inlineStr">
        <is>
          <t>LOW</t>
        </is>
      </c>
      <c r="AN183" s="3" t="inlineStr">
        <is>
          <t>AUTO-DRAFT: keyword signals only; requires contextual coding per codebook.md before use.</t>
        </is>
      </c>
      <c r="AO183" s="18" t="inlineStr">
        <is>
          <t>6763861e-ca23-5551-9292-67b275785045</t>
        </is>
      </c>
      <c r="AP183" s="18" t="inlineStr">
        <is>
          <t>1</t>
        </is>
      </c>
      <c r="AQ183" s="18" t="inlineStr">
        <is>
          <t>LOW_CONFIDENCE;MISSING_SPEAKER</t>
        </is>
      </c>
      <c r="AR183" s="18" t="inlineStr">
        <is>
          <t>EXCLUDED</t>
        </is>
      </c>
      <c r="AS183" s="3" t="inlineStr">
        <is>
          <t>2026-09-22 full backlog review: UKRAINE_RUSSIA_OR_UNRELATED_GEOPOLITICS</t>
        </is>
      </c>
    </row>
    <row r="184">
      <c r="A184" s="3" t="inlineStr">
        <is>
          <t>https://japan.kantei.go.jp/101_kishida/statement/202212/_00002.html</t>
        </is>
      </c>
      <c r="B184" s="18" t="inlineStr">
        <is>
          <t>japan</t>
        </is>
      </c>
      <c r="C184" s="18" t="inlineStr">
        <is>
          <t>Prime Minister's Office of Japan (Kantei)</t>
        </is>
      </c>
      <c r="D184" s="3" t="inlineStr">
        <is>
          <t>Opening Remarks by Prime Minister KISHIDA Fumio at the World Assembly for Women: WAW! 2022 (Speeches and Statements &lt;br&gt;by the Prime Minister) | Prime Minister's Office of Japan</t>
        </is>
      </c>
      <c r="E184" s="18" t="inlineStr">
        <is>
          <t>SPEECH</t>
        </is>
      </c>
      <c r="F184" s="18" t="inlineStr">
        <is>
          <t>December 3, 2022</t>
        </is>
      </c>
      <c r="G184" s="18" t="inlineStr">
        <is>
          <t>0</t>
        </is>
      </c>
      <c r="H184" s="3" t="inlineStr"/>
      <c r="I184" s="3" t="inlineStr">
        <is>
          <t>Opening Remarks by Prime Minister KISHIDA Fumio at the World Assembly for Women: WAW! 2022 (Speeches and Statements &lt;br&gt;by the Prime Minister) | Prime Minister's Office of Japan
#DiplomacySecurity
#GenderEquality
Opening Remarks by Prime Minister KISHIDA Fumio at the World Assembly for Women: WAW! 2022
December 3, 2022
Tweet
[Provisional translation]
1. Introduction
Your Excellency Mr. Guðni Thorlacius Johannesson, President of the Republic of
Iceland,
Your Excellency Ms. Maia Sandu, President of Moldova,
Ms. Sima Bahous, Under-Secretary-General of the United Nations and Executive
Director of UN Women,
Distinguished guests,
Ladies and gentlemen,
Good morning.
I highly appreciate your attendance at the World Assembly for Women: WAW!
I am very pleased that the WAW!, which was first held in 2014 when I was Minister for Foreign Affairs, is convening once again this year, for the first time in almost three years.
Over several decades, women’s advancement in society has made great strides around the world, including in developing countries.
At the same time, however, there are still areas where social disparities against women and girls as well as gender inequality continue to stand out as major challenges.
For example, under the COVID-19 pandemic, an increase in gender-based violence was reported in many countries, leading to what has been described as a "shadow pandemic." Women, who make up the majority of essential workers in healthcare and nursing, had to work for excessive hours with a high risk of infection. Furthermore, it is estimated that 90% of displaced persons from Ukraine are women and children. Countless acts of brutality by Russian soldiers, including sexual violence against women, have also been reported.
Under these circumstances, gender mainstreaming is needed more than ever, incorporating a gender perspective into all social dimensions and linking the vitality of each individual to the growth of society.
2. Japan’s Efforts towards Gender Mainstreaming: The Society We Should Aim for
Distinguished guests,
Women’s economic independence is at the core of the "New Form of Capitalism." In order to realize a society in which everyone can live their lives to the fullest, it is imperative that we reflect the perspectives of women in our policies and systems. To this end, I have been promoting a "virtuous circle of growth and distribution" that incorporates gender mainstreaming.
For example, we are working to close the gender wage gap by making it mandatory for large companies in Japan to disclose the ratio of women’s wages to men’s wages. In addition, Japan has actively promoted an initiative called "Post-delivery Paternity Leave."
Also, in the field of international development cooperation, for example, we provide temporary shelters for women fleeing from Afghanistan and war-torn Ukraine.
Furthermore, Japan supports Asian and African women in developing leadership skills and economic independence. Ms. Anisa Taha Arab from Mindanao, for instance, learned about the role of women in peacebuilding through a UN Women program supported by Japan. Now, through a radio program she hosts, she speaks to women about what their rights and roles are and explains the significance of women’s participation in peacebuilding.
Japan will continue to focus on each and every woman in the world to protect their human rights and empower them, while also promoting women’s participation in peace and security. We will do so through JICA, UN Women, the Global Fund for Survivors of Conflict-Related Sexual Violence, and other organizations.
3. Expectations for the Discussion at WAW! 2022
WAW! connects different policy areas and discusses what we, the international community as a whole, should do to realize gender equality.
At this year’s WAW!, we will discuss a wide range of issues with leading figures from around the world under the broad theme of a "New Form of Capitalism" and link these issues from a gender perspective in order to accelerate the gender mainstreaming process.
There are many issues we need to tackle. These include closing the gender wage gap, women’s participation in a decarbonized society, and gender in disaster management policy.
In addition to this, our conference aims to look at various issues of concern to rural areas, including the perspectives of the younger generation, who will lead our future, and aims to have discussions that transcend generations and regions. In this respect, we will have an online discussion that links the regional satellite venues with the main venue in Tokyo, enabling people in remote areas to participate directly.
4. Concluding Remarks
Along with the late former Prime Minister Abe, President Johannesson of Iceland, who is here today, was among the first generation of HeForShe Champions, led by UN Women. I am honored to be here today as part of the second generation of HeForShe Champions. We will lead the way to get more men involved with gender initiatives.
I hope we make the most of the opportunity presented by this WAW! to enhance all our efforts to realize a society where everyone can feel fulfilled in life.
I sincerely appreciate your participation and thank you very much for your kind attention. Thank you.
More
Related Link
The Prime Minister in Action
Outcome of the World Assembly for Women: WAW! 2022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84" s="3" t="inlineStr">
        <is>
          <t>Under these circumstances, gender mainstreaming is needed more than ever, incorporating a gender perspective into all social dimensions and linking the vitality of each individual to the growth of society. 2. Japan’s Efforts towards Gender Mainstreaming: The Society We Should Aim for
Distinguished guests,
Women’s economic independence is at the core of the "New Form of Capitalism." In order to realize a society in which everyone can live their lives to the fullest, it is imperative that we reflect the perspectives of women in our policies and systems. To this end, I have been promoting a "virtuous circle of growth and distribution" that incorporates gender mainstreaming. For example, we are working to close the gender wage gap by making it mandatory for large companies in Japan to disclose the ratio of women’s wages to men’s wages. In addition, Japan has actively promoted an initiative called "Post-delivery Paternity Leave."
Also, in the field of international development cooperation, for example, we provide temporary shelters for women fleeing from Afghanistan and war-torn Ukraine. Furthermore, Japan supports Asian and African women in developing leadership skills and economic independence. Ms. Now, through a radio program she hosts, she speaks to women about what their rights and roles are and explains the significance of women’s participation in peacebuilding. Japan will continue to focus on each and every woman in the world to protect their human rights and empower them, while also promoting women’s participation in peace and security. We will do so through JICA, UN Women, the Global Fund for Survivors of Conflict-Related Sexual Violence, and other organizations. 3. Expectations for the Discussion at WAW!</t>
        </is>
      </c>
      <c r="K184" s="18" t="inlineStr">
        <is>
          <t>fund;war</t>
        </is>
      </c>
      <c r="L184" s="18" t="inlineStr">
        <is>
          <t>0</t>
        </is>
      </c>
      <c r="M184" s="18" t="inlineStr">
        <is>
          <t>0</t>
        </is>
      </c>
      <c r="N184" s="18" t="inlineStr">
        <is>
          <t>1</t>
        </is>
      </c>
      <c r="O184" s="18" t="inlineStr">
        <is>
          <t>1</t>
        </is>
      </c>
      <c r="P184" s="18" t="inlineStr">
        <is>
          <t>0</t>
        </is>
      </c>
      <c r="Q184" s="18" t="inlineStr">
        <is>
          <t>1</t>
        </is>
      </c>
      <c r="R184" s="18" t="inlineStr">
        <is>
          <t>19bc72e5-701b-4b43-bae3-7f9dc4dcd7fc</t>
        </is>
      </c>
      <c r="S184" s="18" t="inlineStr"/>
      <c r="T184" s="18" t="inlineStr"/>
      <c r="U184" s="18" t="inlineStr"/>
      <c r="V184" s="18" t="inlineStr">
        <is>
          <t>WAR_GENERAL</t>
        </is>
      </c>
      <c r="W184" s="18" t="inlineStr"/>
      <c r="X184" s="18" t="inlineStr"/>
      <c r="Y184" s="18" t="inlineStr"/>
      <c r="Z184" s="18" t="inlineStr"/>
      <c r="AA184" s="18" t="inlineStr"/>
      <c r="AB184" s="18" t="inlineStr"/>
      <c r="AC184" s="18" t="inlineStr"/>
      <c r="AD184" s="18" t="inlineStr"/>
      <c r="AE184" s="18" t="inlineStr"/>
      <c r="AF184" s="18" t="inlineStr"/>
      <c r="AG184" s="18" t="inlineStr"/>
      <c r="AH184" s="18" t="inlineStr"/>
      <c r="AI184" s="18" t="inlineStr"/>
      <c r="AJ184" s="18" t="inlineStr"/>
      <c r="AK184" s="18" t="inlineStr"/>
      <c r="AL184" s="18" t="inlineStr"/>
      <c r="AM184" s="18" t="inlineStr">
        <is>
          <t>LOW</t>
        </is>
      </c>
      <c r="AN184" s="3" t="inlineStr">
        <is>
          <t>AUTO-DRAFT: keyword signals only; requires contextual coding per codebook.md before use.</t>
        </is>
      </c>
      <c r="AO184" s="18" t="inlineStr">
        <is>
          <t>984da401-3f85-567a-8936-e9b34ac0319f</t>
        </is>
      </c>
      <c r="AP184" s="18" t="inlineStr">
        <is>
          <t>1</t>
        </is>
      </c>
      <c r="AQ184" s="18" t="inlineStr">
        <is>
          <t>LOW_CONFIDENCE;MISSING_SPEAKER</t>
        </is>
      </c>
      <c r="AR184" s="18" t="inlineStr">
        <is>
          <t>EXCLUDED</t>
        </is>
      </c>
      <c r="AS184" s="3" t="inlineStr">
        <is>
          <t>2026-09-22 full backlog review: COVID_OR_PANDEMIC</t>
        </is>
      </c>
    </row>
    <row r="185">
      <c r="A185" s="3" t="inlineStr">
        <is>
          <t>https://japan.kantei.go.jp/101_kishida/statement/202212/_00003.html</t>
        </is>
      </c>
      <c r="B185" s="18" t="inlineStr">
        <is>
          <t>japan</t>
        </is>
      </c>
      <c r="C185" s="18" t="inlineStr">
        <is>
          <t>Prime Minister's Office of Japan (Kantei)</t>
        </is>
      </c>
      <c r="D185" s="3" t="inlineStr">
        <is>
          <t>Address by Prime Minister KISHIDA Fumio at the Opening Session of the International Group of Eminent Persons for a World without Nuclear Weapons (IGEP) (Speeches and Statements &lt;br&gt;by the Prime Minister) | Prime Minister's Office of Japan</t>
        </is>
      </c>
      <c r="E185" s="18" t="inlineStr">
        <is>
          <t>SPEECH</t>
        </is>
      </c>
      <c r="F185" s="18" t="inlineStr">
        <is>
          <t>December 11, 2022</t>
        </is>
      </c>
      <c r="G185" s="18" t="inlineStr">
        <is>
          <t>0</t>
        </is>
      </c>
      <c r="H185" s="3" t="inlineStr"/>
      <c r="I185" s="3" t="inlineStr">
        <is>
          <t>Address by Prime Minister KISHIDA Fumio at the Opening Session of the International Group of Eminent Persons for a World without Nuclear Weapons (IGEP) (Speeches and Statements &lt;br&gt;by the Prime Minister) | Prime Minister's Office of Japan
#DiplomacySecurity
#NuclearDisarmament
#Nonproliferation
Address by Prime Minister KISHIDA Fumio at the Opening Session of the International Group of Eminent Persons for a World without Nuclear Weapons (IGEP)
December 11, 2022
Tweet
[Provisional translation]
I would like to thank all distinguished participants for gathering here today for the first meeting of the International Group of Eminent Persons for a World without Nuclear Weapons (IGEP). It is my great pleasure to welcome you all in my hometown of Hiroshima.
We must take the path toward a "world without nuclear weapons," however difficult it may be. This is the strong aspiration, not only of Hiroshima and Nagasaki, but also of Japan, the only country to have suffered atomic bombings during war. It is also my strong personal, as well as Japan’s determination as the chair of the G7 Summit meeting here in Hiroshima next May.
The post-Cold War era has come to an end and we are now at a historic turning point. The global security environment has become increasingly severe. The threat of the use of nuclear weapons is higher than at any time since the height of the Cold War. Russia's nuclear threat during its aggression against Ukraine is absolutely unacceptable, let alone their actual use. It has also been pointed out that North Korea may conduct another nuclear test.
The harsh reality surrounding nuclear disarmament continues to loom over us, or rather, looms even higher and larger than before. Coupled with the increasing complexity of the international security environment and the rapid development of emerging technologies, the division among States in their positions and views on this matter is becoming increasingly pronounced. There is even no clear path for dialogue.
Even in the face of this harsh reality, I have continued my efforts to build international momentum for nuclear disarmament once again since assuming office as Prime Minister. In August, I attended the NPT Review Conference for the first time as Prime Minister of Japan based on my belief that maintaining and strengthening the NPT is the only realistic path forward. At the meeting, I announced the "Hiroshima Action Plan." Unfortunately, despite the hard work of Ambassador Zlauvinen as the President, the conference did not achieve the outcome we had hoped for. However, we believe that the draft final outcome document, which was prepared after serious discussions among the Parties, will serve as a foundation for the international community to make future progress on nuclear disarmament.
We don’t have the luxury to stand still. Mindful of the G7 Hiroshima Summit next year, Japan intends to take realistic and practical steps forward in accordance with the "Hiroshima Action Plan."
During my time as Foreign Minister, I organized the "Group of Eminent Persons for Substantive Advancement of Nuclear Disarmament" with the participation of experts from various positions, including nuclear-weapon states and non-nuclear-weapon states. The group presented valuable recommendations including the identification of issues that needed to be squarely dealt with to realize nuclear disarmament, measures to resolve such issues that governments and civil society should take, and the importance of civility in discourse.
The newly established IGEP enjoys the support from global political leaders with deep insight and great influence, backed by years of experience and significant responsibility. Their support will help us once again lay a solid foundation for us to make progress towards our ideals even in the midst of these increasingly difficult times. We are deeply grateful to many political leaders, including former U.S. President Barack Obama, for sending us messages.
The newly appointed 15 IGEP members are all experts in the field of nuclear disarmament who have great passion, deep knowledge, and the wisdom to foresee the future. I would like to express my sincere gratitude to all of the members in their acceptance to take this role. In particular, I would like to thank Professor Shiraishi for again serving as the chair.
I look forward to a free and robust discussion among members. I have high hopes that this group will produce ideas, the way forward and accompanying concrete measures on what governments, civil society, and the international community as a whole consider and act on to move closer to the ideal, while simultaneously taking into account the harsh realities, need to maintain and strengthen NPT to which both nuclear and non-nuclear states are parties, and the 11th NPT review conference planned to be held in 2026.
I sincerely hope that today's first meeting will be an important step in building international momentum toward a "world without nuclear weapons" and in building on our tireless efforts toward the ideal. I would also like to reiterate my pledge to continue holding the torch aloft, strong and high, together with all of you, to find a path to leading from the harsh reality to the ideal.
Thank you for your kind attention.
More
Related Link
The Prime Minister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85" s="3" t="inlineStr">
        <is>
          <t>Address by Prime Minister KISHIDA Fumio at the Opening Session of the International Group of Eminent Persons for a World without Nuclear Weapons (IGEP) (Speeches and Statements &lt;br&gt;by the Prime Minister) | Prime Minister's Office of Japan
#DiplomacySecurity
#NuclearDisarmament
#Nonproliferation
Address by Prime Minister KISHIDA Fumio at the Opening Session of the International Group of Eminent Persons for a World without Nuclear Weapons (IGEP)
December 11, 2022
Tweet
[Provisional translation]
I would like to thank all distinguished participants for gathering here today for the first meeting of the International Group of Eminent Persons for a World without Nuclear Weapons (IGEP). It is my great pleasure to welcome you all in my hometown of Hiroshima. We must take the path toward a "world without nuclear weapons," however difficult it may be. This is the strong aspiration, not only of Hiroshima and Nagasaki, but also of Japan, the only country to have suffered atomic bombings during war. It is also my strong personal, as well as Japan’s determination as the chair of the G7 Summit meeting here in Hiroshima next May. The post-Cold War era has come to an end and we are now at a historic turning point. The global security environment has become increasingly severe. The threat of the use of nuclear weapons is higher than at any time since the height of the Cold War. Russia's nuclear threat during its aggression against Ukraine is absolutely unacceptable, let alone their actual use. It has also been pointed out that North Korea may conduct another nuclear test. The harsh reality surrounding nuclear disarmament continues to loom over us, or rather, looms even higher and larger than before. There is even no clear path for dialogue. Even in the face of this harsh reality, I have continued my efforts to build international momentum for nuclear disarmament once again since assuming office as Prime Minister. In August, I attended the NPT Review Conference for the first time as Prime Minister of Japan based on my belief that maintaining and strengthening the NPT is the only realistic path forward. At the meeting, I announced the "Hiroshima Action Plan." Unfortunately, despite the hard work of Ambassador Zlauvinen as the President, the conference did not achieve the outcome we had hoped for. However, we believe that the draft final outcome document, which was prepared after serious discussions among the Parties, will serve as a foundation for the international community to make future progress on nuclear disarmament. We don’t have the luxury to stand still. Mindful of the G7 Hiroshima Summit next year, Japan intends to take realistic and practical steps forward in accordance with the "Hiroshima Action Plan."
During my time as Foreign Minister, I organized the "Group of Eminent Persons for Substantive Advancement of Nuclear Disarmament" with the participation of experts from various positions, including nuclear-weapon states and non-nuclear-weapon states. The group presented valuable recommendations including the identification of issues that needed to be squarely dealt with to realize nuclear disarmament, measures to resolve such issues that governments and civil society should take, and the importance of civility in discourse. The newly established IGEP enjoys the support from global political leaders with deep insight and great influence, backed by years of experience and significant responsibility. Their support will help us once again lay a solid foundation for us to make progress towards our ideals even in the midst of these increasingly difficult times. We are deeply grateful to many political leaders, including former U.S. President Barack Obama, for sending us messages. I would like to express my sincere gratitude to all of the members in their acceptance to take this role. In particular, I would like to thank Professor Shiraishi for again serving as the chair. I look forward to a free and robust discussion among members. I have high hopes that this group will produce ideas, the way forward and accompanying concrete measures on what governments, civil society, and the international community as a whole consider and act on to move closer to the ideal, while simultaneously taking into account the harsh realities, need to maintain and strengthen NPT to which both nuclear and non-nuclear states are parties, and the 11th NPT review conference planned to be held in 2026. I sincerely hope that today's first meeting will be an important step in building international momentum toward a "world without nuclear weapons" and in building on our tireless efforts toward the ideal. I would also like to reiterate my pledge to continue holding the torch aloft, strong and high, together with all of you, to find a path to leading from the harsh reality to the ideal. Thank you for your kind attention.</t>
        </is>
      </c>
      <c r="K185" s="18" t="inlineStr">
        <is>
          <t>aggression;responsibility;war</t>
        </is>
      </c>
      <c r="L185" s="18" t="inlineStr">
        <is>
          <t>0</t>
        </is>
      </c>
      <c r="M185" s="18" t="inlineStr">
        <is>
          <t>0</t>
        </is>
      </c>
      <c r="N185" s="18" t="inlineStr">
        <is>
          <t>0</t>
        </is>
      </c>
      <c r="O185" s="18" t="inlineStr">
        <is>
          <t>0</t>
        </is>
      </c>
      <c r="P185" s="18" t="inlineStr">
        <is>
          <t>0</t>
        </is>
      </c>
      <c r="Q185" s="18" t="inlineStr">
        <is>
          <t>0</t>
        </is>
      </c>
      <c r="R185" s="18" t="inlineStr">
        <is>
          <t>11677a42-598f-41eb-9c48-8497843b7540</t>
        </is>
      </c>
      <c r="S185" s="18" t="inlineStr"/>
      <c r="T185" s="18" t="inlineStr"/>
      <c r="U185" s="18" t="inlineStr"/>
      <c r="V185" s="18" t="inlineStr">
        <is>
          <t>AGGRESSION</t>
        </is>
      </c>
      <c r="W185" s="18" t="inlineStr"/>
      <c r="X185" s="18" t="inlineStr"/>
      <c r="Y185" s="18" t="inlineStr"/>
      <c r="Z185" s="18" t="inlineStr"/>
      <c r="AA185" s="18" t="inlineStr"/>
      <c r="AB185" s="18" t="inlineStr"/>
      <c r="AC185" s="18" t="inlineStr"/>
      <c r="AD185" s="18" t="inlineStr"/>
      <c r="AE185" s="18" t="inlineStr"/>
      <c r="AF185" s="18" t="inlineStr"/>
      <c r="AG185" s="18" t="inlineStr"/>
      <c r="AH185" s="18" t="inlineStr"/>
      <c r="AI185" s="18" t="inlineStr"/>
      <c r="AJ185" s="18" t="inlineStr"/>
      <c r="AK185" s="18" t="inlineStr"/>
      <c r="AL185" s="18" t="inlineStr"/>
      <c r="AM185" s="18" t="inlineStr">
        <is>
          <t>LOW</t>
        </is>
      </c>
      <c r="AN185" s="3" t="inlineStr">
        <is>
          <t>AUTO-DRAFT: keyword signals only; requires contextual coding per codebook.md before use.</t>
        </is>
      </c>
      <c r="AO185" s="18" t="inlineStr">
        <is>
          <t>f68616df-bbd8-5303-8452-3a807f8df449</t>
        </is>
      </c>
      <c r="AP185" s="18" t="inlineStr">
        <is>
          <t>1</t>
        </is>
      </c>
      <c r="AQ185" s="18" t="inlineStr">
        <is>
          <t>LOW_CONFIDENCE;MISSING_SPEAKER</t>
        </is>
      </c>
      <c r="AR185" s="18" t="inlineStr">
        <is>
          <t>EXCLUDED</t>
        </is>
      </c>
      <c r="AS185" s="3" t="inlineStr">
        <is>
          <t>2026-09-22 full backlog review: UKRAINE_RUSSIA_OR_UNRELATED_GEOPOLITICS</t>
        </is>
      </c>
    </row>
    <row r="186">
      <c r="A186" s="3" t="inlineStr">
        <is>
          <t>https://japan.kantei.go.jp/101_kishida/statement/202212/_00004.html</t>
        </is>
      </c>
      <c r="B186" s="18" t="inlineStr">
        <is>
          <t>japan</t>
        </is>
      </c>
      <c r="C186" s="18" t="inlineStr">
        <is>
          <t>Prime Minister's Office of Japan (Kantei)</t>
        </is>
      </c>
      <c r="D186" s="3" t="inlineStr">
        <is>
          <t>Press Conference by Prime Minister Kishida (Speeches and Statements &lt;br&gt;by the Prime Minister) | Prime Minister's Office of Japan</t>
        </is>
      </c>
      <c r="E186" s="18" t="inlineStr">
        <is>
          <t>PRESS_CONFERENCE</t>
        </is>
      </c>
      <c r="F186" s="18" t="inlineStr">
        <is>
          <t>December 10, 2022</t>
        </is>
      </c>
      <c r="G186" s="18" t="inlineStr">
        <is>
          <t>0</t>
        </is>
      </c>
      <c r="H186" s="3" t="inlineStr"/>
      <c r="I186" s="3" t="inlineStr">
        <is>
          <t>Press Conference by Prime Minister Kishida (Speeches and Statements &lt;br&gt;by the Prime Minister) | Prime Minister's Office of Japan
#EconMeasures
#PriceMeasures
#NewFormCapitalism
#GrowthStrategy
#ChildSupport
#GreenTransformation
#InvestInPeople
#COVID19
#COVID19Vaccine
#DiplomacySecurity
Press Conference by Prime Minister Kishida
December 10, 2022
Tweet
Related Videos
Open
Close
If you can not view the video,
click here
[Provisional translation]
[Opening statement]
Today the extraordinary session of the Diet came to a close.We finished this 69-day session as originally scheduled and succeeded in passing almost all of the legislative bills submitted by the Government, including the second supplementary budget for fiscal 2022, which will set our comprehensive economic measures in motion, and the bill to amend the Infectious Diseases Control Law, intended to protect the public from future infectious disease crises.
With the extraordinary session of the Diet now having closed, I will give my remarks and also talk about our upcoming responses, centered on the two points of relief for the victims of the former Unification Church and also our comprehensive economic measures. As prime minister I stood at the fore on these, sparing no effort to ensure both came to fruition.
While the Diet was in session, as prime minister, I met directly with people suffering from the harm caused by the former Unification Church. That experience was nothing short of appalling, and it pained me very deeply.
With the seriousness of the problem deeply etched into my mind, I gave instructions to create a new law that incorporates the greatest amount of regulation possible under our Constitution that guarantees freedom of religion and property rights and under Japan's current legal system, working with the strong determination to have it enacted during this Diet session.
The staff at the various ministries and agencies involved worked through the night and gave up their weekends to draft the bill at an unprecedented speed. Even as the Government and the ruling parties were engaged in close cooperation, I had LDP Secretary-General Motegi also lead the coordination between the ruling coalition and the opposition. In the face of the difficulties confronting former believers and family members of believers, there are no distinctions between the ruling and opposition parties. Incorporating the views of the opposition parties whenever possible, we were able to enact the new law through the consent of an overwhelmingly large number of legislators that spanned the divide between the ruling and opposition parties. I extend my sincere thanks to all those in the public who kept an eye on our deliberations and also to those involved who made great efforts to ensure smooth deliberations.
That said, we have only just come to stand at a new starting line. We will do our utmost to swiftly prepare an environment in which injured parties can easily make use of this system. A government-wide team working in close cooperation with the Japan Legal Support Center (Houterasu) and other relevant organizations will swiftly carry out the necessary government support and get the new system operating reliably.
Next, I will address our comprehensive economic measures designed to overcome soaring prices and bring about economic revitalization.
During the Diet session, active debates took place regarding the scale of this package of economic measures, whose fiscal expenditures amount to 39 trillion yen, including the two reserve budgets. The outlook for the global economy in 2023 is being revised again and again, with prospects heading further towards a downturn as time goes on. This package of comprehensive economic measures was drafted in line with my judgment that it is precisely when the future becomes increasingly unpredictable that we should make all-out preparations to safeguard people's daily lives, employment stability, and business continuity.
In addition to continuing our measures to curb dramatic changes in the prices of gasoline and kerosene by providing assistance to lower the price by approximately 25 yen per liter, this package of initiatives will enable us to initiate assistance to counter the cost of electricity as well, across the board nationwide, beginning this January. Combining this with equivalent assistance measures we will take for liquified natural gas, we will provide the average household with a total of 47,000 yen's worth of assistance by September.
For businesses as well, we will speedily carry out assistance for electricity charges at an amount corresponding to renewable energy surcharges as well as assistance for natural gas expenses at that same level.
Recently five major electric power providers have submitted requests for rate increases. It appears that other requests may also follow. The Government will be thoroughgoing in conducting fair and strict assessments in response to these rate increase requests.
We also put a lot of effort into support for children and child-rearing. The future of Japan depends on our children. The Kishida Cabinet will continue to relia
b
ly place policies affecting children at the very center of Japanese society.
We will, first of all, enhance the "escort-runner-type" consultation support we provide to pregnant women and families raising children. We will also continue to provide next year and beyond the equivalent of 100,000 yen in economic support in a unified manner, not subject to income caps, that can be used for transportation expenses for prenatal checkups, baby clothes and other childcare-related goods, postnatal care, or housekeeping support services, among other options. Moreover, starting in fiscal 2023, we will raise the amount of the Childbirth Lump-Sum Allowance dramatically, to 500,000 yen from the current 420,000 yen. This is the largest increase in history.
We will get these measures up and running first, and then, under the auspices of the Agency for Children and Families to be inaugurated next April, we will indicate by next June our path towards realizing a society that places children at the very center.
Our Growth Strategy is also important. This package of economic measures includes a large number of measures to bring about a New Form of Capitalism that will carve out Japan's future.
The important thing is the public and private sectors joining forces to distribute cash on hand and on deposit lying dormant in companies and households into capital investment, into research, development, and investment, and into wage increases, an investment in the future. To bring this about, we will make use of a supplementary budget at a scale of 7 trillion yen to support domestic investment into such strategic fields as semiconductors, green transformation (GX), next-generation communications technologies, and furthermore, biotechnology and space.
Efforts under a New Form of Capitalism, wh
i
ch places emphasis on investment through public-private cooperation, have resulted in increased enthusiasm among corporations for domestic investment. This week, we launched a public-private partnership forum on increasing domestic investment. At that forum, an outlook for 100 trillion yen per annum of capital investment five years from now was put forth by the business community. That will be investment at the highest level in history, rivaling the bubble era, and will enable us to raise the Japanese economy to a new stage, in both name and substance. Even though as a purely private sector investment, the level of risk is high, we will make use of the supplementary budget to further draw out pioneering investments that have a substantial ripple effect on regional economies.
In addition, what holds the key to Japan's economic revival is structural wage growth. To work towards realizing structural wage growth, we have incorporated a package of investments into people totaling 1 trillion yen over five years to provide support for reskilling, career changes, transitioning workers into permanent employment, and so on. We will make all-out efforts to expand our systems by which we pay attention to each worker as an individual and support each person's efforts, whether through the creation of systems that provide streamlined support for not only reskilling but also career changes and career advancement, through direct support to people proactively working to gain greater skills in digital and green areas, which are growth fields, or through other means. Alongside major reforms in industrial structures, we will urgently create the institutional foundation to advance labor mobility without unemployment and realize structural wage growth.
To ensure that these measures are used as quickly and broadly as possible, under the oversight of the Task Force on Prices, Wages, and Daily Living, which I head, we will conduct a check each week on the state of progress for all initiatives appearing in the supplementary budget, and we have prepared a system for totaling the relevant figures. We will make all-out responses taking into account the schedules of local assemblies and other factors.
Finally, I will speak about our measures to tackle COVID-19.
As part of our responses to what is called the eighth wave, keeping in mind that this wave is spreading concurrently with influenza, we have strengthened our systems that provide high-fever outpatient facilities and telephone and online medical consultations, adding to the medical treatment structure we have expanded and set solidly in place thus far.
During this Diet session we amended the Infectious Diseases Control Law. Taking into consideration not only responses to the current challenge of COVID-19 but also the risks associated with the next infectious disease crisis, we have reinforced new preparations in order to ensure ample human resources, smooth adjustments to hospital admissions, and sufficient numbers of hospital beds at medical institutions, reinforce the functions of public health centers and our systems for screening in times of emergency, and moreover administer vaccines in a flexible manner.
From now we will be heading into the year-end and New Year’s holiday period, when infections spread easily. Having gotten the system solidly in place, our accelerated administration of vaccines has surpassed 1 million doses given per day. I continue to ask all of you in the public to get vaccinated early in order to protect both yourself and the people who are important to you. Also, even though it is now a cold time of year, I ask you to take all possible steps to prevent infections, such as ventilating spaces well. My fellow citizens, let us together overcome the New Year’s holiday period and next year work to restore all aspects of our pre-COVID-19 day-to-day lives.
A number of important issues have accumulated here at the end of the calendar year, including the fundamental reinforcement of our defense capabilities, fiscal 2023 budget formulation and tax reform, and the compilation of our action plan for green transformation. We will produce the best outcome for each of these matters, taking them on one at a time.
In particular, the fundamental reinforcement of our defense capabilities is an urgent issue that, in the face of a severe security environment, must be addressed without delay. We will urgently conduct a fundamental reinforcement of our defense capabilities over the next five years. The outcome of that will be boosting our defense capabilities and our efforts to supplement those capacities to 2 percent of our gross domestic product (GDP) in fiscal 2027. We will also secure stable revenue to maintain and bolster these reinforced defense capabilities. At the end of the calendar year I will resolutely set forth, both domestically and internationally, these three aspects unified as a single policy
as
our will as a nation, and undertake them with strong determination.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86" s="3" t="inlineStr">
        <is>
          <t>Press Conference by Prime Minister Kishida (Speeches and Statements &lt;br&gt;by the Prime Minister) | Prime Minister's Office of Japan
#EconMeasures
#PriceMeasures
#NewFormCapitalism
#GrowthStrategy
#ChildSupport
#GreenTransformation
#InvestInPeople
#COVID19
#COVID19Vaccine
#DiplomacySecurity
Press Conference by Prime Minister Kishida
December 10, 2022
Tweet
Related Videos
Open
Close
If you can not view the video,
click here
[Provisional translation]
[Opening statement]
Today the extraordinary session of the Diet came to a close.We finished this 69-day session as originally scheduled and succeeded in passing almost all of the legislative bills submitted by the Government, including the second supplementary budget for fiscal 2022, which will set our comprehensive economic measures in motion, and the bill to amend the Infectious Diseases Control Law, intended to protect the public from future infectious disease crises. With the extraordinary session of the Diet now having closed, I will give my remarks and also talk about our upcoming responses, centered on the two points of relief for the victims of the former Unification Church and also our comprehensive economic measures. As prime minister I stood at the fore on these, sparing no effort to ensure both came to fruition. While the Diet was in session, as prime minister, I met directly with people suffering from the harm caused by the former Unification Church. That experience was nothing short of appalling, and it pained me very deeply. With the seriousness of the problem deeply etched into my mind, I gave instructions to create a new law that incorporates the greatest amount of regulation possible under our Constitution that guarantees freedom of religion and property rights and under Japan's current legal system, working with the strong determination to have it enacted during this Diet session. Next, I will address our comprehensive economic measures designed to overcome soaring prices and bring about economic revitalization. During the Diet session, active debates took place regarding the scale of this package of economic measures, whose fiscal expenditures amount to 39 trillion yen, including the two reserve budgets. The outlook for the global economy in 2023 is being revised again and again, with prospects heading further towards a downturn as time goes on. This package of comprehensive economic measures was drafted in line with my judgment that it is precisely when the future becomes increasingly unpredictable that we should make all-out preparations to safeguard people's daily lives, employment stability, and business continuity. In addition to continuing our measures to curb dramatic changes in the prices of gasoline and kerosene by providing assistance to lower the price by approximately 25 yen per liter, this package of initiatives will enable us to initiate assistance to counter the cost of electricity as well, across the board nationwide, beginning this January. Combining this with equivalent assistance measures we will take for liquified natural gas, we will provide the average household with a total of 47,000 yen's worth of assistance by September. We will also continue to provide next year and beyond the equivalent of 100,000 yen in economic support in a unified manner, not subject to income caps, that can be used for transportation expenses for prenatal checkups, baby clothes and other childcare-related goods, postnatal care, or housekeeping support services, among other options. Moreover, starting in fiscal 2023, we will raise the amount of the Childbirth Lump-Sum Allowance dramatically, to 500,000 yen from the current 420,000 yen. This is the largest increase in history. We will get these measures up and running first, and then, under the auspices of the Agency for Children and Families to be inaugurated next April, we will indicate by next June our path towards realizing a society that places children at the very center. Our Growth Strategy is also important. This package of economic measures includes a large number of measures to bring about a New Form of Capitalism that will carve out Japan's future. This week, we launched a public-private partnership forum on increasing domestic investment. At that forum, an outlook for 100 trillion yen per annum of capital investment five years from now was put forth by the business community. That will be investment at the highest level in history, rivaling the bubble era, and will enable us to raise the Japanese economy to a new stage, in both name and substance. Even though as a purely private sector investment, the level of risk is high, we will make use of the supplementary budget to further draw out pioneering investments that have a substantial ripple effect on regional economies. In addition, what holds the key to Japan's economic revival is structural wage growth. To work towards realizing structural wage growth, we have incorporated a package of investments into people totaling 1 trillion yen over five years to provide support for reskilling, career changes, transitioning workers into permanent employment, and so on. We will make all-out efforts to expand our systems by which we pay attention to each worker as an individual and support each person's efforts, whether through the creation of systems that provide streamlined support for not only reskilling but also career changes and career advancement, through direct support to people proactively working to gain greater skills in digital and green areas, which are growth fields, or through other means. Alongside major reforms in industrial structures, we will urgently create the institutional foundation to advance labor mobility without unemployment and realize structural wage growth. As part of our responses to what is called the eighth wave, keeping in mind that this wave is spreading concurrently with influenza, we have strengthened our systems that provide high-fever outpatient facilities and telephone and online medical consultations, adding to the medical treatment structure we have expanded and set solidly in place thus far. During this Diet session we amended the Infectious Diseases Control Law. Taking into consideration not only responses to the current challenge of COVID-19 but also the risks associated with the next infectious disease crisis, we have reinforced new preparations in order to ensure ample human resources, smooth adjustments to hospital admissions, and sufficient numbers of hospital beds at medical institutions, reinforce the functions of public health centers and our systems for screening in times of emergency, and moreover administer vaccines in a flexible manner. From now we will be heading into the year-end and New Year’s holiday period, when infections spread easily. Having gotten the system solidly in place, our accelerated administration of vaccines has surpassed 1 million doses given per day. Also, even though it is now a cold time of year, I ask you to take all possible steps to prevent infections, such as ventilating spaces well. My fellow citizens, let us together overcome the New Year’s holiday period and next year work to restore all aspects of our pre-COVID-19 day-to-day lives. A number of important issues have accumulated here at the end of the calendar year, including the fundamental reinforcement of our defense capabilities, fiscal 2023 budget formulation and tax reform, and the compilation of our action plan for green transformation. We will produce the best outcome for each of these matters, taking them on one at a time. In particular, the fundamental reinforcement of our defense capabilities is an urgent issue that, in the face of a severe security environment, must be addressed without delay. We will urgently conduct a fundamental reinforcement of our defense capabilities over the next five years. The outcome of that will be boosting our defense capabilities and our efforts to supplement those capacities to 2 percent of our gross domestic product (GDP) in fiscal 2027. We will also secure stable revenue to maintain and bolster these reinforced defense capabilities.</t>
        </is>
      </c>
      <c r="K186" s="18" t="inlineStr">
        <is>
          <t>fund;history;reparation;suffering;victim;war</t>
        </is>
      </c>
      <c r="L186" s="18" t="inlineStr">
        <is>
          <t>0</t>
        </is>
      </c>
      <c r="M186" s="18" t="inlineStr">
        <is>
          <t>0</t>
        </is>
      </c>
      <c r="N186" s="18" t="inlineStr">
        <is>
          <t>0</t>
        </is>
      </c>
      <c r="O186" s="18" t="inlineStr">
        <is>
          <t>1</t>
        </is>
      </c>
      <c r="P186" s="18" t="inlineStr">
        <is>
          <t>0</t>
        </is>
      </c>
      <c r="Q186" s="18" t="inlineStr">
        <is>
          <t>0</t>
        </is>
      </c>
      <c r="R186" s="18" t="inlineStr">
        <is>
          <t>b4ba6e87-41fd-4d04-a53c-a3d88ca8782f</t>
        </is>
      </c>
      <c r="S186" s="18" t="inlineStr"/>
      <c r="T186" s="18" t="inlineStr"/>
      <c r="U186" s="18" t="inlineStr"/>
      <c r="V186" s="18" t="inlineStr">
        <is>
          <t>COMPENSATION_REPARATION</t>
        </is>
      </c>
      <c r="W186" s="18" t="inlineStr"/>
      <c r="X186" s="18" t="inlineStr"/>
      <c r="Y186" s="18" t="inlineStr"/>
      <c r="Z186" s="18" t="inlineStr"/>
      <c r="AA186" s="18" t="inlineStr"/>
      <c r="AB186" s="18" t="inlineStr"/>
      <c r="AC186" s="18" t="inlineStr"/>
      <c r="AD186" s="18" t="inlineStr"/>
      <c r="AE186" s="18" t="inlineStr"/>
      <c r="AF186" s="18" t="inlineStr"/>
      <c r="AG186" s="18" t="inlineStr"/>
      <c r="AH186" s="18" t="inlineStr"/>
      <c r="AI186" s="18" t="inlineStr"/>
      <c r="AJ186" s="18" t="inlineStr"/>
      <c r="AK186" s="18" t="inlineStr"/>
      <c r="AL186" s="18" t="inlineStr"/>
      <c r="AM186" s="18" t="inlineStr">
        <is>
          <t>LOW</t>
        </is>
      </c>
      <c r="AN186" s="3" t="inlineStr">
        <is>
          <t>AUTO-DRAFT: keyword signals only; requires contextual coding per codebook.md before use.</t>
        </is>
      </c>
      <c r="AO186" s="18" t="inlineStr">
        <is>
          <t>7887f138-3b1f-5137-94e3-ee3aa6b66b04</t>
        </is>
      </c>
      <c r="AP186" s="18" t="inlineStr">
        <is>
          <t>1</t>
        </is>
      </c>
      <c r="AQ186" s="18" t="inlineStr">
        <is>
          <t>LOW_CONFIDENCE;MISSING_SPEAKER</t>
        </is>
      </c>
      <c r="AR186" s="18" t="inlineStr">
        <is>
          <t>EXCLUDED</t>
        </is>
      </c>
      <c r="AS186" s="3" t="inlineStr">
        <is>
          <t>2026-09-22 full backlog review: COVID_OR_PANDEMIC</t>
        </is>
      </c>
    </row>
    <row r="187">
      <c r="A187" s="3" t="inlineStr">
        <is>
          <t>https://japan.kantei.go.jp/101_kishida/statement/202212/_00005.html</t>
        </is>
      </c>
      <c r="B187" s="18" t="inlineStr">
        <is>
          <t>japan</t>
        </is>
      </c>
      <c r="C187" s="18" t="inlineStr">
        <is>
          <t>Prime Minister's Office of Japan (Kantei)</t>
        </is>
      </c>
      <c r="D187" s="3" t="inlineStr">
        <is>
          <t>Congratulatory Message from Prime Minister Kishida to Irish Prime Minister Varadkar (Speeches and Statements &lt;br&gt;by the Prime Minister) | Prime Minister's Office of Japan</t>
        </is>
      </c>
      <c r="E187" s="18" t="inlineStr">
        <is>
          <t>JOINT_STATEMENT</t>
        </is>
      </c>
      <c r="F187" s="18" t="inlineStr">
        <is>
          <t>December 19, 2022</t>
        </is>
      </c>
      <c r="G187" s="18" t="inlineStr">
        <is>
          <t>0</t>
        </is>
      </c>
      <c r="H187" s="3" t="inlineStr"/>
      <c r="I187" s="3" t="inlineStr">
        <is>
          <t>Congratulatory Message from Prime Minister Kishida to Irish Prime Minister Varadkar (Speeches and Statements &lt;br&gt;by the Prime Minister) | Prime Minister's Office of Japan
Congratulatory Message from Prime Minister Kishida to Irish Prime Minister Varadkar
December 19, 2022
Tweet
[Provisional translation]
On December 19, Mr. KISHIDA Fumio, Prime Minister of Japan, sent a congratulatory letter to H.E. Mr. Leo Varadkar, T.D., Taoiseach (Prime Minister of Ireland), for his appointment.
1.In the letter, touching upon the Joint Statement between Japan and Ireland issued this July, Prime Minister Kishida expressed his intention to further develop the bilateral relationship.
2.Moreover, Prime Minister Kishida mentioned that Japan would lead the international community as the G7 presidency and a non-permanent member of the United Nations Security Council next year, and that he would like to further strengthen collaboration with Ireland, which shares the fundamental values with Japan.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87" s="3" t="inlineStr">
        <is>
          <t>Leo Varadkar, T.D., Taoiseach (Prime Minister of Ireland), for his appointment. 1.In the letter, touching upon the Joint Statement between Japan and Ireland issued this July, Prime Minister Kishida expressed his intention to further develop the bilateral relationship. 2.Moreover, Prime Minister Kishida mentioned that Japan would lead the international community as the G7 presidency and a non-permanent member of the United Nations Security Council next year, and that he would like to further strengthen collaboration with Ireland, which shares the fundamental values with Japan.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187" s="18" t="inlineStr">
        <is>
          <t>fund</t>
        </is>
      </c>
      <c r="L187" s="18" t="inlineStr">
        <is>
          <t>0</t>
        </is>
      </c>
      <c r="M187" s="18" t="inlineStr">
        <is>
          <t>0</t>
        </is>
      </c>
      <c r="N187" s="18" t="inlineStr">
        <is>
          <t>0</t>
        </is>
      </c>
      <c r="O187" s="18" t="inlineStr">
        <is>
          <t>0</t>
        </is>
      </c>
      <c r="P187" s="18" t="inlineStr">
        <is>
          <t>0</t>
        </is>
      </c>
      <c r="Q187" s="18" t="inlineStr">
        <is>
          <t>0</t>
        </is>
      </c>
      <c r="R187" s="18" t="inlineStr">
        <is>
          <t>0290992e-1cb6-43a5-a1e5-502d390e7a5e</t>
        </is>
      </c>
      <c r="S187" s="18" t="inlineStr"/>
      <c r="T187" s="18" t="inlineStr"/>
      <c r="U187" s="18" t="inlineStr"/>
      <c r="V187" s="18" t="inlineStr">
        <is>
          <t>HISTORICAL_RECOGNITION_GENERAL</t>
        </is>
      </c>
      <c r="W187" s="18" t="inlineStr"/>
      <c r="X187" s="18" t="inlineStr"/>
      <c r="Y187" s="18" t="inlineStr"/>
      <c r="Z187" s="18" t="inlineStr"/>
      <c r="AA187" s="18" t="inlineStr"/>
      <c r="AB187" s="18" t="inlineStr"/>
      <c r="AC187" s="18" t="inlineStr"/>
      <c r="AD187" s="18" t="inlineStr"/>
      <c r="AE187" s="18" t="inlineStr"/>
      <c r="AF187" s="18" t="inlineStr"/>
      <c r="AG187" s="18" t="inlineStr"/>
      <c r="AH187" s="18" t="inlineStr"/>
      <c r="AI187" s="18" t="inlineStr"/>
      <c r="AJ187" s="18" t="inlineStr"/>
      <c r="AK187" s="18" t="inlineStr"/>
      <c r="AL187" s="18" t="inlineStr"/>
      <c r="AM187" s="18" t="inlineStr">
        <is>
          <t>LOW</t>
        </is>
      </c>
      <c r="AN187" s="3" t="inlineStr">
        <is>
          <t>AUTO-DRAFT: keyword signals only; requires contextual coding per codebook.md before use.</t>
        </is>
      </c>
      <c r="AO187" s="18" t="inlineStr">
        <is>
          <t>f44ff53c-9ddf-5c8d-9439-197066716113</t>
        </is>
      </c>
      <c r="AP187" s="18" t="inlineStr">
        <is>
          <t>1</t>
        </is>
      </c>
      <c r="AQ187" s="18" t="inlineStr">
        <is>
          <t>LOW_CONFIDENCE;MISSING_SPEAKER</t>
        </is>
      </c>
      <c r="AR187" s="18" t="inlineStr">
        <is>
          <t>EXCLUDED</t>
        </is>
      </c>
      <c r="AS187" s="3" t="inlineStr">
        <is>
          <t>2026-09-22 full backlog review: GENERIC_DIPLOMATIC_MESSAGE_OR_SPEECH</t>
        </is>
      </c>
    </row>
    <row r="188">
      <c r="A188" s="3" t="inlineStr">
        <is>
          <t>https://japan.kantei.go.jp/101_kishida/statement/202212/_00006.html</t>
        </is>
      </c>
      <c r="B188" s="18" t="inlineStr">
        <is>
          <t>japan</t>
        </is>
      </c>
      <c r="C188" s="18" t="inlineStr">
        <is>
          <t>Prime Minister's Office of Japan (Kantei)</t>
        </is>
      </c>
      <c r="D188" s="3" t="inlineStr">
        <is>
          <t>Press Conference by Prime Minister Kishida (Speeches and Statements &lt;br&gt;by the Prime Minister) | Prime Minister's Office of Japan</t>
        </is>
      </c>
      <c r="E188" s="18" t="inlineStr">
        <is>
          <t>PRESS_CONFERENCE</t>
        </is>
      </c>
      <c r="F188" s="18" t="inlineStr">
        <is>
          <t>December 16, 2022</t>
        </is>
      </c>
      <c r="G188" s="18" t="inlineStr">
        <is>
          <t>0</t>
        </is>
      </c>
      <c r="H188" s="3" t="inlineStr"/>
      <c r="I188" s="3" t="inlineStr">
        <is>
          <t>Press Conference by Prime Minister Kishida (Speeches and Statements &lt;br&gt;by the Prime Minister) | Prime Minister's Office of Japan
#DiplomacySecurity
#NKmissile
#OkinawaPolicy
Press Conference by Prime Minister Kishida
December 16, 2022
Tweet
Related Videos
Open
Close
If you can not view the video,
click here
[Provisional translation]
[Opening statement]
Today the Cabinet took a decision on three documents: a new National Security Strategy, National Defense Strategy, and Defense Buildup Program.
I have been saying for quite some time that the world is now at a historic crossroads. Over the last 30 years, globalization has progressed around the world, and global unity and cooperation also advanced. However, in recent years, because of changes in the balance of power in the international community and other factors, there are now striking confrontations between one country and another and barefaced competition between national interests, and the divisions that exist within globalization have become acute. The international community is entering an era in which coordination and division, and cooperation and confrontation, intertwine in complex ways.
Where that division has appeared most profoundly is in the outrageous act of Russian aggression against Ukraine. Unfortunately, a strengthening of nuclear and missile capabilities, rapid buildups in armaments, and attempts to unilaterally change the status quo by force have become more striking also in Japan's neighboring countries and the region around us.
Even looking back at this past year, a ballistic missile flew over Japan for the first time in five years. Some ballistic missiles also landed within Japan’s exclusive economic zone (EEZ). Moreover, there have been indications that preparations are underway for a nuclear test. In addition, the boundaries between emergencies and normal times and military and non-military are becoming blurred, while the scope of security has expanded to include not only the conventional fields of diplomacy and defense but also the economy, technology, and other areas.
Determined to decisively carry out my mission as prime minister of fully defending the Japanese nation and the Japanese people, as we approach this historic turning point, I have responded to our various security issues, including by drawing up a new National Security Strategy and fundamentally reinforcing our defense capabilities, by advancing discussions from the end of 2021 across 18 meetings of the four ministers of the National Security Council (NSC).
In order to urgently conduct a fundamental reinforcement of our defense capabilities over the next five years, we will carry out a 43 trillion-yen Defense Buildup Program. In fiscal 2027, we will secure a budget of 2 percent of GDP to cover our fundamentally reinforced defense capabilities together with other measures that complement them. We will secure stable funding sources to ensure this.
During the process of reaching this outcome, through National Security Secretariat hearings as well as eminent persons meetings, we were presented with a variety of opinions. The LDP-Komeito ruling parties working team also engaged in frank and vigorous discussions. In addition, we received recommendations from the Japan Restoration Party and the Democratic Party For the People. I wish to express my appreciation for the earnest cooperation of everyone involved, who hope for the peace and security of both Japan and the international community.
Of course, in order to fully defend the lives of the Japanese people as well as their daily lives and livelihoods, what we must prioritize first and foremost is diplomatic efforts to create an international environment and a security environment that are desirable for Japan. While continuing to place emphasis on the universal values of freedom, democracy, human rights, and the rule of law, we will further enhance our active diplomacy that promotes multilateral cooperation and has the Japan-U.S. Alliance as its cornerstone. At the same time, the defense capabilities that serve as the backing to our diplomacy are absolutely essential, and reinforcing our defense capabilities also leads to persuasiveness within our diplomacy.
In light of that, when considering the reinforcement of our defense capabilities on this occasion, after making assumptions about the state of affairs of various elements and, given the capabilities of other countries and new ways to engage in combat, we ran extremely realistic simulations to determine if we would be able to deter threats against our country with our Self-Defense Forces' (SDF's) current capabilities, and if we would be able to fully defend our country if those threats were to be realized.
To be frank, our current situation is inadequate. I will offer three concrete examples of what kinds of new capabilities are necessary.
The first is to have counterstrike capabilities. The importance of the missile defense system we have built up until now remains unchanged. However, missile technology is evolving rapidly, including hypersonic glide vehicles and missiles that follow irregular trajectories. Saturation attacks involving the launch of a huge number of missiles all at once are also a possibility. In this kind of severe environment, counterstrike capabilities that serve as deterrence, discouraging other countries from attacking, are capabilities that will be indispensable in the future.
The second is responses to new domains such as space, cyberspace, and the electromagnetic spectrum. In our severe security environment, the boundaries between emergencies and normal times and military and non-military have become unclear, hybrid warfare is developing, and "gray zone" situations occur continually. In such an environment, we will reinforce our capabilities, both quantitatively and qualitatively, in new domains as well, including space, cyberspace, and the electromagnetic spectrum.
The third is a reinforcement of our defense system covering the southwest part of the country. In line with changes in the security environment, we will double the number of units forming the core of the Ground Self-Defense Force in the southwest region while also building up our transport planes and transport vessels to become able to rapidly expand units from all around Japan. This is also important from the viewpoint of protecting the Japanese people if, by some chance, an emergency were to arise. Furthermore, we will enhance the Japan Coast Guard's capacity to defend the Senkaku Islands and also advance efforts to reinforce its cooperation with the SDF, including the Defense Minister's Coast Guard control procedures.
Starting with these measures, over the next five years, we will execute the Defense Buildup Program, which is at a scale of roughly 43 trillion yen. This will include upgrading our ammunition, securing sufficient financial resources to develop and maintain our facilities and equipment, and improving the treatment SDF and Coast Guard members receive. Through steady execution of the Defense Buildup Program, we will enhance the deterrence and response capabilities of the SDF and thereby decrease the possibility of armed attack.
In addition, we will make use of our comprehensive national strength, rather than our defense capabilities alone, to seamlessly defend our nation from all angles. Towards that end, we will promptly undertake government-wide efforts that include enhancing the capacity of the Coast Guard and promoting economic security policies. And, based on these measures, we will build up our comprehensive defense system, including engaging in research and development and public infrastructure development as areas complementing the fundamental reinforcement of our defense capabilities.
We will make budgetary provisions such that this fundamental reinforcement of our defense capabilities and our efforts to complement that reinforcement, in combination, amount to 2 percent of our GDP in fiscal 2027.
In order to maintain their security environment, countries such as the members of the North Atlantic Treaty Organization (NATO) demonstrate a posture of spending a suitable amount on defense in accordance with their economic might. In light of our coordination with our allies and like-minded countries, we will accelerate our measures in the lead-up to fiscal 2027.
Our defense capabilities that we will build up over five years must then be maintained and reinforced into the future, even beyond fiscal 2027. For that reason, it is indispensable that we secure stable fiscal resources of roughly 4 trillion yen each fiscal year to back those efforts. Accordingly, since the ordinary Diet session this past spring, I have consistently stated the principle of taking a decision at the end of this year in an integrated fashion on three elements -- namely, what will be involved in the reinforcement of our defense capabilities, the associated budget, and the related fiscal resources -- and then clearly lay them out for the public.
I gave strict orders to my finance minister to make any and all possible efforts in examining first of all the use of spending cuts, surpluses, and non-tax income as stable sources of funding. The result was a course forward in which approximately three-quarters of the necessary resources can be covered through reforms to our expenditures and other efforts. There were then various discussions about the remaining roughly one-quarter, an amount of a little more than 1 trillion yen.
As prime minister, I thought that stable fiscal resources to back the fundamental reinforcement of our defense capabilities in order to defend the lives of the Japanese people, as well as their daily lives and livelihoods, are something we in the present day must address, without putting it off to future generations, as a matter of our duty towards generations still to come.
In addition, to put it plainly, fundamentally reinforcing our defense capabilities means purchasing fighter aircraft and missiles, and I have asked myself repeatedly if it is really acceptable to cover such outlays with borrowed money. I thought it is imperative for us to secure stable revenue.
This time, under the principle of taking an integrated decision, the ruling parties engaged in ardent discussions and today an outline of the ruling parties' tax reform proposal was decided upon.
In the area of corporate tax, we ask for a new surtax at a rate of 4.0 to 4.5 percent, to be levied on the amount of corporate tax paid. Converted to the corporate tax rate, this works out to approximately 1 percent. Also, when proposing this surtax, we significantly strengthened the consideration given to small- and medium-sized enterprises, creating exemptions for roughly 24 million yen of converted earnings. The result is that less than 6 percent of all corporations will be subject to this measure.
With regard to income tax, given the current family finance situation, in which wage increases are not keeping pace with rising prices, we have decided not to increase the income tax burden. In concrete terms, first, the rate of the special income tax for reconstruction, which is levied at 2.1 percent of the amount of income tax paid, will be lowered by 1 percentage point; we will also extend the period this tax will be levied. By doing so, we will be certain to secure the total amount of financial resources necessary for reconstruction from the Great East Japan Earthquake. We will continue to responsibly undertake decommissioning work, the building of the Fukushima International Research and Education Organization, and other long-term efforts in a manner that enables us to provide reliable assistance. We will then ask for a new surcharge at a rate of 1 percent, corresponding to the amount reduced.
As for the tax on tobacco, we will also gradually implement an increase equivalent to 3 yen per cigarette.
As I have been saying all along, we will not be implementing these measures beginning in 2023. Regarding the period of implementation, we will be implementing the measures in stages, over the course of several years, leading up to fiscal 2027, based on the current state of economic conditions and other factors. The ruling parties will continue to discuss the specifics about when we will launch them and other key points, and we will make a decision on these matters in 2023.
Some have expressed the view that, if that is the case, then there is no need to decide these matters within 2022. However, if I did not lay the situation out this year even though it was clear the Japanese people would need to shoulder this in the future, I would not be fulfilling my duty of accountability. I will set forth the facts frankly and with integrity. That is the decision I have made.
I will continue to do my best to carefully and conscientiously explain the objective and the content of these measures to you, the Japanese people. I ask for your cooperation in order to protect the peaceful and prosperous daily lives we currently enjoy, and in order for us to carry out our duty towards future generations and the future Japan.
Through the Legislation for Peace and Security enacted during the Abe administration, a system in which we can respond seamlessly under any circumstances is already in place both legally and theoretically, but now, through our compilation of the three new security-related documents, we are able to reinforce our security system also from the practical side.
These three documents and the security policies based on them will significantly shift our postwar security policies. It goes without saying that our responses will all be fully in accordance with the Constitution of Japan, international law, and our domestic laws. There will be no changes in the future to our upholding of the Three Non-Nuclear Principles or our exclusively defensive defense policy, nor to Japan's path as a peace-loving nation. I will in full transparency not only explain these points to the Japanese people but also continue my efforts to paint a clear picture to relevant countries and gain their understanding.
I have now given an overview of building up our defense capabilities in order to defend Japan. Reinforcing our defense capabilities is something that cannot be achieved without the cooperation and understanding of the public.
Ukraine's dogged determination provides an excellent demonstration of the importance of each one of us having a conscious orientation towards actively defending the nation.
At this major turning point in Japan's security policy, I ask once more for the cooperation of the Japanese people in order for us to carry out our responsibilities towards future generations.
Thank you.
More
Related Link
Photos (The Prime Minister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88" s="3" t="inlineStr">
        <is>
          <t>However, in recent years, because of changes in the balance of power in the international community and other factors, there are now striking confrontations between one country and another and barefaced competition between national interests, and the divisions that exist within globalization have become acute. The international community is entering an era in which coordination and division, and cooperation and confrontation, intertwine in complex ways. Where that division has appeared most profoundly is in the outrageous act of Russian aggression against Ukraine. Unfortunately, a strengthening of nuclear and missile capabilities, rapid buildups in armaments, and attempts to unilaterally change the status quo by force have become more striking also in Japan's neighboring countries and the region around us. Even looking back at this past year, a ballistic missile flew over Japan for the first time in five years. Some ballistic missiles also landed within Japan’s exclusive economic zone (EEZ). Moreover, there have been indications that preparations are underway for a nuclear test. In addition, the boundaries between emergencies and normal times and military and non-military are becoming blurred, while the scope of security has expanded to include not only the conventional fields of diplomacy and defense but also the economy, technology, and other areas. Determined to decisively carry out my mission as prime minister of fully defending the Japanese nation and the Japanese people, as we approach this historic turning point, I have responded to our various security issues, including by drawing up a new National Security Strategy and fundamentally reinforcing our defense capabilities, by advancing discussions from the end of 2021 across 18 meetings of the four ministers of the National Security Council (NSC). In order to urgently conduct a fundamental reinforcement of our defense capabilities over the next five years, we will carry out a 43 trillion-yen Defense Buildup Program. In fiscal 2027, we will secure a budget of 2 percent of GDP to cover our fundamentally reinforced defense capabilities together with other measures that complement them. We will secure stable funding sources to ensure this. During the process of reaching this outcome, through National Security Secretariat hearings as well as eminent persons meetings, we were presented with a variety of opinions. The LDP-Komeito ruling parties working team also engaged in frank and vigorous discussions. In this kind of severe environment, counterstrike capabilities that serve as deterrence, discouraging other countries from attacking, are capabilities that will be indispensable in the future. The second is responses to new domains such as space, cyberspace, and the electromagnetic spectrum. In our severe security environment, the boundaries between emergencies and normal times and military and non-military have become unclear, hybrid warfare is developing, and "gray zone" situations occur continually. In such an environment, we will reinforce our capabilities, both quantitatively and qualitatively, in new domains as well, including space, cyberspace, and the electromagnetic spectrum. The third is a reinforcement of our defense system covering the southwest part of the country. Through steady execution of the Defense Buildup Program, we will enhance the deterrence and response capabilities of the SDF and thereby decrease the possibility of armed attack. In addition, we will make use of our comprehensive national strength, rather than our defense capabilities alone, to seamlessly defend our nation from all angles. Towards that end, we will promptly undertake government-wide efforts that include enhancing the capacity of the Coast Guard and promoting economic security policies. And, based on these measures, we will build up our comprehensive defense system, including engaging in research and development and public infrastructure development as areas complementing the fundamental reinforcement of our defense capabilities. We will make budgetary provisions such that this fundamental reinforcement of our defense capabilities and our efforts to complement that reinforcement, in combination, amount to 2 percent of our GDP in fiscal 2027. In order to maintain their security environment, countries such as the members of the North Atlantic Treaty Organization (NATO) demonstrate a posture of spending a suitable amount on defense in accordance with their economic might. In light of our coordination with our allies and like-minded countries, we will accelerate our measures in the lead-up to fiscal 2027. For that reason, it is indispensable that we secure stable fiscal resources of roughly 4 trillion yen each fiscal year to back those efforts. Accordingly, since the ordinary Diet session this past spring, I have consistently stated the principle of taking a decision at the end of this year in an integrated fashion on three elements -- namely, what will be involved in the reinforcement of our defense capabilities, the associated budget, and the related fiscal resources -- and then clearly lay them out for the public. I gave strict orders to my finance minister to make any and all possible efforts in examining first of all the use of spending cuts, surpluses, and non-tax income as stable sources of funding. The result was a course forward in which approximately three-quarters of the necessary resources can be covered through reforms to our expenditures and other efforts. There were then various discussions about the remaining roughly one-quarter, an amount of a little more than 1 trillion yen. As prime minister, I thought that stable fiscal resources to back the fundamental reinforcement of our defense capabilities in order to defend the lives of the Japanese people, as well as their daily lives and livelihoods, are something we in the present day must address, without putting it off to future generations, as a matter of our duty towards generations still to come. In addition, to put it plainly, fundamentally reinforcing our defense capabilities means purchasing fighter aircraft and missiles, and I have asked myself repeatedly if it is really acceptable to cover such outlays with borrowed money. I thought it is imperative for us to secure stable revenue. This time, under the principle of taking an integrated decision, the ruling parties engaged in ardent discussions and today an outline of the ruling parties' tax reform proposal was decided upon. That is the decision I have made. I will continue to do my best to carefully and conscientiously explain the objective and the content of these measures to you, the Japanese people. I ask for your cooperation in order to protect the peaceful and prosperous daily lives we currently enjoy, and in order for us to carry out our duty towards future generations and the future Japan. Through the Legislation for Peace and Security enacted during the Abe administration, a system in which we can respond seamlessly under any circumstances is already in place both legally and theoretically, but now, through our compilation of the three new security-related documents, we are able to reinforce our security system also from the practical side. These three documents and the security policies based on them will significantly shift our postwar security policies. It goes without saying that our responses will all be fully in accordance with the Constitution of Japan, international law, and our domestic laws. There will be no changes in the future to our upholding of the Three Non-Nuclear Principles or our exclusively defensive defense policy, nor to Japan's path as a peace-loving nation. I have now given an overview of building up our defense capabilities in order to defend Japan. Reinforcing our defense capabilities is something that cannot be achieved without the cooperation and understanding of the public. Ukraine's dogged determination provides an excellent demonstration of the importance of each one of us having a conscious orientation towards actively defending the nation. At this major turning point in Japan's security policy, I ask once more for the cooperation of the Japanese people in order for us to carry out our responsibilities towards future generations. Thank you. More
Related Link
Photos (The Prime Minister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188" s="18" t="inlineStr">
        <is>
          <t>aggression;fund;reparation;war</t>
        </is>
      </c>
      <c r="L188" s="18" t="inlineStr">
        <is>
          <t>0</t>
        </is>
      </c>
      <c r="M188" s="18" t="inlineStr">
        <is>
          <t>0</t>
        </is>
      </c>
      <c r="N188" s="18" t="inlineStr">
        <is>
          <t>0</t>
        </is>
      </c>
      <c r="O188" s="18" t="inlineStr">
        <is>
          <t>1</t>
        </is>
      </c>
      <c r="P188" s="18" t="inlineStr">
        <is>
          <t>0</t>
        </is>
      </c>
      <c r="Q188" s="18" t="inlineStr">
        <is>
          <t>1</t>
        </is>
      </c>
      <c r="R188" s="18" t="inlineStr">
        <is>
          <t>8c0c182a-8164-43a7-a57b-e0bf1535d489</t>
        </is>
      </c>
      <c r="S188" s="18" t="inlineStr"/>
      <c r="T188" s="18" t="inlineStr"/>
      <c r="U188" s="18" t="inlineStr"/>
      <c r="V188" s="18" t="inlineStr">
        <is>
          <t>AGGRESSION</t>
        </is>
      </c>
      <c r="W188" s="18" t="inlineStr"/>
      <c r="X188" s="18" t="inlineStr"/>
      <c r="Y188" s="18" t="inlineStr"/>
      <c r="Z188" s="18" t="inlineStr"/>
      <c r="AA188" s="18" t="inlineStr"/>
      <c r="AB188" s="18" t="inlineStr"/>
      <c r="AC188" s="18" t="inlineStr"/>
      <c r="AD188" s="18" t="inlineStr"/>
      <c r="AE188" s="18" t="inlineStr"/>
      <c r="AF188" s="18" t="inlineStr"/>
      <c r="AG188" s="18" t="inlineStr"/>
      <c r="AH188" s="18" t="inlineStr"/>
      <c r="AI188" s="18" t="inlineStr"/>
      <c r="AJ188" s="18" t="inlineStr"/>
      <c r="AK188" s="18" t="inlineStr"/>
      <c r="AL188" s="18" t="inlineStr"/>
      <c r="AM188" s="18" t="inlineStr">
        <is>
          <t>LOW</t>
        </is>
      </c>
      <c r="AN188" s="3" t="inlineStr">
        <is>
          <t>AUTO-DRAFT: keyword signals only; requires contextual coding per codebook.md before use.</t>
        </is>
      </c>
      <c r="AO188" s="18" t="inlineStr">
        <is>
          <t>f4853b5b-3112-59dc-9a68-dae21d1df5aa</t>
        </is>
      </c>
      <c r="AP188" s="18" t="inlineStr">
        <is>
          <t>1</t>
        </is>
      </c>
      <c r="AQ188" s="18" t="inlineStr">
        <is>
          <t>LOW_CONFIDENCE;MISSING_SPEAKER</t>
        </is>
      </c>
      <c r="AR188" s="18" t="inlineStr">
        <is>
          <t>EXCLUDED</t>
        </is>
      </c>
      <c r="AS188" s="3" t="inlineStr">
        <is>
          <t>2026-09-22 full backlog review: NATURAL_DISASTER_OR_ACCIDENT</t>
        </is>
      </c>
    </row>
    <row r="189">
      <c r="A189" s="3" t="inlineStr">
        <is>
          <t>https://japan.kantei.go.jp/tag/0015.html</t>
        </is>
      </c>
      <c r="B189" s="18" t="inlineStr">
        <is>
          <t>japan</t>
        </is>
      </c>
      <c r="C189" s="18" t="inlineStr">
        <is>
          <t>Prime Minister's Office of Japan (Kantei)</t>
        </is>
      </c>
      <c r="D189" s="3" t="inlineStr">
        <is>
          <t>#ChildSupport List of articles | Prime Minister's Office of Japan</t>
        </is>
      </c>
      <c r="E189" s="18" t="inlineStr">
        <is>
          <t>PRESS_CONFERENCE</t>
        </is>
      </c>
      <c r="F189" s="18" t="inlineStr">
        <is>
          <t>October 1, 2024</t>
        </is>
      </c>
      <c r="G189" s="18" t="inlineStr">
        <is>
          <t>0</t>
        </is>
      </c>
      <c r="H189" s="3" t="inlineStr"/>
      <c r="I189" s="3" t="inlineStr">
        <is>
          <t>#ChildSupport List of articles | Prime Minister's Office of Japan
#ChildSupport
List of articles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Press Conference by Prime Minister Kishida regarding His Visit to Chiba Prefecture
August 1, 2024
#NewFormCapitalism
#GrowthStrategy
#DistribStrategy
#ChildSupport
#GreenTransformation
#EconMeasures
Tweet
Visit to Chiba Prefecture
August 1, 2024
#NewFormCapitalism
#DistribStrategy
#ChildSupport
#GrowthStrategy
#GreenTransformation
Tweet
Press Conference by Prime Minister Kishida on His Visit to Dementia Care and Childcare Center
July 26, 2024
#NewFormCapitalism
#GrowthStrategy
#DistribStrategy
#ChildSupport
Tweet
Visit to Dementia Care and Childcare Centers
July 26, 2024
#NewFormCapitalism
#GrowthStrategy
#DistribStrategy
#ChildSupport
Tweet
Meeting with Chairpersons of Prefectural Assemblies
July 25, 2024
#DisasterResponse
#Quake2024NotoPeninsula
#NewFormCapitalism
#GrowthStrategy
#SciTechInnovation
#ChildSupport
Tweet
Visit to Hokkaido Prefecture
July 24, 2024
#NewFormCapitalism
#DistribStrategy
#ChildSupport
#GrowthStrategy
#SciTechInnovation
#GreenTransformation
Tweet
Press Conference by the Prime Minister regarding His Visit to Chiba Prefecture
July 5, 2024
#NewFormCapitalism
#DistribStrategy
#ChildSupport
Tweet
Visit to Chiba Prefecture
July 5, 2024
#NewFormCapitalism
#DistribStrategy
#ChildSupport
Tweet
Liaison Meeting of the Government and Ruling Parties
July 3, 2024
#EconMeasures
#PriceMeasures
#NewFormCapitalism
#ChildSupport
#DisasterResponse
#Quake2024NotoPeninsula
#DiplomacySecurity
Tweet
Council for the Promotion of Child-Related Measures
May 31, 2024
#NewFormCapitalism
#DistribStrategy
#ChildSupport
Tweet
Forum for Consultations between the National and Local Governments
May 29, 2024
#EconMeasures
#WageIncrease
#NewFormCapitalism
#GrowthStrategy
#DigitalAdminFiscalReform
#DistribStrategy
#ChildSupport
Tweet
Meeting of the Council on Economic and Fiscal Policy
May 23, 2024
#NewFormCapitalism
#GrowthStrategy
#DistribStrategy
#SocialSec4AllGenerations
#ChildSupport
#DigitalAdminFiscalReform
Tweet
Policy Speech by Prime Minister Kishida to the 213th Session of the Diet
January 30, 2024
#DisasterResponse
#Quake2024NotoPeninsula
#EconMeasures
#WageIncrease
#NewFormCapitalism
#GrowthStrategy
#GreenTransformation
#ChildSupport
#DigitalAdminFiscalReform
#DiplomacySecurity
Tweet
Press Conference by Prime Minister Kishida
January 4, 2024
#EconMeasures
#PriceMeasures
#WageIncrease
#NewFormCapitalism
#DistribStrategy
#ChildSupport
#DiplomacySecurity
#DisasterResponse
#Quake2024NotoPeninsula
Tweet
Joint Meeting of the Council for the Promotion of Child-Related Measures  and the Headquarters for Social Security System Oriented to All Generations
December 22, 2023
#NewFormCapitalism
#DistribStrategy
#ChildSupport
#SocialSec4AllGenerations
Tweet
Policy Roundtable of the Government and Ruling Parties
December 22, 2023
#NewFormCapitalism
#DistribStrategy
#GrowthStrategy
#InvestInPeople
#ChildSupport
#DiplomacySecurity
Tweet
Forum for Consultations between the National and Local Governments
December 18, 2023
#EconMeasures
#NewFormCapitalism
#DistribStrategy
#ChildSupport
#DigitalAdminFiscalReform
Tweet
Children's Future Strategy Council
December 11, 2023
#NewFormCapitalism
#ChildSupport
#DistribStrategy
#SocialSec4AllGenerations
Tweet
Shaping the Future: “Kodomo Mannaka Award” Ceremony
November 27, 2023
#NewFormCapitalism
#DistribStrategy
#ChildSupport
Tweet
National Congress of Town and Village Mayors
November 15, 2023
#EconMeasures
#NewFormCapitalism
#ChildSupport
Tweet
National Governors’ Conference
November 13, 2023
#EconMeasures
#NewFormCapitalism
#ChildSupport
Tweet
Press Conference by Prime Minister Kishida
November 2, 2023
#EconMeasures
#NewFormCapitalism
#DistribStrategy
#InvestInPeople
#ChildSupport
#GrowthStrategy
#DiplomacySecurity
#ALPSTreatedWater
#WageIncrease
Tweet
Policy Roundtable of the Government and Ruling Parties
October 26, 2023
#NewFormCapitalism
#DistribStrategy
#EconMeasures
#InvestInPeople
#ChildSupport
Tweet
Policy Speech by Prime Minister Kishida to the 212th Session of the Diet
October 23, 2023
#EconMeasures
#NewFormCapitalism
#GrowthStrategy
#DistribStrategy
#DigitalAdminFiscalReform
#ChildSupport
#DisasterResponse
#DisastersAndResilience
#DiplomacySecurity
#AbductionsByNK
Tweet
Forum for Consultations between the National and Local Governments
October 19, 2023
#EconMeasures
#NewFormCapitalism
#GrowthStrategy
#DistribStrategy
#DigitalAdminFiscalReform
#ChildSupport
Tweet
Liaison Meeting of the Government and Ruling Parties
October 3, 2023
#NewFormCapitalism
#GrowthStrategy
#DistribStrategy
#ChildSupport
#EconMeasures
Tweet
Children's Future Strategy Council
October 2, 2023
#NewFormCapitalism
#ChildSupport
#DistribStrategy
#SocialSec4AllGenerations
Tweet
Press Conference by Prime Minister Kishida Regarding Economic measures
September 25, 2023
#EconMeasures
#PriceMeasures
#ChildSupport
#NewFormCapitalism
#GrowthStrategy
#DistribStrategy
#WageIncrease
Tweet
Prime Minister Kishida’s Remarks to the Economic Club of New York
September 21, 2023
#DiplomacySecurity
#NuclearDisarmament
#Nonproliferation
#NewFormCapitalism
#GrowthStrategy
#SciTechInnovation
#DistribStrategy
#ChildSupport
Tweet
Prime Minister Kishida’s Remarks to the Economic Club of New York (Summary)
September 21, 2023
#DiplomacySecurity
#NuclearDisarmament
#Nonproliferation
#NewFormCapitalism
#GrowthStrategy
#SciTechInnovation
#DistribStrategy
#ChildSupport
Tweet
First Meeting of Parliamentary Vice-Ministers and Commemorative Photograph Session
September 15, 2023
#NewFormCapitalism
#EconMeasures
#GrowthStrategy
#DistribStrategy
#DiplomacySecurity
#DisastersAndResilience
#ALPSTreatedWater
#ChildSupport
Tweet
First Meeting of State Ministers and Commemorative Photograph Session
September 15, 2023
#NewFormCapitalism
#EconMeasures
#GrowthStrategy
#DistribStrategy
#DiplomacySecurity
#DisastersAndResilience
#ALPSTreatedWater
#ChildSupport
Tweet
Observation of the Children’s Kasumigaseki Tour Day Program
August 2, 2023
#NewFormCapitalism
#ChildSupport
#Expo2025
Tweet
Liaison Meeting of the Government and Ruling Parties
August 1, 2023
#NewFormCapitalism
#DistribStrategy
#GrowthStrategy
#DiplomacySecurity
#DisasterResponse
#ChildSupport
#DigitalGardenCityNation
#DisastersAndResilience
Tweet
Visit to Tottori and Shimane Prefectures
July 31, 2023
#NewFormCapitalism
#DistribStrategy
#InvestInPeople
#ChildSupport
Tweet
Policy Roundtable of the Government and Ruling Parties
July 25, 2023
#NewFormCapitalism
#GrowthStrategy
#DistribStrategy
#ChildSupport
Tweet
Kick-off Event for “Kodomo Mannaka Action”
July 22, 2023
#NewFormCapitalism
#ChildSupport
Tweet
Reinventing Infrastructure of Wisdom and Action (ReIWA)
July 22, 2023
#Ukraine
#NewFormCapitalism
#GrowthStrategy
#DistribStrategy
#InvestInPeople
#DiplomacySecurity
#G7
#ChildSupport
#ClimateChange
#DigitalGardenCityNation
Tweet
Visit to Tochigi Prefecture
July 21, 2023
#NewFormCapitalism
#DistribStrategy
#InvestInPeople
#ChildSupport
Tweet
Joint Meeting of the Council on Economic and Fiscal Policy and the Council of New Form of Capitalism Realization
June 16, 2023
#NewFormCapitalism
#GrowthStrategy
#DistribStrategy
#InvestInPeople
#ChildSupport
Tweet
Regular General Meeting of the National Association of Chairpersons of City Councils
June 14, 2023
#COVID19
#NewFormCapitalism
#EconMeasures
#PriceMeasures
#ChildSupport
Tweet
Press Conference by Prime Minster Kishida
June 13, 2023
#NewFormCapitalism
#ChildSupport
Tweet
Children's Future Strategy Council
June 13, 2023
#NewFormCapitalism
#ChildSupport
Tweet
General Meeting of the Japan Association of City Mayors
June 7, 2023
#COVID19
#NewFormCapitalism
#DistribStrategy
#ChildSupport
Tweet
Liaison Meeting of the Government and Ruling Parties
June 6, 2023
#NewFormCapitalism
#ChildSupport
#DistribStrategy
#InvestInPeople
#DiplomacySecurity
#NKmissile
Tweet
Children's Future Strategy Council
June 1, 2023
#NewFormCapitalism
#ChildSupport
#DistribStrategy
Tweet
Forum for Consultations between the National and Local Governments
May 31, 2023
#NewFormCapitalism
#ChildSupport
Tweet
Children's Future Strategy Council
May 22, 2023
#NewFormCapitalism
#ChildSupport
Tweet
Children's Future Strategy Council
April 27, 2023
#NewFormCapitalism
#ChildSupport
Tweet
Council for the Promotion of Child-Related Measures
April 18, 2023
#NewFormCapitalism
#ChildSupport
Tweet
https://www.kantei.go.jp/jp/101_kishida/actions/202304/10sei_yoto.html
April 10, 2023
#NewFormCapitalism
#DistribStrategy
#ChildSupport
#DiplomacySecurity
#G7
Tweet
Children's Future Strategy Council
April 7, 2023
#NewFormCapitalism
#DistribStrategy
#ChildSupport
Tweet
Launch Ceremony of the Children and Families Agency
April 3, 2023
#NewFormCapitalism
#DistribStrategy
#ChildSupport
Tweet
Inter-ministerial Meeting to Strengthen the Policies Related to Children
March 28, 2023
#NewFormCapitalism
#DistribStrategy
#ChildSupport
Tweet
Press Conference by Prime Minister Kishida
March 17, 2023
#NewFormCapitalism
#DistribStrategy
#ChildSupport
#DiplomacySecurity
Tweet
Press Conference by Prime Minster Kishida
March 17, 2023
#NewFormCapitalism
#DistribStrategy
#ChildSupport
#DiplomacySecurity
Tweet
Press Conference by Prime Minister Kishida on His Visit to Fukushima Prefecture and Other Matters
March 11, 2023
#DisasterResponse
#GreatEastJapanQuake
#Reconstruction
#ALPSTreatedWater
#NewFormCapitalism
#DistribStrategy
#ChildSupport
#DiplomacySecurity
Tweet
Visit to Fukushima Prefecture
March 11, 2023
#DisasterResponse
#GreatEastJapanQuake
#Reconstruction
#NewFormCapitalism
#DistribStrategy
#ChildSupport
Tweet
Inter-ministerial Meeting to Strengthen the Policies Related to Children
February 20, 2023
#NewFormCapitalism
#DistribStrategy
#ChildSupport
Tweet
Visit to Okayama Prefecture
February 19, 2023
#NewFormCapitalism
#DistribStrategy
#ChildSupport
Tweet
Liaison Meeting of the Government and Ruling Parties
February 6, 2023
#NewFormCapitalism
#DistribStrategy
#ChildSupport
#COVID19
Tweet
Meeting of the Council on Economic and Fiscal Policy
January 24, 2023
#NewFormCapitalism
#DistribStrategy
#ChildSupport
Tweet
Policy Speech by Prime Minister KISHIDA Fumio to the 211th Session of the Diet
January 23, 2023
#DiplomacySecurity
#NewFormCapitalism
#GrowthStrategy
#DistribStrategy
#InvestInPeople
#ChildSupport
#DisasterResponse
#COVID19
Tweet
Policy Speech by Prime Minister Kishida to the 211th Session of the Diet
January 23, 2023
#DiplomacySecurity
#NewFormCapitalism
#GrowthStrategy
#DistribStrategy
#InvestInPeople
#ChildSupport
#DisasterResponse
#COVID19
Tweet
Small Group Talk with Staff Members at Child-rearing Support Facilities
December 26, 2022
#ChildSupport
Tweet
Policy Roundtable of the Government and Ruling Parties
December 23, 2022
#DiplomacySecurity
#ChildSupport
#GreenTransformation
#DigitalGardenCityNation
Tweet
Meetings on a Social Security System Oriented to All Generations and of Headquarters for Social Security System Oriented to All Generations
December 16, 2022
#NewFormCapitalism
#DistribStrategy
#SocialSec4AllGenerations
#ChildSupport
Tweet
Press Conference by Prime Minster Kishida
December 10, 2022
#EconMeasures
#PriceMeasures
#NewFormCapitalism
#GrowthStrategy
#ChildSupport
#GreenTransformation
#InvestInPeople
#COVID19
#COVID19Vaccine
#DiplomacySecurity
Tweet
Headquarters for Social Security System Oriented to All Generations
November 24, 2022
#NewFormCapitalism
#GrowthStrategy
#SocialSec4AllGenerations
#ChildSupport
Tweet
Small Group Talk with Supporters of Children from Households Facing Financial Hardship
October 11, 2022
#ChildSupport
Tweet
More
Tag List
View All
Return to the Tag List</t>
        </is>
      </c>
      <c r="J189" s="3" t="inlineStr">
        <is>
          <t>#ChildSupport List of articles | Prime Minister's Office of Japan
#ChildSupport
List of articles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Press Conference by Prime Minister Kishida regarding His Visit to Chiba Prefecture
August 1, 2024
#NewFormCapitalism
#GrowthStrategy
#DistribStrategy
#ChildSupport
#GreenTransformation
#EconMeasures
Tweet
Visit to Chiba Prefecture
August 1, 2024
#NewFormCapitalism
#DistribStrategy
#ChildSupport
#GrowthStrategy
#GreenTransformation
Tweet
Press Conference by Prime Minister Kishida on His Visit to Dementia Care and Childcare Center
July 26, 2024
#NewFormCapitalism
#GrowthStrategy
#DistribStrategy
#ChildSupport
Tweet
Visit to Dementia Care and Childcare Centers
July 26, 2024
#NewFormCapitalism
#GrowthStrategy
#DistribStrategy
#ChildSupport
Tweet
Meeting with Chairpersons of Prefectural Assemblies
July 25, 2024
#DisasterResponse
#Quake2024NotoPeninsula
#NewFormCapitalism
#GrowthStrategy
#SciTechInnovation
#ChildSupport
Tweet
Visit to Hokkaido Prefecture
July 24, 2024
#NewFormCapitalism
#DistribStrategy
#ChildSupport
#GrowthStrategy
#SciTechInnovation
#GreenTransformation
Tweet
Press Conference by the Prime Minister regarding His Visit to Chiba Prefecture
July 5, 2024
#NewFormCapitalism
#DistribStrategy
#ChildSupport
Tweet
Visit to Chiba Prefecture
July 5, 2024
#NewFormCapitalism
#DistribStrategy
#ChildSupport
Tweet
Liaison Meeting of the Government and Ruling Parties
July 3, 2024
#EconMeasures
#PriceMeasures
#NewFormCapitalism
#ChildSupport
#DisasterResponse
#Quake2024NotoPeninsula
#DiplomacySecurity
Tweet
Council for the Promotion of Child-Related Measures
May 31, 2024
#NewFormCapitalism
#DistribStrategy
#ChildSupport
Tweet
Forum for Consultations between the National and Local Governments
May 29, 2024
#EconMeasures
#WageIncrease
#NewFormCapitalism
#GrowthStrategy
#DigitalAdminFiscalReform
#DistribStrategy
#ChildSupport
Tweet
Meeting of the Council on Economic and Fiscal Policy
May 23, 2024
#NewFormCapitalism
#GrowthStrategy
#DistribStrategy
#SocialSec4AllGenerations
#ChildSupport
#DigitalAdminFiscalReform
Tweet
Policy Speech by Prime Minister Kishida to the 213th Session of the Diet
January 30, 2024
#DisasterResponse
#Quake2024NotoPeninsula
#EconMeasures
#WageIncrease
#NewFormCapitalism
#GrowthStrategy
#GreenTransformation
#ChildSupport
#DigitalAdminFiscalReform
#DiplomacySecurity
Tweet
Press Conference by Prime Minister Kishida
January 4, 2024
#EconMeasures
#PriceMeasures
#WageIncrease
#NewFormCapitalism
#DistribStrategy
#ChildSupport
#DiplomacySecurity
#DisasterResponse
#Quake2024NotoPeninsula
Tweet
Joint Meeting of the Council for the Promotion of Child-Related Measures  and the Headquarters for Social Security System Oriented to All Generations
December 22, 2023
#NewFormCapitalism
#DistribStrategy
#ChildSupport
#SocialSec4AllGenerations
Tweet
Policy Roundtable of the Government and Ruling Parties
December 22, 2023
#NewFormCapitalism
#DistribStrategy
#GrowthStrategy
#InvestInPeople
#ChildSupport
#DiplomacySecurity
Tweet
Forum for Consultations between the National and Local Governments
December 18, 2023
#EconMeasures
#NewFormCapitalism
#DistribStrategy
#ChildSupport
#DigitalAdminFiscalReform
Tweet
Children's Future Strategy Council
December 11, 2023
#NewFormCapitalism
#ChildSupport
#DistribStrategy
#SocialSec4AllGenerations
Tweet
Shaping the Future: “Kodomo Mannaka Award” Ceremony
November 27, 2023
#NewFormCapitalism
#DistribStrategy
#ChildSupport
Tweet
National Congress of Town and Village Mayors
November 15, 2023
#EconMeasures
#NewFormCapitalism
#ChildSupport
Tweet
National Governors’ Conference
November 13, 2023
#EconMeasures
#NewFormCapitalism
#ChildSupport
Tweet
Press Conference by Prime Minister Kishida
November 2, 2023
#EconMeasures
#NewFormCapitalism
#DistribStrategy
#InvestInPeople
#ChildSupport
#GrowthStrategy
#DiplomacySecurity
#ALPSTreatedWater
#WageIncrease
Tweet
Policy Roundtable of the Government and Ruling Parties
October 26, 2023
#NewFormCapitalism
#DistribStrategy
#EconMeasures
#InvestInPeople
#ChildSupport
Tweet
Policy Speech by Prime Minister Kishida to the 212th Session of the Diet
October 23, 2023
#EconMeasures
#NewFormCapitalism
#GrowthStrategy
#DistribStrategy
#DigitalAdminFiscalReform
#ChildSupport
#DisasterResponse
#DisastersAndResilience
#DiplomacySecurity
#AbductionsByNK
Tweet
Forum for Consultations between the National and Local Governments
October 19, 2023
#EconMeasures
#NewFormCapitalism
#GrowthStrategy
#DistribStrategy
#DigitalAdminFiscalReform
#ChildSupport
Tweet
Liaison Meeting of the Government and Ruling Parties
October 3, 2023
#NewFormCapitalism
#GrowthStrategy
#DistribStrategy
#ChildSupport
#EconMeasures
Tweet
Children's Future Strategy Council
October 2, 2023
#NewFormCapitalism
#ChildSupport
#DistribStrategy
#SocialSec4AllGenerations
Tweet
Press Conference by Prime Minister Kishida Regarding Economic measures
September 25, 2023
#EconMeasures
#PriceMeasures
#ChildSupport
#NewFormCapitalism
#GrowthStrategy
#DistribStrategy
#WageIncrease
Tweet
Prime Minister Kishida’s Remarks to the Economic Club of New York
September 21, 2023
#DiplomacySecurity
#NuclearDisarmament
#Nonproliferation
#NewFormCapitalism
#GrowthStrategy
#SciTechInnovation
#DistribStrategy
#ChildSupport
Tweet
Prime Minister Kishida’s Remarks to the Economic Club of New York (Summary)
September 21, 2023
#DiplomacySecurity
#NuclearDisarmament
#Nonproliferation
#NewFormCapitalism
#GrowthStrategy
#SciTechInnovation
#DistribStrategy
#ChildSupport
Tweet
First Meeting of Parliamentary Vice-Ministers and Commemorative Photograph Session
September 15, 2023
#NewFormCapitalism
#EconMeasures
#GrowthStrategy
#DistribStrategy
#DiplomacySecurity
#DisastersAndResilience
#ALPSTreatedWater
#ChildSupport
Tweet
First Meeting of State Ministers and Commemorative Photograph Session
September 15, 2023
#NewFormCapitalism
#EconMeasures
#GrowthStrategy
#DistribStrategy
#DiplomacySecurity
#DisastersAndResilience
#ALPSTreatedWater
#ChildSupport
Tweet
Observation of the Children’s Kasumigaseki Tour Day Program
August 2, 2023
#NewFormCapitalism
#ChildSupport
#Expo2025
Tweet
Liaison Meeting of the Government and Ruling Parties
August 1, 2023
#NewFormCapitalism
#DistribStrategy
#GrowthStrategy
#DiplomacySecurity
#DisasterResponse
#ChildSupport
#DigitalGardenCityNation
#DisastersAndResilience
Tweet
Visit to Tottori and Shimane Prefectures
July 31, 2023
#NewFormCapitalism
#DistribStrategy
#InvestInPeople
#ChildSupport
Tweet
Policy Roundtable of the Government and Ruling Parties
July 25, 2023
#NewFormCapitalism
#GrowthStrategy
#DistribStrategy
#ChildSupport
Tweet
Kick-off Event for “Kodomo Mannaka Action”
July 22, 2023
#NewFormCapitalism
#ChildSupport
Tweet
Reinventing Infrastructure of Wisdom and Action (ReIWA)
July 22, 2023
#Ukraine
#NewFormCapitalism
#GrowthStrategy
#DistribStrategy
#InvestInPeople
#DiplomacySecurity
#G7
#ChildSupport
#ClimateChange
#DigitalGardenCityNation
Tweet
Visit to Tochigi Prefecture
July 21, 2023
#NewFormCapitalism
#DistribStrategy
#InvestInPeople
#ChildSupport
Tweet
Joint Meeting of the Council on Economic and Fiscal Policy and the Council of New Form of Capitalism Realization
June 16, 2023
#NewFormCapitalism
#GrowthStrategy
#DistribStrategy
#InvestInPeople
#ChildSupport
Tweet
Regular General Meeting of the National Association of Chairpersons of City Councils
June 14, 2023
#COVID19
#NewFormCapitalism
#EconMeasures
#PriceMeasures
#ChildSupport
Tweet
Press Conference by Prime Minster Kishida
June 13, 2023
#NewFormCapitalism
#ChildSupport
Tweet
Children's Future Strategy Council
June 13, 2023
#NewFormCapitalism
#ChildSupport
Tweet
General Meeting of the Japan Association of City Mayors
June 7, 2023
#COVID19
#NewFormCapitalism
#DistribStrategy
#ChildSupport
Tweet
Liaison Meeting of the Government and Ruling Parties
June 6, 2023
#NewFormCapitalism
#ChildSupport
#DistribStrategy
#InvestInPeople
#DiplomacySecurity
#NKmissile
Tweet
Children's Future Strategy Council
June 1, 2023
#NewFormCapitalism
#ChildSupport
#DistribStrategy
Tweet
Forum for Consultations between the National and Local Governments
May 31, 2023
#NewFormCapitalism
#ChildSupport
Tweet
Children's Future Strategy Council
May 22, 2023
#NewFormCapitalism
#ChildSupport
Tweet
Children's Future Strategy Council
April 27, 2023
#NewFormCapitalism
#ChildSupport
Tweet
Council for the Promotion of Child-Related Measures
April 18, 2023
#NewFormCapitalism
#ChildSupport
Tweet
https://www.kantei.go.jp/jp/101_kishida/actions/202304/10sei_yoto.html
April 10, 2023
#NewFormCapitalism
#DistribStrategy
#ChildSupport
#DiplomacySecurity
#G7
Tweet
Children's Future Strategy Council
April 7, 2023
#NewFormCapitalism
#DistribStrategy
#ChildSupport
Tweet
Launch Ceremony of the Children and Families Agency
April 3, 2023
#NewFormCapitalism
#DistribStrategy
#ChildSupport
Tweet
Inter-ministerial Meeting to Strengthen the Policies Related to Children
March 28, 2023
#NewFormCapitalism
#DistribStrategy
#ChildSupport
Tweet
Press Conference by Prime Minister Kishida
March 17, 2023
#NewFormCapitalism
#DistribStrategy
#ChildSupport
#DiplomacySecurity
Tweet
Press Conference by Prime Minster Kishida
March 17, 2023
#NewFormCapitalism
#DistribStrategy
#ChildSupport
#DiplomacySecurity
Tweet
Press Conference by Prime Minister Kishida on His Visit to Fukushima Prefecture and Other Matters
March 11, 2023
#DisasterResponse
#GreatEastJapanQuake
#Reconstruction
#ALPSTreatedWater
#NewFormCapitalism
#DistribStrategy
#ChildSupport
#DiplomacySecurity
Tweet
Visit to Fukushima Prefecture
March 11, 2023
#DisasterResponse
#GreatEastJapanQuake
#Reconstruction
#NewFormCapitalism
#DistribStrategy
#ChildSupport
Tweet
Inter-ministerial Meeting to Strengthen the Policies Related to Children
February 20, 2023
#NewFormCapitalism
#DistribStrategy
#ChildSupport
Tweet
Visit to Okayama Prefecture
February 19, 2023
#NewFormCapitalism
#DistribStrategy
#ChildSupport
Tweet
Liaison Meeting of the Government and Ruling Parties
February 6, 2023
#NewFormCapitalism
#DistribStrategy
#ChildSupport
#COVID19
Tweet
Meeting of the Council on Economic and Fiscal Policy
January 24, 2023
#NewFormCapitalism
#DistribStrategy
#ChildSupport
Tweet
Policy Speech by Prime Minister KISHIDA Fumio to the 211th Session of the Diet
January 23, 2023
#DiplomacySecurity
#NewFormCapitalism
#GrowthStrategy
#DistribStrategy
#InvestInPeople
#ChildSupport
#DisasterResponse
#COVID19
Tweet
Policy Speech by Prime Minister Kishida to the 211th Session of the Diet
January 23, 2023
#DiplomacySecurity
#NewFormCapitalism
#GrowthStrategy
#DistribStrategy
#InvestInPeople
#ChildSupport
#DisasterResponse
#COVID19
Tweet
Small Group Talk with Staff Members at Child-rearing Support Facilities
December 26, 2022
#ChildSupport
Tweet
Policy Roundtable of the Government and Ruling Parties
December 23, 2022
#DiplomacySecurity
#ChildSupport
#GreenTransformation
#DigitalGardenCityNation
Tweet
Meetings on a Social Security System Oriented to All Generations and of Headquarters for Social Security System Oriented to All Generations
December 16, 2022
#NewFormCapitalism
#DistribStrategy
#SocialSec4AllGenerations
#ChildSupport
Tweet
Press Conference by Prime Minster Kishida
December 10, 2022
#EconMeasures
#PriceMeasures
#NewFormCapitalism
#GrowthStrategy
#ChildSupport
#GreenTransformation
#InvestInPeople
#COVID19
#COVID19Vaccine
#DiplomacySecurity
Tweet
Headquarters for Social Security System Oriented to All Generations
November 24, 2022
#NewFormCapitalism
#GrowthStrategy
#SocialSec4AllGenerations
#ChildSupport
Tweet
Small Group Talk with Supporters of Children from Households Facing Financial Hardship
October 11, 2022
#ChildSupport
Tweet
More
Tag List
View All
Return to the Tag List</t>
        </is>
      </c>
      <c r="K189" s="18" t="inlineStr">
        <is>
          <t>war</t>
        </is>
      </c>
      <c r="L189" s="18" t="inlineStr">
        <is>
          <t>0</t>
        </is>
      </c>
      <c r="M189" s="18" t="inlineStr">
        <is>
          <t>0</t>
        </is>
      </c>
      <c r="N189" s="18" t="inlineStr">
        <is>
          <t>0</t>
        </is>
      </c>
      <c r="O189" s="18" t="inlineStr">
        <is>
          <t>0</t>
        </is>
      </c>
      <c r="P189" s="18" t="inlineStr">
        <is>
          <t>0</t>
        </is>
      </c>
      <c r="Q189" s="18" t="inlineStr">
        <is>
          <t>0</t>
        </is>
      </c>
      <c r="R189" s="18" t="inlineStr">
        <is>
          <t>638de282-6da5-448d-8d17-eb2660b47129</t>
        </is>
      </c>
      <c r="S189" s="18" t="inlineStr"/>
      <c r="T189" s="18" t="inlineStr"/>
      <c r="U189" s="18" t="inlineStr"/>
      <c r="V189" s="18" t="inlineStr">
        <is>
          <t>HISTORICAL_RECOGNITION_GENERAL</t>
        </is>
      </c>
      <c r="W189" s="18" t="inlineStr"/>
      <c r="X189" s="18" t="inlineStr"/>
      <c r="Y189" s="18" t="inlineStr"/>
      <c r="Z189" s="18" t="inlineStr"/>
      <c r="AA189" s="18" t="inlineStr"/>
      <c r="AB189" s="18" t="inlineStr"/>
      <c r="AC189" s="18" t="inlineStr"/>
      <c r="AD189" s="18" t="inlineStr"/>
      <c r="AE189" s="18" t="inlineStr"/>
      <c r="AF189" s="18" t="inlineStr"/>
      <c r="AG189" s="18" t="inlineStr"/>
      <c r="AH189" s="18" t="inlineStr"/>
      <c r="AI189" s="18" t="inlineStr"/>
      <c r="AJ189" s="18" t="inlineStr"/>
      <c r="AK189" s="18" t="inlineStr"/>
      <c r="AL189" s="18" t="inlineStr"/>
      <c r="AM189" s="18" t="inlineStr">
        <is>
          <t>LOW</t>
        </is>
      </c>
      <c r="AN189" s="3" t="inlineStr">
        <is>
          <t>AUTO-DRAFT: keyword signals only; requires contextual coding per codebook.md before use.</t>
        </is>
      </c>
      <c r="AO189" s="18" t="inlineStr">
        <is>
          <t>29acddd7-dfb9-5d44-b080-09d29a5f479b</t>
        </is>
      </c>
      <c r="AP189" s="18" t="inlineStr">
        <is>
          <t>1</t>
        </is>
      </c>
      <c r="AQ189" s="18" t="inlineStr">
        <is>
          <t>LOW_CONFIDENCE;MISSING_SPEAKER</t>
        </is>
      </c>
      <c r="AR189" s="18" t="inlineStr">
        <is>
          <t>EXCLUDED</t>
        </is>
      </c>
      <c r="AS189" s="3" t="inlineStr">
        <is>
          <t>2026-09-22 full backlog review: COVID_OR_PANDEMIC</t>
        </is>
      </c>
    </row>
    <row r="190">
      <c r="A190" s="3" t="inlineStr">
        <is>
          <t>https://japan.kantei.go.jp/101_kishida/statement/202301/_00002.html</t>
        </is>
      </c>
      <c r="B190" s="18" t="inlineStr">
        <is>
          <t>japan</t>
        </is>
      </c>
      <c r="C190" s="18" t="inlineStr">
        <is>
          <t>Prime Minister's Office of Japan (Kantei)</t>
        </is>
      </c>
      <c r="D190" s="3" t="inlineStr">
        <is>
          <t>New Year’s Reflection by Prime Minister KISHIDA Fumio (Speeches and Statements &lt;br&gt;by the Prime Minister) | Prime Minister's Office of Japan</t>
        </is>
      </c>
      <c r="E190" s="18" t="inlineStr">
        <is>
          <t>SPEECH</t>
        </is>
      </c>
      <c r="F190" s="18" t="inlineStr">
        <is>
          <t>January 1, 2023</t>
        </is>
      </c>
      <c r="G190" s="18" t="inlineStr">
        <is>
          <t>0</t>
        </is>
      </c>
      <c r="H190" s="3" t="inlineStr"/>
      <c r="I190" s="3" t="inlineStr">
        <is>
          <t>New Year’s Reflection by Prime Minister KISHIDA Fumio (Speeches and Statements &lt;br&gt;by the Prime Minister) | Prime Minister's Office of Japan
#NewFormCapitalism
#SocialSec4AllGenerations
#DiplomacySecurity
New Year’s Reflection by Prime Minister KISHIDA Fumio
January 1, 2023
Tweet
[Provisional translation]
Happy new year to everyone. I am Prime Minister KISHIDA Fumio.
With the great outbreak of the Omicron strain of COVID-19, Russian aggression against Ukraine, soaring prices resulting from the energy crisis and the rapidly progressing weakening of the value of the yen, and moreover, the incident in which former Prime Minister Abe was shot, last year was truly a year of turbulence, with history-making events occurring one after another.
Why have such events continued to transpire? I believe it is because our world is currently approaching a historic fork in the road, for both our economies and the international order.
Here at a major turning point for our time, I am determined for us not to stand frozen in place; instead, we must create a Japan suited to the new era and overcome this challenging era by changing ourselves through everyone's efforts.
In order to do so, we must confront head on the many difficult issues post-war Japan faced that have built up over the years and remain with us today—issues that we simply cannot postpone until later. We must devise solutions to these issues, resolving one and then another. I will continue to run my administration committed to doing exactly that.
The New Form of Capitalism that I have been advocating is an attempt to create a sustainable, inclusive, new economic model. Under that model, we will transform social issues into engines for growth, thereby realizing the resolution of social issues simultaneously with economic growth. Once again this year, the public and private sectors will work in partnership to concentrate Japan's human and financial resources heavily into green, digital, startup, innovation, and other fields, pressing forward with bold investments and reforms.
Turning our eyes to the rest of the world, we find ourselves now facing what can be called the most severe security environment of the post-war era, with of course Russian aggression against Ukraine and also the increased threat surrounding nuclear weapons and divisions within the international community, among other challenges.
Against that backdrop, this year Japan will host the Hiroshima Summit under our presidency of the G7. We will also serve as a non-permanent member of the United Nations Security Council. I intend to display our strong will to firmly reject unilateral changes to the status quo by force and nuclear threats, in a way appropriate for the weight this carries historically.
Based on the National Security Strategy decided last year, we will build up Japan's own diplomatic efforts further and also do our utmost to reinforce our defense capabilities that back them up. I will resolutely carry out my mission as prime minister to fully defend the Japanese state and the Japanese people.
And, this year we will work to reform our Social Security System Oriented to All Generations. We have been working on measures to address the declining birthrate and policies related to children. In my view, the major issue of whether or not we can maintain our society as a whole is a question Japan cannot put off dealing with, and it absolutely imperative for us to face up to this matter responsibly.
Last year we laid the foundations for overcoming COVID-19, for achieving robust revitalization in the Japanese economy, and for assertively building a new international order. We will set the various measures we prepared last year into motion, actually putting into operation our initiatives designed to reinforce our defense capabilities, promote a New Form of Capitalism, achieve green transformation (GX), and pursue realism diplomacy for a new era. That is how the year 2023 will be positioned.
Throughout history, Japan has repeatedly confronted significant difficulties that should truly be called national crises. But each time, the Japanese people have acted in unity, overcoming all manner of crises by transforming their country.
I firmly believe that we will be able to overcome the difficulties we now face without fail by all of us pressing forward together. Let us work together to carve out a bright future for Japan and hand down to future generations a Japan characterized by spiritual abundance.
In closing, I extend my heartfelt wishes for 2023 to be a marvelous year full of joy and prosperity for all of you.
KISHIDA Fumio
Prime Minister of Japan
January 1, 2023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90" s="3" t="inlineStr">
        <is>
          <t>New Year’s Reflection by Prime Minister KISHIDA Fumio (Speeches and Statements &lt;br&gt;by the Prime Minister) | Prime Minister's Office of Japan
#NewFormCapitalism
#SocialSec4AllGenerations
#DiplomacySecurity
New Year’s Reflection by Prime Minister KISHIDA Fumio
January 1, 2023
Tweet
[Provisional translation]
Happy new year to everyone. I am Prime Minister KISHIDA Fumio. With the great outbreak of the Omicron strain of COVID-19, Russian aggression against Ukraine, soaring prices resulting from the energy crisis and the rapidly progressing weakening of the value of the yen, and moreover, the incident in which former Prime Minister Abe was shot, last year was truly a year of turbulence, with history-making events occurring one after another. Why have such events continued to transpire? I believe it is because our world is currently approaching a historic fork in the road, for both our economies and the international order. Here at a major turning point for our time, I am determined for us not to stand frozen in place; instead, we must create a Japan suited to the new era and overcome this challenging era by changing ourselves through everyone's efforts. In order to do so, we must confront head on the many difficult issues post-war Japan faced that have built up over the years and remain with us today—issues that we simply cannot postpone until later. We must devise solutions to these issues, resolving one and then another. I will continue to run my administration committed to doing exactly that. The New Form of Capitalism that I have been advocating is an attempt to create a sustainable, inclusive, new economic model. Under that model, we will transform social issues into engines for growth, thereby realizing the resolution of social issues simultaneously with economic growth. Once again this year, the public and private sectors will work in partnership to concentrate Japan's human and financial resources heavily into green, digital, startup, innovation, and other fields, pressing forward with bold investments and reforms. Turning our eyes to the rest of the world, we find ourselves now facing what can be called the most severe security environment of the post-war era, with of course Russian aggression against Ukraine and also the increased threat surrounding nuclear weapons and divisions within the international community, among other challenges. Against that backdrop, this year Japan will host the Hiroshima Summit under our presidency of the G7. We will also serve as a non-permanent member of the United Nations Security Council. We will set the various measures we prepared last year into motion, actually putting into operation our initiatives designed to reinforce our defense capabilities, promote a New Form of Capitalism, achieve green transformation (GX), and pursue realism diplomacy for a new era. That is how the year 2023 will be positioned. Throughout history, Japan has repeatedly confronted significant difficulties that should truly be called national crises. But each time, the Japanese people have acted in unity, overcoming all manner of crises by transforming their country. I firmly believe that we will be able to overcome the difficulties we now face without fail by all of us pressing forward together. Let us work together to carve out a bright future for Japan and hand down to future generations a Japan characterized by spiritual abundance. In closing, I extend my heartfelt wishes for 2023 to be a marvelous year full of joy and prosperity for all of you.</t>
        </is>
      </c>
      <c r="K190" s="18" t="inlineStr">
        <is>
          <t>aggression;history;reflection;war</t>
        </is>
      </c>
      <c r="L190" s="18" t="inlineStr">
        <is>
          <t>0</t>
        </is>
      </c>
      <c r="M190" s="18" t="inlineStr">
        <is>
          <t>0</t>
        </is>
      </c>
      <c r="N190" s="18" t="inlineStr">
        <is>
          <t>1</t>
        </is>
      </c>
      <c r="O190" s="18" t="inlineStr">
        <is>
          <t>0</t>
        </is>
      </c>
      <c r="P190" s="18" t="inlineStr">
        <is>
          <t>0</t>
        </is>
      </c>
      <c r="Q190" s="18" t="inlineStr">
        <is>
          <t>0</t>
        </is>
      </c>
      <c r="R190" s="18" t="inlineStr">
        <is>
          <t>bf25bb53-4ba9-45c4-83b8-2d1903695ecd</t>
        </is>
      </c>
      <c r="S190" s="18" t="inlineStr"/>
      <c r="T190" s="18" t="inlineStr"/>
      <c r="U190" s="18" t="inlineStr"/>
      <c r="V190" s="18" t="inlineStr">
        <is>
          <t>AGGRESSION</t>
        </is>
      </c>
      <c r="W190" s="18" t="inlineStr"/>
      <c r="X190" s="18" t="inlineStr"/>
      <c r="Y190" s="18" t="inlineStr"/>
      <c r="Z190" s="18" t="inlineStr"/>
      <c r="AA190" s="18" t="inlineStr"/>
      <c r="AB190" s="18" t="inlineStr"/>
      <c r="AC190" s="18" t="inlineStr"/>
      <c r="AD190" s="18" t="inlineStr"/>
      <c r="AE190" s="18" t="inlineStr"/>
      <c r="AF190" s="18" t="inlineStr"/>
      <c r="AG190" s="18" t="inlineStr"/>
      <c r="AH190" s="18" t="inlineStr"/>
      <c r="AI190" s="18" t="inlineStr"/>
      <c r="AJ190" s="18" t="inlineStr"/>
      <c r="AK190" s="18" t="inlineStr"/>
      <c r="AL190" s="18" t="inlineStr"/>
      <c r="AM190" s="18" t="inlineStr">
        <is>
          <t>LOW</t>
        </is>
      </c>
      <c r="AN190" s="3" t="inlineStr">
        <is>
          <t>AUTO-DRAFT: keyword signals only; requires contextual coding per codebook.md before use.</t>
        </is>
      </c>
      <c r="AO190" s="18" t="inlineStr">
        <is>
          <t>09f965f4-ef1a-5e73-a05e-ef07e7f838dc</t>
        </is>
      </c>
      <c r="AP190" s="18" t="inlineStr">
        <is>
          <t>1</t>
        </is>
      </c>
      <c r="AQ190" s="18" t="inlineStr">
        <is>
          <t>LOW_CONFIDENCE;MISSING_SPEAKER</t>
        </is>
      </c>
      <c r="AR190" s="18" t="inlineStr">
        <is>
          <t>EXCLUDED</t>
        </is>
      </c>
      <c r="AS190" s="3" t="inlineStr">
        <is>
          <t>2026-09-22 full backlog review: COVID_OR_PANDEMIC</t>
        </is>
      </c>
    </row>
    <row r="191">
      <c r="A191" s="3" t="inlineStr">
        <is>
          <t>https://japan.kantei.go.jp/101_kishida/statement/202301/_00003.html</t>
        </is>
      </c>
      <c r="B191" s="18" t="inlineStr">
        <is>
          <t>japan</t>
        </is>
      </c>
      <c r="C191" s="18" t="inlineStr">
        <is>
          <t>Prime Minister's Office of Japan (Kantei)</t>
        </is>
      </c>
      <c r="D191" s="3" t="inlineStr">
        <is>
          <t>Video Message by Prime Minister KISHIDA Fumio Toward a Successful G7 Hiroshima Summit (Speeches and Statements &lt;br&gt;by the Prime Minister) | Prime Minister's Office of Japan</t>
        </is>
      </c>
      <c r="E191" s="18" t="inlineStr">
        <is>
          <t>SPEECH</t>
        </is>
      </c>
      <c r="F191" s="18" t="inlineStr">
        <is>
          <t>January 4, 2023</t>
        </is>
      </c>
      <c r="G191" s="18" t="inlineStr">
        <is>
          <t>0</t>
        </is>
      </c>
      <c r="H191" s="3" t="inlineStr"/>
      <c r="I191" s="3" t="inlineStr">
        <is>
          <t>Video Message by Prime Minister KISHIDA Fumio Toward a Successful G7 Hiroshima Summit (Speeches and Statements &lt;br&gt;by the Prime Minister) | Prime Minister's Office of Japan
#DiplomacySecurity
#G7
Video Message by Prime Minister KISHIDA Fumio Toward a Successful G7 Hiroshima Summit
January 4, 2023
Tweet
Related Videos
Open
Close
If you can not view the video,
click here
[Provisional translation]
In 2023, Japan assumes the G7 Presidency. Throughout the year, more than 10 Ministerial Meetings will take place in Japan, from Sapporo in the north to Miyazaki in the south, attended by many government officials, the media, and others from around the world.
From May 19 to 21, the G7 Summit will be held in Hiroshima, my hometown. Hiroshima is a beautiful city surrounded by the lush green Chugoku Mountains, facing the calm Seto Inland Sea. I truly look forward to welcoming the G7 Leaders to Hiroshima. At the same time, as the world’s attention turns to Japan this year, it will be a great opportunity to show the world the charms of our country, from beautiful landscapes, traditional culture and local foods to cutting-edge technology.
Having experienced the COVID-19 pandemic and being faced with Russia's aggression against Ukraine, which shook the very foundation of the international order, the international community is now at a historic turning point. The G7 firmly rejects any unilateral attempt to change the status quo by force or the threat or use of nuclear weapons and upholds the international order based on the rule of law. I will lead the discussion as Chair and demonstrate the G7’s strong determination to the world with historical significance.
There are mounting challenges facing the international community, such as the global economy including energy and food security, regional affairs including Ukraine and the Indo-Pacific, nuclear disarmament and non-proliferation, economic security, and global issues including climate change, global health, and development. As Chair, I will facilitate candid discussions among the G7 Leaders to articulate ideas and plans for the future.
The year of the G7 Presidency will also serve as a valuable opportunity for the next generation and beyond, the youth and children, to turn their attention to global issues and take action. We will provide various opportunities to deepen exchanges, learn together, and experience the Summit for those who will be at the helm of tomorrow's Japan and world.
With the cooperation of everyone in Japan, including the host cities and prefectures, I wish to foster the momentum of the G7 Presidency year. Let us work together toward the success of the Summit and Ministerial Meetings as well as toward a bright future for Japan and the world.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91" s="3" t="inlineStr">
        <is>
          <t>Video Message by Prime Minister KISHIDA Fumio Toward a Successful G7 Hiroshima Summit (Speeches and Statements &lt;br&gt;by the Prime Minister) | Prime Minister's Office of Japan
#DiplomacySecurity
#G7
Video Message by Prime Minister KISHIDA Fumio Toward a Successful G7 Hiroshima Summit
January 4, 2023
Tweet
Related Videos
Open
Close
If you can not view the video,
click here
[Provisional translation]
In 2023, Japan assumes the G7 Presidency. Throughout the year, more than 10 Ministerial Meetings will take place in Japan, from Sapporo in the north to Miyazaki in the south, attended by many government officials, the media, and others from around the world. From May 19 to 21, the G7 Summit will be held in Hiroshima, my hometown. Hiroshima is a beautiful city surrounded by the lush green Chugoku Mountains, facing the calm Seto Inland Sea. I truly look forward to welcoming the G7 Leaders to Hiroshima. At the same time, as the world’s attention turns to Japan this year, it will be a great opportunity to show the world the charms of our country, from beautiful landscapes, traditional culture and local foods to cutting-edge technology. Having experienced the COVID-19 pandemic and being faced with Russia's aggression against Ukraine, which shook the very foundation of the international order, the international community is now at a historic turning point. The G7 firmly rejects any unilateral attempt to change the status quo by force or the threat or use of nuclear weapons and upholds the international order based on the rule of law. I will lead the discussion as Chair and demonstrate the G7’s strong determination to the world with historical significance. We will provide various opportunities to deepen exchanges, learn together, and experience the Summit for those who will be at the helm of tomorrow's Japan and world. With the cooperation of everyone in Japan, including the host cities and prefectures, I wish to foster the momentum of the G7 Presidency year. Let us work together toward the success of the Summit and Ministerial Meetings as well as toward a bright future for Japan and the world.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191" s="18" t="inlineStr">
        <is>
          <t>aggression;war</t>
        </is>
      </c>
      <c r="L191" s="18" t="inlineStr">
        <is>
          <t>0</t>
        </is>
      </c>
      <c r="M191" s="18" t="inlineStr">
        <is>
          <t>0</t>
        </is>
      </c>
      <c r="N191" s="18" t="inlineStr">
        <is>
          <t>0</t>
        </is>
      </c>
      <c r="O191" s="18" t="inlineStr">
        <is>
          <t>0</t>
        </is>
      </c>
      <c r="P191" s="18" t="inlineStr">
        <is>
          <t>0</t>
        </is>
      </c>
      <c r="Q191" s="18" t="inlineStr">
        <is>
          <t>0</t>
        </is>
      </c>
      <c r="R191" s="18" t="inlineStr">
        <is>
          <t>070478e5-8c6f-4d1d-b2fc-dc8442ff46b0</t>
        </is>
      </c>
      <c r="S191" s="18" t="inlineStr"/>
      <c r="T191" s="18" t="inlineStr"/>
      <c r="U191" s="18" t="inlineStr"/>
      <c r="V191" s="18" t="inlineStr">
        <is>
          <t>AGGRESSION</t>
        </is>
      </c>
      <c r="W191" s="18" t="inlineStr"/>
      <c r="X191" s="18" t="inlineStr"/>
      <c r="Y191" s="18" t="inlineStr"/>
      <c r="Z191" s="18" t="inlineStr"/>
      <c r="AA191" s="18" t="inlineStr"/>
      <c r="AB191" s="18" t="inlineStr"/>
      <c r="AC191" s="18" t="inlineStr"/>
      <c r="AD191" s="18" t="inlineStr"/>
      <c r="AE191" s="18" t="inlineStr"/>
      <c r="AF191" s="18" t="inlineStr"/>
      <c r="AG191" s="18" t="inlineStr"/>
      <c r="AH191" s="18" t="inlineStr"/>
      <c r="AI191" s="18" t="inlineStr"/>
      <c r="AJ191" s="18" t="inlineStr"/>
      <c r="AK191" s="18" t="inlineStr"/>
      <c r="AL191" s="18" t="inlineStr"/>
      <c r="AM191" s="18" t="inlineStr">
        <is>
          <t>LOW</t>
        </is>
      </c>
      <c r="AN191" s="3" t="inlineStr">
        <is>
          <t>AUTO-DRAFT: keyword signals only; requires contextual coding per codebook.md before use.</t>
        </is>
      </c>
      <c r="AO191" s="18" t="inlineStr">
        <is>
          <t>6241ba59-4329-59f4-8594-4e061f50d9cf</t>
        </is>
      </c>
      <c r="AP191" s="18" t="inlineStr">
        <is>
          <t>1</t>
        </is>
      </c>
      <c r="AQ191" s="18" t="inlineStr">
        <is>
          <t>LOW_CONFIDENCE;MISSING_SPEAKER</t>
        </is>
      </c>
      <c r="AR191" s="18" t="inlineStr">
        <is>
          <t>EXCLUDED</t>
        </is>
      </c>
      <c r="AS191" s="3" t="inlineStr">
        <is>
          <t>2026-09-22 full backlog review: COVID_OR_PANDEMIC</t>
        </is>
      </c>
    </row>
    <row r="192">
      <c r="A192" s="3" t="inlineStr">
        <is>
          <t>https://japan.kantei.go.jp/101_kishida/statement/202301/_00004.html</t>
        </is>
      </c>
      <c r="B192" s="18" t="inlineStr">
        <is>
          <t>japan</t>
        </is>
      </c>
      <c r="C192" s="18" t="inlineStr">
        <is>
          <t>Prime Minister's Office of Japan (Kantei)</t>
        </is>
      </c>
      <c r="D192" s="3" t="inlineStr">
        <is>
          <t>Press Conference by Prime Minster Kishida Regarding His Visits to France, Italy, the United Kingdom, Canada, and the United States of America (Speeches and Statements &lt;br&gt;by the Prime Minister) | Prime Minister's Office of Japan</t>
        </is>
      </c>
      <c r="E192" s="18" t="inlineStr">
        <is>
          <t>PRESS_CONFERENCE</t>
        </is>
      </c>
      <c r="F192" s="18" t="inlineStr">
        <is>
          <t>January 10, 2023</t>
        </is>
      </c>
      <c r="G192" s="18" t="inlineStr">
        <is>
          <t>0</t>
        </is>
      </c>
      <c r="H192" s="3" t="inlineStr"/>
      <c r="I192" s="3" t="inlineStr">
        <is>
          <t>Press Conference by Prime Minster Kishida Regarding His Visits to France, Italy, the United Kingdom, Canada, and the United States of America (Speeches and Statements &lt;br&gt;by the Prime Minister) | Prime Minister's Office of Japan
#DiplomacySecurity
#G7
Press Conference by Prime Minster Kishida Regarding His Visits to France, Italy, the United Kingdom, Canada, and the United States of America
January 10, 2023
Tweet
[Provisional translation]
(On Prime Minister Kishida's objectives and what he is determined to achieve in terms of the G7 Japanese presidency during this round of visits and on the content and desired outcome of his upcoming discussions with President Biden)
First of all, from now I will be visiting France, Italy, the United Kingdom, Canada, and the United States. I plan to speak candidly with each of my G7 counterparts and have frank discussions that further deepen our personal relationships of trust.
I intend to affirm our common understanding regarding the current situation, including that we are now in a severe security environment, with Russian aggression against Ukraine among other factors, and that the global economy is also facing the possibility of downside risk. Upon confirming that with the other leaders, I will lay out Japan's way of thinking as the G7 presidency and reaffirm our cooperation going forward. I believe it is critical for us to jointly endorse the basic stance of fully defending the rule of law and a rules-based international order.
It will also be my first trip to Washington, DC since taking office as prime minister. The Japan-U.S. summit meeting I will have with President Biden at that time will go beyond sitting down face to face with him as the presidency of the G7. We will also discuss the fact that Japan recently revised three security-related documents, including our National Security Strategy, and that we clearly laid out concrete measures for the reinforcement of our defense capabilities, which serve as the backing to those revisions. This Japan-U.S. leaders meeting will be held immediately after these things were decided.
I believe it will be an invaluable occasion for confirming once again our close cooperation with regard to our positions of reinforcing the solid Japan-U.S. Alliance and also working as partners to realize a Free and Open Indo-Pacific. I regard our meeting as a superb opportunity to convey to the international community these stances shared by Japan and the U.S.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92" s="3" t="inlineStr">
        <is>
          <t>Press Conference by Prime Minster Kishida Regarding His Visits to France, Italy, the United Kingdom, Canada, and the United States of America (Speeches and Statements &lt;br&gt;by the Prime Minister) | Prime Minister's Office of Japan
#DiplomacySecurity
#G7
Press Conference by Prime Minster Kishida Regarding His Visits to France, Italy, the United Kingdom, Canada, and the United States of America
January 10, 2023
Tweet
[Provisional translation]
(On Prime Minister Kishida's objectives and what he is determined to achieve in terms of the G7 Japanese presidency during this round of visits and on the content and desired outcome of his upcoming discussions with President Biden)
First of all, from now I will be visiting France, Italy, the United Kingdom, Canada, and the United States. I plan to speak candidly with each of my G7 counterparts and have frank discussions that further deepen our personal relationships of trust. I intend to affirm our common understanding regarding the current situation, including that we are now in a severe security environment, with Russian aggression against Ukraine among other factors, and that the global economy is also facing the possibility of downside risk. Upon confirming that with the other leaders, I will lay out Japan's way of thinking as the G7 presidency and reaffirm our cooperation going forward. I believe it is critical for us to jointly endorse the basic stance of fully defending the rule of law and a rules-based international order. It will also be my first trip to Washington, DC since taking office as prime minister.</t>
        </is>
      </c>
      <c r="K192" s="18" t="inlineStr">
        <is>
          <t>aggression;war</t>
        </is>
      </c>
      <c r="L192" s="18" t="inlineStr">
        <is>
          <t>0</t>
        </is>
      </c>
      <c r="M192" s="18" t="inlineStr">
        <is>
          <t>0</t>
        </is>
      </c>
      <c r="N192" s="18" t="inlineStr">
        <is>
          <t>0</t>
        </is>
      </c>
      <c r="O192" s="18" t="inlineStr">
        <is>
          <t>0</t>
        </is>
      </c>
      <c r="P192" s="18" t="inlineStr">
        <is>
          <t>0</t>
        </is>
      </c>
      <c r="Q192" s="18" t="inlineStr">
        <is>
          <t>0</t>
        </is>
      </c>
      <c r="R192" s="18" t="inlineStr">
        <is>
          <t>e9ce4b9e-697f-4e4d-94cb-e17282199e25</t>
        </is>
      </c>
      <c r="S192" s="18" t="inlineStr"/>
      <c r="T192" s="18" t="inlineStr"/>
      <c r="U192" s="18" t="inlineStr"/>
      <c r="V192" s="18" t="inlineStr">
        <is>
          <t>AGGRESSION</t>
        </is>
      </c>
      <c r="W192" s="18" t="inlineStr"/>
      <c r="X192" s="18" t="inlineStr"/>
      <c r="Y192" s="18" t="inlineStr"/>
      <c r="Z192" s="18" t="inlineStr"/>
      <c r="AA192" s="18" t="inlineStr"/>
      <c r="AB192" s="18" t="inlineStr"/>
      <c r="AC192" s="18" t="inlineStr"/>
      <c r="AD192" s="18" t="inlineStr"/>
      <c r="AE192" s="18" t="inlineStr"/>
      <c r="AF192" s="18" t="inlineStr"/>
      <c r="AG192" s="18" t="inlineStr"/>
      <c r="AH192" s="18" t="inlineStr"/>
      <c r="AI192" s="18" t="inlineStr"/>
      <c r="AJ192" s="18" t="inlineStr"/>
      <c r="AK192" s="18" t="inlineStr"/>
      <c r="AL192" s="18" t="inlineStr"/>
      <c r="AM192" s="18" t="inlineStr">
        <is>
          <t>LOW</t>
        </is>
      </c>
      <c r="AN192" s="3" t="inlineStr">
        <is>
          <t>AUTO-DRAFT: keyword signals only; requires contextual coding per codebook.md before use.</t>
        </is>
      </c>
      <c r="AO192" s="18" t="inlineStr">
        <is>
          <t>a9f7d2e3-7156-5aa3-81cd-750408e8acf0</t>
        </is>
      </c>
      <c r="AP192" s="18" t="inlineStr">
        <is>
          <t>1</t>
        </is>
      </c>
      <c r="AQ192" s="18" t="inlineStr">
        <is>
          <t>LOW_CONFIDENCE;MISSING_SPEAKER</t>
        </is>
      </c>
      <c r="AR192" s="18" t="inlineStr">
        <is>
          <t>EXCLUDED</t>
        </is>
      </c>
      <c r="AS192" s="3" t="inlineStr">
        <is>
          <t>2026-09-22 full backlog review: UKRAINE_RUSSIA_OR_UNRELATED_GEOPOLITICS</t>
        </is>
      </c>
    </row>
    <row r="193">
      <c r="A193" s="3" t="inlineStr">
        <is>
          <t>https://japan.kantei.go.jp/101_kishida/statement/202301/_00005.html</t>
        </is>
      </c>
      <c r="B193" s="18" t="inlineStr">
        <is>
          <t>japan</t>
        </is>
      </c>
      <c r="C193" s="18" t="inlineStr">
        <is>
          <t>Prime Minister's Office of Japan (Kantei)</t>
        </is>
      </c>
      <c r="D193" s="3" t="inlineStr">
        <is>
          <t>Policy Speech by Prime Minister KISHIDA Fumio at the Johns Hopkins University School of Advanced International Studies (SAIS) (Speeches and Statements &lt;br&gt;by the Prime Minister) | Prime Minister's Office of Japan</t>
        </is>
      </c>
      <c r="E193" s="18" t="inlineStr">
        <is>
          <t>SPEECH</t>
        </is>
      </c>
      <c r="F193" s="18" t="inlineStr">
        <is>
          <t>January 13, 2023</t>
        </is>
      </c>
      <c r="G193" s="18" t="inlineStr">
        <is>
          <t>0</t>
        </is>
      </c>
      <c r="H193" s="3" t="inlineStr"/>
      <c r="I193" s="3" t="inlineStr">
        <is>
          <t>Policy Speech by Prime Minister KISHIDA Fumio at the Johns Hopkins University School of Advanced International Studies (SAIS) (Speeches and Statements &lt;br&gt;by the Prime Minister) | Prime Minister's Office of Japan
Policy Speech by Prime Minister KISHIDA Fumio at the Johns Hopkins University School of Advanced International Studies (SAIS)
January 13, 2023
Tweet
"Japan's decisions at history's turning point"
1. Introduction
Dr. Kent Calder, Director of the Edwin O. Reischauer Center for East Asian Studies, distinguished guests, ladies and gentlemen,
It is a great pleasure to have the opportunity to address you today. Let me begin by expressing my gratitude to Dean Steinberg and Dr. Calder for their tremendous contributions thus far to the development of Japan-U.S. relations. I am greatly honored to be invited to speak at the Johns Hopkins University School of Advanced International Studies, which has a long tradition of academic excellence. Indeed, I am truly moved to be standing here on this podium.
The late Edwin Reischauer, former U.S. Ambassador to Japan and the namesake of the Institute of East Asian Studies, where the Japan studies program is based, was appointed to Japan in 1961. From the time of his appointment, Ambassador Reischauer kept close contacts with various Japanese political and business leaders, including the late Prime Minister IKEDA Hayato. Ambassador Reischauer was the source of inspiration for numerous individuals in the Japanese political and business circles. It is therefore humbling for me to be speaking in front of all of you at SAIS, where there is a Center dedicated to the late Ambassador.
In that year of 1961, I was just a four-year old child. Two years later, our family embarked on a new life in New York City where we lived for the next several years. At that time, I could never have foreseen that I would be giving a speech six decades later as Japan's Prime Minister in the United States at this very academic institute, where the legacy of Dr. Reischauer is honored. Back then, no one imagined that so many American people would be enjoying sushi and karaoke inside the Beltway. On top of that, I couldn't imagine a day when people across the United States would be excited about Japanese anime and manga, and, what's more, Japanese baseball players. Of course, let's not forget about sake. Personally speaking, I have to say this is what matters to me most. I bet Dr. Reischauer would be surprised to see what is taking place here on the other side of the Pacific.
2. Three Key Points
Now, I have three key messages to deliver to you in my speech today.
First, the international community is at a historic turning point. The free, open, and stable international order that we have dedicated ourselves to upholding is now in grave danger.
Second, Japan is resolved to proactively create peace and prosperity and a free and open order worldwide.
Third, in the course of undertaking such efforts, Japan and the United States, as the most important ally and closest of friends, need to engage in further strengthening our bond.
I am convinced that our bilateral cooperation will certainly bring about a better future for coming generations.
3. My Two Major Decisions in 2022
In 2022, I made two major decisions in Japan’s foreign and security policy.
One is the shift in our policy toward Russia in response to its aggression against Ukraine. Another is the shift in Japan's postwar security policy by formulating the three key documents at the end of last year: the National Security Strategy, National Defense Strategy, and Defense Buildup Program. They were both very heavy decisions with consequential impacts on the future of Japan and the world. I believe that these decisions were right for our nation and beyond around the globe.
(1) Japan's Decisions following Russia’s Aggression against Ukraine
Russia’s aggression against Ukraine has marked the complete end of the post-Cold War world. It has come to light that globalization and interdependence alone cannot serve as a guarantor for peace and development across the globe.
Witnessing this aggression, I thought to myself:
This is a moment that will transform history.
This is a critical moment, in fact, a moment of truth for Japan.
The future of the international community rests on how we respond to this aggression.
If we let this unilateral change of the status quo by force go unchallenged, it will happen elsewhere in the world, including Asia.
It is Japan that must rise to this challenge to take action to defend our freedom and democracy.
With this in mind, Japan decided to make a major shift in our existing policy toward Russia and then put in place strict sanctions against Russia. We were also among the first in providing humanitarian assistance to Ukraine. Our nation is the sole representative of Asia in the G7. Japan's participation in the measures against Russia transformed the fight against Russia's aggression against Ukraine from a Trans-Atlantic one to a global one. In this sense, it was a consequential decision with significance for the international community in my view.
(2) Japan's Decisions for a Major Shift in Our Security Policy
The major transformation in Japan's security policy, including the formulation of the three new documents such as the National Security Strategy and the other key defense documents at the end of last year, is also guided by the same worldview. Due to the ongoing major shift in the balance of power across the globe, nations are now once again competing fiercely, and the world is now entering an era where we are witnessing a complex intertwining of cooperation and division.
The year 2022 marked the 70th anniversary of the entry into force of the Japan-U.S. Security Treaty in 1952. Today, both Japan and the United States are facing a severe and complex security environment as never before in East Asia and the Indo-Pacific since the end of WWII. In addition to Russia's aggression against Ukraine, we are observing an increasingly clear trend in countries and regions around Japan: reinforcement of nuclear and missile capabilities, rapid acceleration of military buildups, and attempts to unilaterally change the status quo by force.
I am serving as the Prime Minister at this juncture of history’s turning point and amidst a national crisis for Japan. I have a mission to firmly defend our nation and the Japanese people. With this determination, and for the sake of reinforcing our diplomatic capabilities to ensure international peace and security, I made the decision to transform our postwar security policy in order to first bolster our own foundation by implementing the following:
- making the level of our budget, for both the fundamental reinforcement of defense capabilities and complementary initiatives, reach 2% of the current GDP,
- possessing counterstrike capabilities,
- improving response capabilities in the field of cybersecurity and
- stepping up our defense posture in the Southwest region of Japan
This is a clear testament to Japan's strong resolve vis-a-vis the United States and the rest of the global community. In particular, this decision will also bring benefits to the security of the entire Indo-Pacific region, including Southeast Asia, the Pacific, and the Indian Ocean.
I am convinced that this decision represents one of the most historically critical milestones for strengthening the alliance, following such precedents as the conclusion of the Japan-U.S. Security Treaty by Prime Minister YOSHIDA Shigeru, the revision of the Treaty by Prime Minister KISHI Nobusuke, and the Legislation for Peace and Security by Prime Minister ABE Shinzo.
As you are all aware, Japan's postwar status of a peace loving nation has not changed in the slightest. The values of freedom and democracy are ingrained into the identity of the Japanese people. Our foreign policy also remains unchanged; we strive to prosper not at the expense of other countries, but together with them. Japan will continue to be a "model citizen" of the world.
I will further double down on our diplomatic efforts this year, building on the achievements from the previous year. I am also resolved to make the most realistic judgements, bearing in mind what is called for in this era, and am resolved to carry forward a "realism diplomacy for a new era."
Furthermore, let me reaffirm the two points, bridging what has changed and what has not changed, which I mentioned previously at the press conference on the occasion of the release of the National Security Strategy on December 16 last year; namely, the realistic view that diplomacy needs to be backed by defense capabilities and that reinforcing defense capabilities will also lead to persuasiveness in carrying out our diplomatic efforts, as well as the importance of the will of each and every citizen to proactively defend the country as precisely evidenced by the Ukrainian people at this moment in time. As I just outlined, Japan is going through considerable evolutions while always striving to harmonize the ideal and the reality. Going forward, you should be able to consider Japan as an even more reliable partner for all of you.
4. Addressing Future Challenges
Next, allow me to move to discuss the challenges ahead.
Let me now lay out three key points.
First, strengthening the unity of like-minded countries, especially the G7.
Second, relations with those referred to as "the Global South."
Third, relations with China, which is the most central challenge for both Japan and the United States.
I believe that the response to these three elements are essential to mapping out a vision for the next international order that awaits beyond the current world situation which is now in transition.
(1) Strengthening the Unity of Like-minded countries, especially the G7
Now that the world is becoming increasingly divided and chaotic, what is crucial is "who we are": the G7 is tied together on the basis of common values, and this is the group having functioned most effectively in the aftermath of Russia’s aggression against Ukraine.
We need to rally together first to maintain international peace and to resolve global economic crises such as energy and food, and other global challenges including health and climate change. In particular, it is absolutely imperative for Japan, the United States, and Europe to stand united in managing our respective relationship with China. Japan's concept of a "Free and Open Indo-Pacific," known as FOIP, has gained support from many like-minded countries, including the members of the G7.
In May, I will be hosting the G7 Summit in Hiroshima. As the Presidency, I will demonstrate the G7’s determination with a weight that reflects the historical significance:
- to resolutely reject Russia's ongoing armed aggression, threats by nuclear weapons, and attempts to overthrow the international order,
- to give unwavering support to Ukraine,
- not to accept any unilateral changes to the status quo by force in any region, and
- to firmly preserve the rule of law and a free and open international order.
In addition, as the only country to have suffered atomic bombings, and as the Prime Minister from Hiroshima, I will put forward our pledge to the world at the G7 Hiroshima Summit that the scourge of nuclear weapons must never be allowed to happen again. I will also send a robust message that the G7 will advance realistic and practical efforts without sacrificing deterrence in the midst of the severe security environment. To this end, I believe that the only realistic path is to revive the momentum for nuclear disarmament and maintain and strengthen the NPT regime. I attended the NPT Review Conference last summer and presented the "Hiroshima Action Plan" as the first step toward a realistic roadmap which would take us from “the reality” of the harsh security environment to the “ideal” of a world without nuclear weapons.
For us to make progress on this issue, a relationship of trust with our ally, the United States, is essential. To this end, I will also be working closely in concert with President Biden.
(2) Relations with those Referred to as "the Global South"
Relations with those referred to as "the Global South" offer us important challenges and opportunities. A world emerging after the current period of transition will not see a converged single set of values, as was generally viewed in the era of globalization. The world is diverse, and as a practical matter, comparatively speaking, we are observing the rise of national powers of countries with diverging characteristics. Many of them are boosting confidence in their own economic development and are seeking a greater voice on the global stage. We cannot have our values imposed as they are. Meanwhile, those nations themselves do not have a clear and unified vision either.
We need to be more committed to our values, and at the same time, when engaging with the Global South, we need to remain humble while putting aside preconceptions and then have a firm understanding of their respective historical and cultural backgrounds. On that basis, there is a greater imperative for us to share the principle that the international community is not where the strong overwhelm the weak, but rather that it should be driven by rules, not by force.
Guided by this view, let me underscore the point that cooperation on serious issues such as energy, food, climate change and health, which each cannot be resolved without our joint cooperative efforts, and a balance of having a voice and bearing responsibility will both be essential in creating the next international order.
With that in mind, ever since taking office as the Prime Minister, I have consistently undertaken efforts to advance Japan's relations with the Global South. Even if we walk on a path which we believe to be right, if the Global South, holding integral places in the international arena, turn their back, we will find ourselves in the minority and unable to resolve mounting policy issues.
Among them, Southeast Asian countries are the closest and most crucial partners for Japan. A "Free and Open Indo-Pacific," FOIP, and the ASEAN Outlook on the Indo-Pacific, AOIP, resonate with each other. I will be soon upgrading the vision of a FOIP. I will also host the ASEAN-Japan Commemorative Summit in Tokyo around December this year. I hope to demonstrate that Japan's ties with Southeast Asian countries constitute a core element of peace and prosperity in the Indo-Pacific region, even in the face of the drastically changing international community.
Let me also note the importance of the relationship with India. India is this year's G20 Presidency and a partner with shared fundamental values and strategic interests. India is expected to surpass China’s population and stands as the world's largest democracy. We will further enhance the "Japan-India Special Strategic Global Partnership," forged between our two countries, and continue to work together in pursuit of a FOIP.
Furthermore, Japan will move forward with our diplomatic engagements with the regions of South Asia, Pacific Island countries, Africa, the Middle East, Latin America and the Caribbean, Central Asia and the Caucasus.
In this regard, I would like to highlight the significance of strengthening the functions of the United Nations, including Security Council reform. Today, trust in the UN is at risk due to Russia's aggression. Japan is taking up a two-year term on the Security Council as a non-permanent member starting this month. We will engage in taking on efforts to materialize the movement for Security Council reform, on which President Biden himself delivered a powerful statement at the UN headquarters, as well as to further strengthen the General Assembly, where all nations are represented.
(3) Relations with China
Next is China. There are various possibilities along with numerous challenges and concerns, between China and Japan, China and the United States, and China and the world. The most fundamental issue is that China has some visions and claims on the international order that diverge from ours and that we can never accept.
In the National Security Strategy, I described the challenge posed by China as one that "Japan should respond with its comprehensive national power and in cooperation with its allies, like-minded countries and others." China needs to make a strategic decision that it will abide by the established international rules and that it cannot and will not change the international order in ways that are contrary to these rules. Efforts to achieve will need to be long-lasting. Along the way, we will never allow any attempts to unilaterally change the status quo by force, and we will reinforce our deterrence. With that ensured, we then hope to contribute to ensuring international peace and stability, including in the Indo-Pacific region, together with China, and cooperate on shared challenges. Thus, we need to manage our relationship peacefully. This is the key to determining a success or failure of statesmanship in this era.
Last November, I held a meeting with President Xi Jinping. There, I expressed my concern about the situation in the East China Sea including the Senkaku Islands and China’s military activities such as its launch of ballistic missiles into the waters near Japan including our Exclusive Economic Zone last August. It is of greater significance that we say what needs to be said to China at the highest possible level, including at the Leaders’ level. As I just mentioned earlier, in order to reach a common understanding with China on the state of the international order, we will firmly maintain and assert our position and strongly call for China’s responsible actions, while at the same time continuing dialogue including on issues of concern and cooperating on matters of common interests. I believe that both sides need to make efforts to build such a constructive and stable relationship.
5. Future Goals of Japan-U.S. Relations
With respect to all that I just mentioned, the Japan-U.S. Alliance is the anchor. I am encouraged by the U.S. National Security Strategy, a powerful demonstration of America's leadership and commitment to the world. The commitment of the United States to the world, and especially to the increasingly important Indo-Pacific region in terms of international politics, is vital. I am confident that we can succeed by cooperating together.
At the summit meeting earlier today, President Biden and I confirmed that our national security strategies are aligned with each other. We also reiterated our strong commitment to promoting a "Free and Open Indo-Pacific," and then concurred to further strengthen a free and open international order based on the rule of law.
We have presented our vision and strategy. Looking ahead to the coming months in 2023, we will be entering a phase of taking action and materializing, through following up in such fora as the Security Consultative Committee "2+2" and the Economic Policy Consultative Committee, "Economic '2+2'" launched last year together with the President.
Japan will further broaden and bolster areas of cooperation with the United States.
Economic security is a case in point. Vulnerabilities in our supply chain are coming to the fore, and new challenges such as pursuit of national interests through coercive measures are on the rise. We have a greater need to deepen our bilateral cooperation. Partnering in such areas as semiconductors and energy is also "key."
Additionally, science and technology will be the greatest key factor to overcoming the hardships at hand and to setting out the course of the world in the times ahead. In collaboration with the United States and other like-minded countries, Japan will work to establish a major fund amounting to 50 billion yen with a view to enhancing international joint research and human resource development for young researchers, and work to launch the "Global Startup Campus Initiative" that will serve as a core center for international brain circulation. Through mutual exchanges and research cooperation between outstanding talents in the field of science and technology of our two nations, Japan hopes to carve out the frontier of the next generation, create new markets, and then generate values that will usher in the new era.
We place emphasis on Japan-U.S. space cooperation as well. Japan will further press ahead with space cooperation, which has entered a new era thanks to the Artemis Project.
That said, let me stress that it is the "people" who actually make these Japan-U.S. cooperative projects possible. The friendships between the people of our two nations sustain the robust alliance. Students, athletes, businesspersons, scholars, U.S. military personnel, Japanese Americans, and others are all models to our wide-ranging bond. I was a long-time baseball player from a young age. I know that the successes of Shohei OHTANI and other Japanese MLB players are not "only" thanks to their individual efforts. They also owe their successes to the accomplishments of their teammates. The same goes for inter-state relations. The partnership between Japan and the United States is indispensable in ensuring international peace and stability. Let us work together so that we can overcome the current turbulent times, and pass on a brighter future for the next generation to enjoy.
At the same time, I will further make strides in our cooperation with India and Australia, including through the Quad that President Biden is also offering leadership. Furthermore, as the first-ever Japanese Prime Minister to have participated in the NATO Summit last year, I will further advance our relations with Europe. Concerning North Korea, it has repeatedly violated UN Security Council Resolutions, especially through its ballistic missile launches that are unprecedented both in their frequency and in their manner. North Korea’s nuclear and missile activities pose a clear and serious threat to international peace and stability. In the face of these threats, the security partnership among Japan, the United States, and the Republic of Korea is becoming increasingly important. I intend to enhance security cooperation among our three countries. The abductions issue must be also resolved immediately. You may be worried about the relationship between Japan and the Republic of Korea, but I intend to resolve the bilateral issues of concern as quickly as possible, to restore sound Japan-ROK relations and then to further promote them.
Now, I have one particular action that I hope the United States will take.
For the United States’ engagement in the Indo-Pacific region, economic and trade aspects offer strategic importance. Japan welcomes the "Indo-Pacific Economic Framework," IPEF and will work with the United States to make it a success.
Nonetheless, I must say that the core of what creates an economic order in the region is a framework with market access for goods and services. In the Asia-Pacific region, we indeed have such a framework, the Trans-Pacific Partnership. The TPP was originally initiated by the United States, and then was eventually launched without U.S. participation. Now, the United Kingdom, China, Taiwan, and others have expressed their intention to join this agreement. Against the backdrop, let me state that the United States’ return is of paramount importance. I look forward to working with my American friends and partners on what we can do together to forge a fair economic order in this region so that every one of us can enjoy prosperity.
6. Conclusion
Last but not least, I know that SAIS is celebrating its 80th anniversary this year. From my own 35-year experience of marriage, I’ve come to learn firsthand how ill-advised it can be to forget an anniversary, which can get you into big trouble… Please allow me to sincerely congratulate all of you at SAIS on your long and prosperous history to achieve this commemorative milestone. Congratulations.
As the international community is at a historic turning point, I will continue to make decisions in a decisive manner to resolve the challenges facing our nation and beyond. Japan will boldly move forward, and together with the United States, we will overcome history’s turning point and bring about a "Free and Open Indo-Pacific."
Thank you very much for your attention.
More
Related Link
The Prime Minister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93" s="3" t="inlineStr">
        <is>
          <t>Policy Speech by Prime Minister KISHIDA Fumio at the Johns Hopkins University School of Advanced International Studies (SAIS) (Speeches and Statements &lt;br&gt;by the Prime Minister) | Prime Minister's Office of Japan
Policy Speech by Prime Minister KISHIDA Fumio at the Johns Hopkins University School of Advanced International Studies (SAIS)
January 13, 2023
Tweet
"Japan's decisions at history's turning point"
1. Introduction
Dr. Kent Calder, Director of the Edwin O. 3. My Two Major Decisions in 2022
In 2022, I made two major decisions in Japan’s foreign and security policy. One is the shift in our policy toward Russia in response to its aggression against Ukraine. Another is the shift in Japan's postwar security policy by formulating the three key documents at the end of last year: the National Security Strategy, National Defense Strategy, and Defense Buildup Program. They were both very heavy decisions with consequential impacts on the future of Japan and the world. I believe that these decisions were right for our nation and beyond around the globe. (1) Japan's Decisions following Russia’s Aggression against Ukraine
Russia’s aggression against Ukraine has marked the complete end of the post-Cold War world. It has come to light that globalization and interdependence alone cannot serve as a guarantor for peace and development across the globe. Witnessing this aggression, I thought to myself:
This is a moment that will transform history. This is a critical moment, in fact, a moment of truth for Japan. The future of the international community rests on how we respond to this aggression. If we let this unilateral change of the status quo by force go unchallenged, it will happen elsewhere in the world, including Asia. It is Japan that must rise to this challenge to take action to defend our freedom and democracy. With this in mind, Japan decided to make a major shift in our existing policy toward Russia and then put in place strict sanctions against Russia. We were also among the first in providing humanitarian assistance to Ukraine. Our nation is the sole representative of Asia in the G7. Japan's participation in the measures against Russia transformed the fight against Russia's aggression against Ukraine from a Trans-Atlantic one to a global one. In this sense, it was a consequential decision with significance for the international community in my view. (2) Japan's Decisions for a Major Shift in Our Security Policy
The major transformation in Japan's security policy, including the formulation of the three new documents such as the National Security Strategy and the other key defense documents at the end of last year, is also guided by the same worldview. Security Treaty in 1952. Today, both Japan and the United States are facing a severe and complex security environment as never before in East Asia and the Indo-Pacific since the end of WWII. In addition to Russia's aggression against Ukraine, we are observing an increasingly clear trend in countries and regions around Japan: reinforcement of nuclear and missile capabilities, rapid acceleration of military buildups, and attempts to unilaterally change the status quo by force. I am serving as the Prime Minister at this juncture of history’s turning point and amidst a national crisis for Japan. I have a mission to firmly defend our nation and the Japanese people. With this determination, and for the sake of reinforcing our diplomatic capabilities to ensure international peace and security, I made the decision to transform our postwar security policy in order to first bolster our own foundation by implementing the following:
- making the level of our budget, for both the fundamental reinforcement of defense capabilities and complementary initiatives, reach 2% of the current GDP,
- possessing counterstrike capabilities,
- improving response capabilities in the field of cybersecurity and
- stepping up our defense posture in the Southwest region of Japan
This is a clear testament to Japan's strong resolve vis-a-vis the United States and the rest of the global community. In particular, this decision will also bring benefits to the security of the entire Indo-Pacific region, including Southeast Asia, the Pacific, and the Indian Ocean. I am convinced that this decision represents one of the most historically critical milestones for strengthening the alliance, following such precedents as the conclusion of the Japan-U.S. Security Treaty by Prime Minister YOSHIDA Shigeru, the revision of the Treaty by Prime Minister KISHI Nobusuke, and the Legislation for Peace and Security by Prime Minister ABE Shinzo. As you are all aware, Japan's postwar status of a peace loving nation has not changed in the slightest. The values of freedom and democracy are ingrained into the identity of the Japanese people. Our foreign policy also remains unchanged; we strive to prosper not at the expense of other countries, but together with them. Japan will continue to be a "model citizen" of the world. I will further double down on our diplomatic efforts this year, building on the achievements from the previous year. I am also resolved to make the most realistic judgements, bearing in mind what is called for in this era, and am resolved to carry forward a "realism diplomacy for a new era."
Furthermore, let me reaffirm the two points, bridging what has changed and what has not changed, which I mentioned previously at the press conference on the occasion of the release of the National Security Strategy on December 16 last year; namely, the realistic view that diplomacy needs to be backed by defense capabilities and that reinforcing defense capabilities will also lead to persuasiveness in carrying out our diplomatic efforts, as well as the importance of the will of each and every citizen to proactively defend the country as precisely evidenced by the Ukrainian people at this moment in time. As I just outlined, Japan is going through considerable evolutions while always striving to harmonize the ideal and the reality. Going forward, you should be able to consider Japan as an even more reliable partner for all of you. 4. Addressing Future Challenges
Next, allow me to move to discuss the challenges ahead. Second, relations with those referred to as "the Global South."
Third, relations with China, which is the most central challenge for both Japan and the United States. I believe that the response to these three elements are essential to mapping out a vision for the next international order that awaits beyond the current world situation which is now in transition. (1) Strengthening the Unity of Like-minded countries, especially the G7
Now that the world is becoming increasingly divided and chaotic, what is crucial is "who we are": the G7 is tied together on the basis of common values, and this is the group having functioned most effectively in the aftermath of Russia’s aggression against Ukraine. We need to rally together first to maintain international peace and to resolve global economic crises such as energy and food, and other global challenges including health and climate change. In particular, it is absolutely imperative for Japan, the United States, and Europe to stand united in managing our respective relationship with China. Japan's concept of a "Free and Open Indo-Pacific," known as FOIP, has gained support from many like-minded countries, including the members of the G7. In May, I will be hosting the G7 Summit in Hiroshima. As the Presidency, I will demonstrate the G7’s determination with a weight that reflects the historical significance:
- to resolutely reject Russia's ongoing armed aggression, threats by nuclear weapons, and attempts to overthrow the international order,
- to give unwavering support to Ukraine,
- not to accept any unilateral changes to the status quo by force in any region, and
- to firmly preserve the rule of law and a free and open international order. In addition, as the only country to have suffered atomic bombings, and as the Prime Minister from Hiroshima, I will put forward our pledge to the world at the G7 Hiroshima Summit that the scourge of nuclear weapons must never be allowed to happen again. I will also send a robust message that the G7 will advance realistic and practical efforts without sacrificing deterrence in the midst of the severe security environment. To this end, I believe that the only realistic path is to revive the momentum for nuclear disarmament and maintain and strengthen the NPT regime. I attended the NPT Review Conference last summer and presented the "Hiroshima Action Plan" as the first step toward a realistic roadmap which would take us from “the reality” of the harsh security environment to the “ideal” of a world without nuclear weapons. For us to make progress on this issue, a relationship of trust with our ally, the United States, is essential. To this end, I will also be working closely in concert with President Biden. We need to be more committed to our values, and at the same time, when engaging with the Global South, we need to remain humble while putting aside preconceptions and then have a firm understanding of their respective historical and cultural backgrounds. On that basis, there is a greater imperative for us to share the principle that the international community is not where the strong overwhelm the weak, but rather that it should be driven by rules, not by force. Guided by this view, let me underscore the point that cooperation on serious issues such as energy, food, climate change and health, which each cannot be resolved without our joint cooperative efforts, and a balance of having a voice and bearing responsibility will both be essential in creating the next international order. With that in mind, ever since taking office as the Prime Minister, I have consistently undertaken efforts to advance Japan's relations with the Global South. Even if we walk on a path which we believe to be right, if the Global South, holding integral places in the international arena, turn their back, we will find ourselves in the minority and unable to resolve mounting policy issues. I hope to demonstrate that Japan's ties with Southeast Asian countries constitute a core element of peace and prosperity in the Indo-Pacific region, even in the face of the drastically changing international community. Let me also note the importance of the relationship with India. India is this year's G20 Presidency and a partner with shared fundamental values and strategic interests. India is expected to surpass China’s population and stands as the world's largest democracy. We will further enhance the "Japan-India Special Strategic Global Partnership," forged between our two countries, and continue to work together in pursuit of a FOIP. Furthermore, Japan will move forward with our diplomatic engagements with the regions of South Asia, Pacific Island countries, Africa, the Middle East, Latin America and the Caribbean, Central Asia and the Caucasus. In this regard, I would like to highlight the significance of strengthening the functions of the United Nations, including Security Council reform. Today, trust in the UN is at risk due to Russia's aggression. Japan is taking up a two-year term on the Security Council as a non-permanent member starting this month. We will engage in taking on efforts to materialize the movement for Security Council reform, on which President Biden himself delivered a powerful statement at the UN headquarters, as well as to further strengthen the General Assembly, where all nations are represented. (3) Relations with China
Next is China. There are various possibilities along with numerous challenges and concerns, between China and Japan, China and the United States, and China and the world. The most fundamental issue is that China has some visions and claims on the international order that diverge from ours and that we can never accept. In the National Security Strategy, I described the challenge posed by China as one that "Japan should respond with its comprehensive national power and in cooperation with its allies, like-minded countries and others." China needs to make a strategic decision that it will abide by the established international rules and that it cannot and will not change the international order in ways that are contrary to these rules. Efforts to achieve will need to be long-lasting. We have a greater need to deepen our bilateral cooperation. Partnering in such areas as semiconductors and energy is also "key."
Additionally, science and technology will be the greatest key factor to overcoming the hardships at hand and to setting out the course of the world in the times ahead. In collaboration with the United States and other like-minded countries, Japan will work to establish a major fund amounting to 50 billion yen with a view to enhancing international joint research and human resource development for young researchers, and work to launch the "Global Startup Campus Initiative" that will serve as a core center for international brain circulation. Through mutual exchanges and research cooperation between outstanding talents in the field of science and technology of our two nations, Japan hopes to carve out the frontier of the next generation, create new markets, and then generate values that will usher in the new era. We place emphasis on Japan-U.S. Now, the United Kingdom, China, Taiwan, and others have expressed their intention to join this agreement. Against the backdrop, let me state that the United States’ return is of paramount importance. I look forward to working with my American friends and partners on what we can do together to forge a fair economic order in this region so that every one of us can enjoy prosperity. 6. Conclusion
Last but not least, I know that SAIS is celebrating its 80th anniversary this year. From my own 35-year experience of marriage, I’ve come to learn firsthand how ill-advised it can be to forget an anniversary, which can get you into big trouble… Please allow me to sincerely congratulate all of you at SAIS on your long and prosperous history to achieve this commemorative milestone. Congratulations. As the international community is at a historic turning point, I will continue to make decisions in a decisive manner to resolve the challenges facing our nation and beyond. Japan will boldly move forward, and together with the United States, we will overcome history’s turning point and bring about a "Free and Open Indo-Pacific."
Thank you very much for your attention. More
Related Link
The Prime Minister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193" s="18" t="inlineStr">
        <is>
          <t>aggression;fund;history;responsibility;war</t>
        </is>
      </c>
      <c r="L193" s="18" t="inlineStr">
        <is>
          <t>0</t>
        </is>
      </c>
      <c r="M193" s="18" t="inlineStr">
        <is>
          <t>0</t>
        </is>
      </c>
      <c r="N193" s="18" t="inlineStr">
        <is>
          <t>1</t>
        </is>
      </c>
      <c r="O193" s="18" t="inlineStr">
        <is>
          <t>1</t>
        </is>
      </c>
      <c r="P193" s="18" t="inlineStr">
        <is>
          <t>0</t>
        </is>
      </c>
      <c r="Q193" s="18" t="inlineStr">
        <is>
          <t>0</t>
        </is>
      </c>
      <c r="R193" s="18" t="inlineStr">
        <is>
          <t>72689bbf-9444-489c-a444-f3766e5ab005</t>
        </is>
      </c>
      <c r="S193" s="18" t="inlineStr"/>
      <c r="T193" s="18" t="inlineStr"/>
      <c r="U193" s="18" t="inlineStr"/>
      <c r="V193" s="18" t="inlineStr">
        <is>
          <t>AGGRESSION</t>
        </is>
      </c>
      <c r="W193" s="18" t="inlineStr"/>
      <c r="X193" s="18" t="inlineStr"/>
      <c r="Y193" s="18" t="inlineStr"/>
      <c r="Z193" s="18" t="inlineStr"/>
      <c r="AA193" s="18" t="inlineStr"/>
      <c r="AB193" s="18" t="inlineStr"/>
      <c r="AC193" s="18" t="inlineStr"/>
      <c r="AD193" s="18" t="inlineStr"/>
      <c r="AE193" s="18" t="inlineStr"/>
      <c r="AF193" s="18" t="inlineStr"/>
      <c r="AG193" s="18" t="inlineStr"/>
      <c r="AH193" s="18" t="inlineStr"/>
      <c r="AI193" s="18" t="inlineStr"/>
      <c r="AJ193" s="18" t="inlineStr"/>
      <c r="AK193" s="18" t="inlineStr"/>
      <c r="AL193" s="18" t="inlineStr"/>
      <c r="AM193" s="18" t="inlineStr">
        <is>
          <t>LOW</t>
        </is>
      </c>
      <c r="AN193" s="3" t="inlineStr">
        <is>
          <t>AUTO-DRAFT: keyword signals only; requires contextual coding per codebook.md before use.</t>
        </is>
      </c>
      <c r="AO193" s="18" t="inlineStr">
        <is>
          <t>8ccbcfb6-cb47-5df1-92c0-51f41bb550ec</t>
        </is>
      </c>
      <c r="AP193" s="18" t="inlineStr">
        <is>
          <t>1</t>
        </is>
      </c>
      <c r="AQ193" s="18" t="inlineStr">
        <is>
          <t>LOW_CONFIDENCE;MISSING_SPEAKER</t>
        </is>
      </c>
      <c r="AR193" s="18" t="inlineStr">
        <is>
          <t>EXCLUDED</t>
        </is>
      </c>
      <c r="AS193" s="3" t="inlineStr">
        <is>
          <t>2026-09-22 full backlog review: UKRAINE_RUSSIA_OR_UNRELATED_GEOPOLITICS</t>
        </is>
      </c>
    </row>
    <row r="194">
      <c r="A194" s="3" t="inlineStr">
        <is>
          <t>https://japan.kantei.go.jp/101_kishida/statement/202301/_00006.html</t>
        </is>
      </c>
      <c r="B194" s="18" t="inlineStr">
        <is>
          <t>japan</t>
        </is>
      </c>
      <c r="C194" s="18" t="inlineStr">
        <is>
          <t>Prime Minister's Office of Japan (Kantei)</t>
        </is>
      </c>
      <c r="D194" s="3" t="inlineStr">
        <is>
          <t>A Lunar New Year Message from Prime Minister KISHIDA Fumio (Speeches and Statements &lt;br&gt;by the Prime Minister) | Prime Minister's Office of Japan</t>
        </is>
      </c>
      <c r="E194" s="18" t="inlineStr">
        <is>
          <t>SPEECH</t>
        </is>
      </c>
      <c r="F194" s="18" t="inlineStr">
        <is>
          <t>January 20, 2023</t>
        </is>
      </c>
      <c r="G194" s="18" t="inlineStr">
        <is>
          <t>0</t>
        </is>
      </c>
      <c r="H194" s="3" t="inlineStr"/>
      <c r="I194" s="3" t="inlineStr">
        <is>
          <t>A Lunar New Year Message from Prime Minister KISHIDA Fumio (Speeches and Statements &lt;br&gt;by the Prime Minister) | Prime Minister's Office of Japan
A Lunar New Year Message from Prime Minister KISHIDA Fumio
January 20, 2023
Tweet
I extend my best wishes to everyone in Japan’s Chinese community and everyone else celebrating the Lunar New Year.
The past year, even as hard times continued during our battle against COVID-19, we also saw the disaster of war break out. I pray that the new lunar year is first and foremost a year of peace, as well as a year in which everyone can return to their regular pre-COVID-19 daily lives.
I also hope that this new year is one in which everyone can, in tranquil surroundings, hold out hope for the future in serene spirits. Towards that end, Japan will work in cooperation with the international community to help maintain and strengthen international norms and principles based on universal values.
Learning from the wisdom of the ancients when they encountered hardships, let us move forward steadily, and at times in one great push. No matter what difficulty we encounter, we will certainly be able to overcome it if we all walk forward together.
I hope that this Year of the Rabbit is a wonderful one for all of you.
Happy Lunar New Year!
More
Related Link
中文版（简体）
中文版（繁體）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94" s="3" t="inlineStr">
        <is>
          <t>A Lunar New Year Message from Prime Minister KISHIDA Fumio (Speeches and Statements &lt;br&gt;by the Prime Minister) | Prime Minister's Office of Japan
A Lunar New Year Message from Prime Minister KISHIDA Fumio
January 20, 2023
Tweet
I extend my best wishes to everyone in Japan’s Chinese community and everyone else celebrating the Lunar New Year. The past year, even as hard times continued during our battle against COVID-19, we also saw the disaster of war break out. I pray that the new lunar year is first and foremost a year of peace, as well as a year in which everyone can return to their regular pre-COVID-19 daily lives. I also hope that this new year is one in which everyone can, in tranquil surroundings, hold out hope for the future in serene spirits. Towards that end, Japan will work in cooperation with the international community to help maintain and strengthen international norms and principles based on universal values. Learning from the wisdom of the ancients when they encountered hardships, let us move forward steadily, and at times in one great push. No matter what difficulty we encounter, we will certainly be able to overcome it if we all walk forward together. I hope that this Year of the Rabbit is a wonderful one for all of you. Happy Lunar New Year!</t>
        </is>
      </c>
      <c r="K194" s="18" t="inlineStr">
        <is>
          <t>war</t>
        </is>
      </c>
      <c r="L194" s="18" t="inlineStr">
        <is>
          <t>0</t>
        </is>
      </c>
      <c r="M194" s="18" t="inlineStr">
        <is>
          <t>0</t>
        </is>
      </c>
      <c r="N194" s="18" t="inlineStr">
        <is>
          <t>0</t>
        </is>
      </c>
      <c r="O194" s="18" t="inlineStr">
        <is>
          <t>0</t>
        </is>
      </c>
      <c r="P194" s="18" t="inlineStr">
        <is>
          <t>0</t>
        </is>
      </c>
      <c r="Q194" s="18" t="inlineStr">
        <is>
          <t>0</t>
        </is>
      </c>
      <c r="R194" s="18" t="inlineStr">
        <is>
          <t>cd3c3628-838d-4b31-9e42-0f0a904b1afa</t>
        </is>
      </c>
      <c r="S194" s="18" t="inlineStr"/>
      <c r="T194" s="18" t="inlineStr"/>
      <c r="U194" s="18" t="inlineStr"/>
      <c r="V194" s="18" t="inlineStr">
        <is>
          <t>WAR_GENERAL</t>
        </is>
      </c>
      <c r="W194" s="18" t="inlineStr"/>
      <c r="X194" s="18" t="inlineStr"/>
      <c r="Y194" s="18" t="inlineStr"/>
      <c r="Z194" s="18" t="inlineStr"/>
      <c r="AA194" s="18" t="inlineStr"/>
      <c r="AB194" s="18" t="inlineStr"/>
      <c r="AC194" s="18" t="inlineStr"/>
      <c r="AD194" s="18" t="inlineStr"/>
      <c r="AE194" s="18" t="inlineStr"/>
      <c r="AF194" s="18" t="inlineStr"/>
      <c r="AG194" s="18" t="inlineStr"/>
      <c r="AH194" s="18" t="inlineStr"/>
      <c r="AI194" s="18" t="inlineStr"/>
      <c r="AJ194" s="18" t="inlineStr"/>
      <c r="AK194" s="18" t="inlineStr"/>
      <c r="AL194" s="18" t="inlineStr"/>
      <c r="AM194" s="18" t="inlineStr">
        <is>
          <t>LOW</t>
        </is>
      </c>
      <c r="AN194" s="3" t="inlineStr">
        <is>
          <t>AUTO-DRAFT: keyword signals only; requires contextual coding per codebook.md before use.</t>
        </is>
      </c>
      <c r="AO194" s="18" t="inlineStr">
        <is>
          <t>1c364600-5e67-5081-ba4f-5f415979ab4d</t>
        </is>
      </c>
      <c r="AP194" s="18" t="inlineStr">
        <is>
          <t>1</t>
        </is>
      </c>
      <c r="AQ194" s="18" t="inlineStr">
        <is>
          <t>LOW_CONFIDENCE;MISSING_SPEAKER</t>
        </is>
      </c>
      <c r="AR194" s="18" t="inlineStr">
        <is>
          <t>EXCLUDED</t>
        </is>
      </c>
      <c r="AS194" s="3" t="inlineStr">
        <is>
          <t>2026-09-22 full backlog review: COVID_OR_PANDEMIC</t>
        </is>
      </c>
    </row>
    <row r="195">
      <c r="A195" s="3" t="inlineStr">
        <is>
          <t>https://japan.kantei.go.jp/101_kishida/statement/202301/_00008.html</t>
        </is>
      </c>
      <c r="B195" s="18" t="inlineStr">
        <is>
          <t>japan</t>
        </is>
      </c>
      <c r="C195" s="18" t="inlineStr">
        <is>
          <t>Prime Minister's Office of Japan (Kantei)</t>
        </is>
      </c>
      <c r="D195" s="3" t="inlineStr">
        <is>
          <t>Press Conference by the Prime Minister regarding the Discussion toward Reclassifying COVID-19 as a Class V Infectious Disease (Speeches and Statements &lt;br&gt;by the Prime Minister) | Prime Minister's Office of Japan</t>
        </is>
      </c>
      <c r="E195" s="18" t="inlineStr">
        <is>
          <t>PRESS_CONFERENCE</t>
        </is>
      </c>
      <c r="F195" s="18" t="inlineStr">
        <is>
          <t>January 20, 2023</t>
        </is>
      </c>
      <c r="G195" s="18" t="inlineStr">
        <is>
          <t>0</t>
        </is>
      </c>
      <c r="H195" s="3" t="inlineStr"/>
      <c r="I195" s="3" t="inlineStr">
        <is>
          <t>Press Conference by the Prime Minister regarding the Discussion toward Reclassifying COVID-19 as a Class V Infectious Disease (Speeches and Statements &lt;br&gt;by the Prime Minister) | Prime Minister's Office of Japan
#COVID19
Press Conference by the Prime Minister regarding the Discussion toward Reclassifying COVID-19 as a Class V Infectious Disease
January 20, 2023
Tweet
[Provisional translation]
(Regarding the discussion toward reclassifying COVID-19 as a Class V infectious disease)
Around three years have passed since the onset of the COVID-19 pandemic. Thanks to the cooperation of the public and essential workers such as frontline doctors, nurses and care workers, we have overcome the waves of infections and taken steps to shift to coexisting with COVID-19. And regarding the current infection status, we are determined to do our utmost to overcome the so-called eighth wave by ensuring anti-infection measures and medical systems. In the meantime, since November of last year, we have asked experts to deepen the discussion on how to define and reclassify COVID-19 under the Infectious Disease Control Law by evaluating its virulence and infectivity.
Last week, we received a proposal compiled by experts on a voluntary basis regarding how to define COVID-19 under the Infectious Disease Control Law.
Based on these discussions, we confirmed at the meeting just held that experts will be requested to discuss the matter, with a view to downgrading COVID-19 to a Class V infectious disease from the current category of “pandemic influenza and new infectious diseases” in principle this spring. We thus confirmed that we will announce our intention to ask experts to discuss the matter in this direction.
And in accordance with the reclassification under the Infectious Disease Control Law, we will review the current request that COVID-19 patients and those who have had close contact with such patients refrain on a voluntary basis from outings. We will also consider concrete measures regarding how to deal with the current medical care delivery system and the support that is now offered at the expense of public funds. In order to further promote these efforts and other measures toward coexisting with COVID-19 and restoring peacetime Japan, we will make concrete studies and adjustments regarding the various policies and measures that have been in place so far, with a view to making a phased transition from the current various policies and measures. We will also discuss how to deal with the current requirement of wearing a mask and other anti-infection measures in general.
Regardless of the reclassification, COVID-19 vaccination will be maintained under the Preventive Vaccination Law. We hope that as many people as possible will be vaccinated under the current system. We are also discussing how COVID-19 vaccination should roll out down the road and we will reach a conclusion. Details will be announced by GOTO Shigeyuki, Minister of Health, Labour and Welfare. We confirmed these matters at the meeting just held.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95" s="3" t="inlineStr">
        <is>
          <t>Press Conference by the Prime Minister regarding the Discussion toward Reclassifying COVID-19 as a Class V Infectious Disease (Speeches and Statements &lt;br&gt;by the Prime Minister) | Prime Minister's Office of Japan
#COVID19
Press Conference by the Prime Minister regarding the Discussion toward Reclassifying COVID-19 as a Class V Infectious Disease
January 20, 2023
Tweet
[Provisional translation]
(Regarding the discussion toward reclassifying COVID-19 as a Class V infectious disease)
Around three years have passed since the onset of the COVID-19 pandemic. Thanks to the cooperation of the public and essential workers such as frontline doctors, nurses and care workers, we have overcome the waves of infections and taken steps to shift to coexisting with COVID-19. And regarding the current infection status, we are determined to do our utmost to overcome the so-called eighth wave by ensuring anti-infection measures and medical systems. We thus confirmed that we will announce our intention to ask experts to discuss the matter in this direction. And in accordance with the reclassification under the Infectious Disease Control Law, we will review the current request that COVID-19 patients and those who have had close contact with such patients refrain on a voluntary basis from outings. We will also consider concrete measures regarding how to deal with the current medical care delivery system and the support that is now offered at the expense of public funds. In order to further promote these efforts and other measures toward coexisting with COVID-19 and restoring peacetime Japan, we will make concrete studies and adjustments regarding the various policies and measures that have been in place so far, with a view to making a phased transition from the current various policies and measures. We will also discuss how to deal with the current requirement of wearing a mask and other anti-infection measures in general. Regardless of the reclassification, COVID-19 vaccination will be maintained under the Preventive Vaccination Law.</t>
        </is>
      </c>
      <c r="K195" s="18" t="inlineStr">
        <is>
          <t>fund;war</t>
        </is>
      </c>
      <c r="L195" s="18" t="inlineStr">
        <is>
          <t>0</t>
        </is>
      </c>
      <c r="M195" s="18" t="inlineStr">
        <is>
          <t>0</t>
        </is>
      </c>
      <c r="N195" s="18" t="inlineStr">
        <is>
          <t>0</t>
        </is>
      </c>
      <c r="O195" s="18" t="inlineStr">
        <is>
          <t>0</t>
        </is>
      </c>
      <c r="P195" s="18" t="inlineStr">
        <is>
          <t>0</t>
        </is>
      </c>
      <c r="Q195" s="18" t="inlineStr">
        <is>
          <t>0</t>
        </is>
      </c>
      <c r="R195" s="18" t="inlineStr">
        <is>
          <t>e794e451-4dd6-43f9-8617-52bfe59d711b</t>
        </is>
      </c>
      <c r="S195" s="18" t="inlineStr"/>
      <c r="T195" s="18" t="inlineStr"/>
      <c r="U195" s="18" t="inlineStr"/>
      <c r="V195" s="18" t="inlineStr">
        <is>
          <t>HISTORICAL_RECOGNITION_GENERAL</t>
        </is>
      </c>
      <c r="W195" s="18" t="inlineStr"/>
      <c r="X195" s="18" t="inlineStr"/>
      <c r="Y195" s="18" t="inlineStr"/>
      <c r="Z195" s="18" t="inlineStr"/>
      <c r="AA195" s="18" t="inlineStr"/>
      <c r="AB195" s="18" t="inlineStr"/>
      <c r="AC195" s="18" t="inlineStr"/>
      <c r="AD195" s="18" t="inlineStr"/>
      <c r="AE195" s="18" t="inlineStr"/>
      <c r="AF195" s="18" t="inlineStr"/>
      <c r="AG195" s="18" t="inlineStr"/>
      <c r="AH195" s="18" t="inlineStr"/>
      <c r="AI195" s="18" t="inlineStr"/>
      <c r="AJ195" s="18" t="inlineStr"/>
      <c r="AK195" s="18" t="inlineStr"/>
      <c r="AL195" s="18" t="inlineStr"/>
      <c r="AM195" s="18" t="inlineStr">
        <is>
          <t>LOW</t>
        </is>
      </c>
      <c r="AN195" s="3" t="inlineStr">
        <is>
          <t>AUTO-DRAFT: keyword signals only; requires contextual coding per codebook.md before use.</t>
        </is>
      </c>
      <c r="AO195" s="18" t="inlineStr">
        <is>
          <t>343f56ef-e16c-54e0-9027-f061e88158ce</t>
        </is>
      </c>
      <c r="AP195" s="18" t="inlineStr">
        <is>
          <t>1</t>
        </is>
      </c>
      <c r="AQ195" s="18" t="inlineStr">
        <is>
          <t>LOW_CONFIDENCE;MISSING_SPEAKER</t>
        </is>
      </c>
      <c r="AR195" s="18" t="inlineStr">
        <is>
          <t>EXCLUDED</t>
        </is>
      </c>
      <c r="AS195" s="3" t="inlineStr">
        <is>
          <t>2026-09-22 full backlog review: COVID_OR_PANDEMIC</t>
        </is>
      </c>
    </row>
    <row r="196">
      <c r="A196" s="3" t="inlineStr">
        <is>
          <t>https://japan.kantei.go.jp/101_kishida/statement/202301/_00009.html</t>
        </is>
      </c>
      <c r="B196" s="18" t="inlineStr">
        <is>
          <t>japan</t>
        </is>
      </c>
      <c r="C196" s="18" t="inlineStr">
        <is>
          <t>Prime Minister's Office of Japan (Kantei)</t>
        </is>
      </c>
      <c r="D196" s="3" t="inlineStr">
        <is>
          <t>Contributed Article by Prime Minister KISHIDA Fumio to The Lancet (Speeches and Statements &lt;br&gt;by the Prime Minister) | Prime Minister's Office of Japan</t>
        </is>
      </c>
      <c r="E196" s="18" t="inlineStr">
        <is>
          <t>SPEECH</t>
        </is>
      </c>
      <c r="F196" s="18" t="inlineStr">
        <is>
          <t>January 21, 2023</t>
        </is>
      </c>
      <c r="G196" s="18" t="inlineStr">
        <is>
          <t>0</t>
        </is>
      </c>
      <c r="H196" s="3" t="inlineStr"/>
      <c r="I196" s="3" t="inlineStr">
        <is>
          <t>Contributed Article by Prime Minister KISHIDA Fumio to The Lancet (Speeches and Statements &lt;br&gt;by the Prime Minister) | Prime Minister's Office of Japan
#DiplomacySecurity
#G7
Contributed Article by Prime Minister KISHIDA Fumio to The Lancet
January 21, 2023
Tweet
“Human security and universal health coverage: Japan’s vision for the G7 Hiroshima Summit”
The COVID-19 pandemic has made an unprecedented impact on the international community and exposed the vulnerabilities of the present global health architecture. Better governance and finance measures are urgently needed to strengthen pandemic prevention, preparedness, and response (PPR) for global health threats and to create more resilient and sustainable health systems that lead to universal health coverage (UHC).
The international community, including Japan, is now discussing the way forward for global health architecture to ensure better health and living standards for all people—with a sense of urgency. I firmly believe that global health should be based on a human-centred approach in line with human security. The concept of human security in the Anthropocene, which focuses on the importance of global solidarity, can help guide efforts to address this planetary challenge.1
I believe that human security remains critical to strengthen the global capacity to prevent, prepare for, and respond to public health emergencies and contribute to achieving UHC. Realising and sustaining UHC is crucial to improve people’s health and provide the safety net that contributes to inclusive growth and the creation of peaceful and stable societies. This commitment to UHC is how Japan has achieved one of the healthiest societies in the world.2 Embracing these ideas, the Japanese Government launched its Global Health Strategy in May, 2022.3 The strategy reflects the concept of human security as a core principle of Japan’s diplomacy and reiterates the Japanese Government’s commitment to global health.
In May, 2023, Japan will host the G7 Summit Meeting in Hiroshima and the G7 Health Ministers’ Meeting in Nagasaki—in the Cities of Peace. At these meetings, building on the discussions and outcomes of previous G7 meetings, I intend to highlight the strategic importance of undertaking efforts on human security and UHC as central to the Japanese Government’s vision for the Summit. To this end, I emphasise three important areas in support of this vision.
First is the need to strengthen the global health architecture to prepare for public health emergencies. Based on the lessons learned from gaps and vulnerabilities exposed by the COVID-19 pandemic,4 the international community needs to further work on policies, governance, and financing to enhance the global health framework with a focus on PPR for health emergencies.
More specifically, an integrated and holistic approach is needed to improve international governance and ensure sustainable financing to rebuild PPR within the global health architecture. This approach requires coordinated actions and effective financial mobilisation. Enhanced collaboration between finance and health policy makers is crucial for these efforts and was an underlying rationale of hosting the first G20 Joint Finance and Health Ministers’ Meeting in 2019 under the Japanese Presidency. As the international community looks towards the post-COVID-19 era, we need to build up this political momentum to strengthen and institutionalise finance and health collaboration, as well as operationalise the Pandemic Fund,5 which Japan has supported since its creation. These actions should also foster whole-of-government and multisectoral approaches based on the coordinated engagement of heads of state and government.
It is also vital to reinforce international norms and regulations in tackling pandemics. For this reason, the Japanese Government attaches importance to the development of a WHO convention, agreement, or other international instrument on PPR (WHO CA+), together with amendments to the International Health Regulations.6 I trust that the discussions among G7 members will help us identify a direction on important elements regarding these international norms and regulations.
The second important issue is the advancement of UHC towards the post-COVID-19 era. Japan is a long-standing and dedicated promoter of global advancement of UHC.2,4 Health systems must be able to effectively respond to and overcome health challenges to meet the Sustainable Development Goals.7 These challenges include infectious diseases, such as HIV/AIDS, tuberculosis, malaria, and neglected tropical diseases. Non-communicable diseases, including mental health conditions, a life-course approach that encompasses reproductive, maternal, newborn, child, and adolescent health, and healthy and active ageing are also important challenges. Japan bears a special responsibility to shed light on the demographic challenges as one of the world’s superaged societies.
G7 contributions to enhanced PPR for global health threats should also be combined with strengthening of primary health care to move countries towards achieving UHC. The renewed momentum and concept of UHC should work as the foundation for the upcoming UN General Assembly High-Level Meetings on UHC, PPR, and tuberculosis to be held in 2023. In this context, Japan will further work on a global hub to promote UHC in the new era to guide global efforts in this field.
The third key area is the promotion of health technology innovation, including in the digital domain. Innovation is needed to facilitate a more enabling global ecosystem to make rapid research and development of medical countermeasures possible, as proposed in the 100 Days Mission.7 The global response to COVID-19 shows that remarkable progress in research and development can be achieved to address global public health threats. However, the international community needs to face the fact that striking inequities in access to COVID-19 tools persisted despite major global efforts. Building on the 100 Days Mission and beyond, Japan supports achieving the goal of accelerating development of research and development for PPR and reiterates the importance of assuring equitable access to vaccines, diagnostics, and therapeutics under the overall goal of UHC. Creating an effective global system to ensure equitable access should expand manufacturing capacities in low-income and middle-income countries. On the basis of an assessment of global experiences during the COVID-19 pandemic,8,9 the G7 should explore ways to assure equitable access to new technologies for future threats. In this regard, a focus on human security can help guide G7 efforts to better address needs on the ground so that all people can have equitable access to new technologies, with the aim of leaving no one behind.
All stakeholders need to support and build up the infrastructure and capacities required for research and development before future health crises emerge. The international community also needs enhanced research and development to address ongoing health challenges, such as antimicrobial resistance and neglected tropical diseases, among many others. Additionally, the global surveillance network should be transformed into an effective early warning system for health threats. Developing this system will require strengthening the health emergency workforce, and digital transformation should be promoted for the next-generation health emergency management. National capacity is the foundation of PPR; enhancing regional and global institutions in a coherent way to support national efforts and collective actions is a key priority for effective PPR. In this regard, Japan will continue its full support to the ASEAN Centre for Public Health Emergencies and Emerging Diseases (ACPHEED).
I am confident that the G7 members and other colleagues around the world will embrace human security and UHC as a core principle of advancing global health and addressing crucial global challenges as we move towards the post-COVID-19 era. I believe that this principle will assist all of us in building a healthier, more equitable, peaceful, and prosperous global society.
1 United Nations Development Programme. Special report on human security: new threats to human security in the Anthropocene demanding greater solidarity. New York, NY: United Nations Development Programme, 2022.
2 Abe S. Japan’s vision for a peaceful and healthier world. Lancet 2015; 386: 2367–69.
3 Prime Minister’s Office of Japan. Global Health Strategy outline. 2022.
https://www.kantei.go.jp/jp/singi/kenkouiryou/en/pdf/final_GHS_outline.pdf
(PDF/1,115KB)(accessed Dec 26, 2022).
4 Sachs JD, Karim SSA, Aknin L, et al. The Lancet Commission on lessons for the future from the COVID-19 pandemic. Lancet 2022; 400: 1224–80.
5 The World Bank. G20 hosts official launch of The Pandemic Fund. Nov 13, 2022.
https://www.worldbank.org/en/news/press-release/2022/11/12/g20-hosts-official-launch-of-the-pandemic-fund
(accessed Jan 4, 2023).
6 WHO. Intergovernmental Negotiating Body to draft and negotiate a convention, agreement or other international instrument. 2022.
https://inb.who.int/
(accessed Dec 26, 2022).
7 Pandemic Preparedness Partnership. 100 Days Mission to respond to future pandemic threats. Reducing the impact of future pandemics by making diagnostics, therapeutics and vaccines available within 100 days. A report to the G7 by the Pandemic Preparedness Partnership. 2021.
https://assets.publishing.service.gov.uk/government/uploads/system/uploads/attachment_data/file/992762/100_Days_Mission_to_respond_to_future_pandemic_threats__3_.pdf
(PDF/168KB) (accessed Dec 26, 2022).
8 WHO. ACT-Accelerator.
https://www.who.int/initiatives/act-accelerator
(accessed Dec 26, 2022).
9 WHO. External Evaluation of the Access To COVID-19 Tools Accelerator (ACT-A). Oct 10, 2022.
https://www.who.int/publications/m/item/external-evaluation-of-the-access-to-covid-19-tools-accelerator-(act-a)
(accessed Jan 10, 2023).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96" s="3" t="inlineStr">
        <is>
          <t>Contributed Article by Prime Minister KISHIDA Fumio to The Lancet (Speeches and Statements &lt;br&gt;by the Prime Minister) | Prime Minister's Office of Japan
#DiplomacySecurity
#G7
Contributed Article by Prime Minister KISHIDA Fumio to The Lancet
January 21, 2023
Tweet
“Human security and universal health coverage: Japan’s vision for the G7 Hiroshima Summit”
The COVID-19 pandemic has made an unprecedented impact on the international community and exposed the vulnerabilities of the present global health architecture. Better governance and finance measures are urgently needed to strengthen pandemic prevention, preparedness, and response (PPR) for global health threats and to create more resilient and sustainable health systems that lead to universal health coverage (UHC). The international community, including Japan, is now discussing the way forward for global health architecture to ensure better health and living standards for all people—with a sense of urgency. I firmly believe that global health should be based on a human-centred approach in line with human security. The concept of human security in the Anthropocene, which focuses on the importance of global solidarity, can help guide efforts to address this planetary challenge.1
I believe that human security remains critical to strengthen the global capacity to prevent, prepare for, and respond to public health emergencies and contribute to achieving UHC. This approach requires coordinated actions and effective financial mobilisation. Enhanced collaboration between finance and health policy makers is crucial for these efforts and was an underlying rationale of hosting the first G20 Joint Finance and Health Ministers’ Meeting in 2019 under the Japanese Presidency. As the international community looks towards the post-COVID-19 era, we need to build up this political momentum to strengthen and institutionalise finance and health collaboration, as well as operationalise the Pandemic Fund,5 which Japan has supported since its creation. These actions should also foster whole-of-government and multisectoral approaches based on the coordinated engagement of heads of state and government. It is also vital to reinforce international norms and regulations in tackling pandemics. For this reason, the Japanese Government attaches importance to the development of a WHO convention, agreement, or other international instrument on PPR (WHO CA+), together with amendments to the International Health Regulations.6 I trust that the discussions among G7 members will help us identify a direction on important elements regarding these international norms and regulations. The second important issue is the advancement of UHC towards the post-COVID-19 era. Japan is a long-standing and dedicated promoter of global advancement of UHC.2,4 Health systems must be able to effectively respond to and overcome health challenges to meet the Sustainable Development Goals.7 These challenges include infectious diseases, such as HIV/AIDS, tuberculosis, malaria, and neglected tropical diseases. Non-communicable diseases, including mental health conditions, a life-course approach that encompasses reproductive, maternal, newborn, child, and adolescent health, and healthy and active ageing are also important challenges. Japan bears a special responsibility to shed light on the demographic challenges as one of the world’s superaged societies. G7 contributions to enhanced PPR for global health threats should also be combined with strengthening of primary health care to move countries towards achieving UHC. The renewed momentum and concept of UHC should work as the foundation for the upcoming UN General Assembly High-Level Meetings on UHC, PPR, and tuberculosis to be held in 2023. In this context, Japan will further work on a global hub to promote UHC in the new era to guide global efforts in this field. All stakeholders need to support and build up the infrastructure and capacities required for research and development before future health crises emerge. The international community also needs enhanced research and development to address ongoing health challenges, such as antimicrobial resistance and neglected tropical diseases, among many others. Additionally, the global surveillance network should be transformed into an effective early warning system for health threats. Developing this system will require strengthening the health emergency workforce, and digital transformation should be promoted for the next-generation health emergency management. National capacity is the foundation of PPR; enhancing regional and global institutions in a coherent way to support national efforts and collective actions is a key priority for effective PPR. In this regard, Japan will continue its full support to the ASEAN Centre for Public Health Emergencies and Emerging Diseases (ACPHEED). I am confident that the G7 members and other colleagues around the world will embrace human security and UHC as a core principle of advancing global health and addressing crucial global challenges as we move towards the post-COVID-19 era. I believe that this principle will assist all of us in building a healthier, more equitable, peaceful, and prosperous global society. 1 United Nations Development Programme. Lancet 2022; 400: 1224–80. 5 The World Bank. G20 hosts official launch of The Pandemic Fund. Nov 13, 2022. https://www.worldbank.org/en/news/press-release/2022/11/12/g20-hosts-official-launch-of-the-pandemic-fund
(accessed Jan 4, 2023). 6 WHO. Intergovernmental Negotiating Body to draft and negotiate a convention, agreement or other international instrument.</t>
        </is>
      </c>
      <c r="K196" s="18" t="inlineStr">
        <is>
          <t>fund;responsibility;war</t>
        </is>
      </c>
      <c r="L196" s="18" t="inlineStr">
        <is>
          <t>0</t>
        </is>
      </c>
      <c r="M196" s="18" t="inlineStr">
        <is>
          <t>0</t>
        </is>
      </c>
      <c r="N196" s="18" t="inlineStr">
        <is>
          <t>1</t>
        </is>
      </c>
      <c r="O196" s="18" t="inlineStr">
        <is>
          <t>1</t>
        </is>
      </c>
      <c r="P196" s="18" t="inlineStr">
        <is>
          <t>0</t>
        </is>
      </c>
      <c r="Q196" s="18" t="inlineStr">
        <is>
          <t>0</t>
        </is>
      </c>
      <c r="R196" s="18" t="inlineStr">
        <is>
          <t>5fbc318b-5b93-4586-b318-6693c1f73020</t>
        </is>
      </c>
      <c r="S196" s="18" t="inlineStr"/>
      <c r="T196" s="18" t="inlineStr"/>
      <c r="U196" s="18" t="inlineStr"/>
      <c r="V196" s="18" t="inlineStr">
        <is>
          <t>HISTORICAL_RECOGNITION_GENERAL</t>
        </is>
      </c>
      <c r="W196" s="18" t="inlineStr"/>
      <c r="X196" s="18" t="inlineStr"/>
      <c r="Y196" s="18" t="inlineStr"/>
      <c r="Z196" s="18" t="inlineStr"/>
      <c r="AA196" s="18" t="inlineStr"/>
      <c r="AB196" s="18" t="inlineStr"/>
      <c r="AC196" s="18" t="inlineStr"/>
      <c r="AD196" s="18" t="inlineStr"/>
      <c r="AE196" s="18" t="inlineStr"/>
      <c r="AF196" s="18" t="inlineStr"/>
      <c r="AG196" s="18" t="inlineStr"/>
      <c r="AH196" s="18" t="inlineStr"/>
      <c r="AI196" s="18" t="inlineStr"/>
      <c r="AJ196" s="18" t="inlineStr"/>
      <c r="AK196" s="18" t="inlineStr"/>
      <c r="AL196" s="18" t="inlineStr"/>
      <c r="AM196" s="18" t="inlineStr">
        <is>
          <t>LOW</t>
        </is>
      </c>
      <c r="AN196" s="3" t="inlineStr">
        <is>
          <t>AUTO-DRAFT: keyword signals only; requires contextual coding per codebook.md before use.</t>
        </is>
      </c>
      <c r="AO196" s="18" t="inlineStr">
        <is>
          <t>5272d982-145b-5bbb-a57e-497a8df3f6ba</t>
        </is>
      </c>
      <c r="AP196" s="18" t="inlineStr">
        <is>
          <t>1</t>
        </is>
      </c>
      <c r="AQ196" s="18" t="inlineStr">
        <is>
          <t>LOW_CONFIDENCE;MISSING_SPEAKER</t>
        </is>
      </c>
      <c r="AR196" s="18" t="inlineStr">
        <is>
          <t>EXCLUDED</t>
        </is>
      </c>
      <c r="AS196" s="3" t="inlineStr">
        <is>
          <t>2026-09-22 full backlog review: COVID_OR_PANDEMIC</t>
        </is>
      </c>
    </row>
    <row r="197">
      <c r="A197" s="3" t="inlineStr">
        <is>
          <t>https://japan.kantei.go.jp/101_kishida/statement/202301/_00010.html</t>
        </is>
      </c>
      <c r="B197" s="18" t="inlineStr">
        <is>
          <t>japan</t>
        </is>
      </c>
      <c r="C197" s="18" t="inlineStr">
        <is>
          <t>Prime Minister's Office of Japan (Kantei)</t>
        </is>
      </c>
      <c r="D197" s="3" t="inlineStr">
        <is>
          <t>Press Conference by Prime Minster Kishida Regarding His Visits to France, Italy, the United Kingdom, Canada, and the United States of America (Speeches and Statements &lt;br&gt;by the Prime Minister) | Prime Minister's Office of Japan</t>
        </is>
      </c>
      <c r="E197" s="18" t="inlineStr">
        <is>
          <t>PRESS_CONFERENCE</t>
        </is>
      </c>
      <c r="F197" s="18" t="inlineStr">
        <is>
          <t>January 14, 2023</t>
        </is>
      </c>
      <c r="G197" s="18" t="inlineStr">
        <is>
          <t>0</t>
        </is>
      </c>
      <c r="H197" s="3" t="inlineStr"/>
      <c r="I197" s="3" t="inlineStr">
        <is>
          <t>Press Conference by Prime Minster Kishida Regarding His Visits to France, Italy, the United Kingdom, Canada, and the United States of America (Speeches and Statements &lt;br&gt;by the Prime Minister) | Prime Minister's Office of Japan
#DiplomacySecurity
#G7
#Ukraine
#FreeOpenIndoPacific
#JPNFRAsummit
#JPNITAsummit
#JPNGBRsummit
#JPNCANsummit
#JPNUSAsummit
Press Conference by Prime Minster Kishida Regarding His Visits to France, Italy, the United Kingdom, Canada, and the United States of America
January 14, 2023
Tweet
[Provisional translation]
[Opening statement]
As I wrap up this series of visits to countries in Europe and North America, I would like to give some remarks.
On January 1, Japan assumed the presidency of the G7 and also began serving as a non-permanent member of the United Nations Security Council. During this trip, exchanging views with my counterparts in various countries caused me to once again feel intensely Japan's weighty responsibility in leading the international community as well as the great expectations the world holds towards Japan.
With the leaders of each of the G7 member countries I visited, namely France, Italy, the UK, Canada, and the U.S., I engaged in frank exchanges of views about our outstanding bilateral concerns, our bilateral cooperation, and our understanding of increasingly tense regional affairs. From my side, I explained Japan's way of thinking under the G7 presidency as we work towards the holding of the G7 Hiroshima Summit. We also had thorough discussions regarding what sort of actions the G7 should take during 2023. The outcome was that we succeeded in reconfirming that the G7 will unite and act in cooperation so as to fully defend the international order, which is based on the rule of law.
In meeting face to face in preparation for the Hiroshima Summit, it goes without saying that the biggest issue to address has been Russian aggression against Ukraine, which will soon reach the one-year mark since it first occurred. I pointed out that aggression against Ukraine was a problem affecting more than just Europe, instead being a challenge to the rules and principles of international society as a whole. My counterparts and I agreed on the understanding that at the G7 Hiroshima Summit we must demonstrate strong political will to uphold the international order based on the rule of law. We also confirmed that we will maintain or strengthen both our stringent sanctions against Russia and our strong support to Ukraine.
In addition, world leaders gathering in Hiroshima holds significance that goes beyond merely the G7 summit. For the sake of humankind's very survival, it would be absolutely unforgivable it we were to disregard the history of nuclear weapons not having been used during the 77 years that have passed since the atomic bombs were dropped on Hiroshima and Nagasaki. I want to vigorously send out to the world precisely this kind of message from Hiroshima, an atomic bombing site, in a way appropriate for the weight this carries historically.
Also, in order to respond to the various issues facing the international community, it is necessary for the G7 to further strengthen its involvement with the Global South. Towards that end, there was a common recognition among my counterparts and myself that we should press forward in building up our involvement with the Global South through active contributions towards global challenges such as climate change, energy, food, health, and development, and we agreed that we will undertake responses through coordination with each other as the G7.
In addition to these agenda items, the G7 needs to be engaged with important issues facing the international community, including responses to the global economy, regarding which various downside risks have been pointed out; regional affairs; and economic security. Japan will continue to coordinate and lead our response as the G7, based in part on these discussions I had with my counterparts.
Besides these discussions we had to work towards the holding of the G7 Hiroshima Summit, my counterparts and I also held thoroughgoing discussions about bilateral issues.
In particular, in my meeting with U.S. President Biden yesterday, with regard to the contents of Japan's three security-related documents, including our new National Security Strategy, I overviewed the fact that we have taken the decision to dramatically change Japan's security policies, including with regard to possessing counterstrike capabilities and increasing defense spending. President Biden responded by expressing his all-out support.
As both Japan and the United States face the most severe and complex security environment in recent history, Japan's efforts in this regard will link in to a further reinforcement of the deterrence and response capabilities of the Japan-U.S. Alliance.
Our efforts were highly acclaimed and received support from a wide variety of audiences, which I regard as evidence of those efforts' value. Those audiences include not only President Biden but also Vice President Harris and also a bipartisan group of United States Senators and Representatives, including former Speaker of the US House of Representatives Nancy Pelosi; on both of those occasions yesterday, we engaged in an exchange of views. And, my audiences also included those attending the speech I delivered at Johns Hopkins University.
Also, having confirmed that the national security strategies of Japan and the U.S. are aligned with each other and that we will renew our determination to further reinforce the deterrence and response capabilities of the Japan-U.S. Alliance, President Biden and I released a Japan-U.S. Joint Statement. We are also enjoying ever-intensifying partnership in the area of economic security, including cooperation on making supply chains more resilient and on semiconductors. As the prime minister of Japan, going forward I will reinforce the Japan-U.S. Alliance and work to reinforce the security cooperation between Japan and the U.S., which has broadened in scope to include the economy and technology; accordingly, I will make even greater efforts towards ensuring and developing the security and prosperity of the Japanese people.
The lesson that Russian aggression against Ukraine has demonstrated to us is that the security of Europe and the Indo-Pacific are inseparable. Harboring a strong sense of crisis that Ukraine may be East Asia tomorrow, I have worked with Europe to reinforce our security cooperation within the Indo-Pacific region and elsewhere.
Prime Minister Sunak of the UK and I signed a reciprocal access agreement that will form a new foundation for Japan-UK security and defense cooperation. President Macron of France and I agreed to promote cooperation between us in the Indo-Pacific and to aim to convene joint foreign and defense ministerial consultations, known as a "2 + 2" meeting, within the first half of 2023. Also, this past December, Prime Minister Sunak, Prime Minister Meloni of Italy, and I announced we will undertake the joint development of next-generation fighter jets. In the future, we will deepen our security cooperation with these partner countries.
I also intend to have the opportunity at the earliest possible time to exchange views with Chancellor Scholz of Germany, whom I was unable to meet with during this trip because of scheduling issues.
Turning our eyes to the area surrounding Japan, we find the situation becoming increasingly severe, including attempts to unilaterally change the status quo by force in the East and South China Seas and more frequent nuclear and missile activities by North Korea. I once again conveyed to my counterparts my strong sense of crisis regarding this East Asian security environment and the North Korean abductions issue.
The G7 summit will be held in Japan, the sole Asian G7 member. That is precisely why it is imperative for us also to discuss Indo-Pacific regional affairs in depth. The leaders of all the countries I visited during this tour showed a high degree of interest in the Indo-Pacific, with Prime Minister Trudeau of Canada having been interested since well before. UK and French warships in the Indo-Pacific region calling at ports, increasingly active joint exercises, and Canada and Italy each formulating its own Indo-Pacific strategy are all expressions of the G7's commitment to bring about a Free and Open Indo-Pacific. At the G7 Hiroshima Summit, I intend for us also to reconfirm further cooperation towards realizing a Free and Open Indo-Pacific.
With the prolonged aggression against Ukraine, a buildup of nuclear and missile capabilities, and the rapid enhancement of military capacities, tensions are intensifying in the East Asia region. Furthermore, we face global-level issues such as an increasingly uncertain future course for the global economy, a worldwide energy crisis, a food crisis, climate change, and infectious diseases. These are all urgent issues that simply cannot wait.
The unity and cooperation of the G7 will affect global trends even more than they have historically. Japan, under its G7 presidency throughout the year 2023, is going beyond simply holding the Hiroshima Summit in May to shoulder the weighty responsibility of leading the international community through this entire year.
In carrying out this momentous responsibility, during this overseas trip I held exchanges of views with my counterparts on a wide range of fields, and I feel that more than anything, I succeeded in deepening my relations of trust with other national leaders and also in generating results that will link in to the future.
With that, I will conclude my remarks at the end of this overseas trip.
More
Related Link
The Prime Minister in Action
Summary (MOFA website)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197" s="3" t="inlineStr">
        <is>
          <t>Press Conference by Prime Minster Kishida Regarding His Visits to France, Italy, the United Kingdom, Canada, and the United States of America (Speeches and Statements &lt;br&gt;by the Prime Minister) | Prime Minister's Office of Japan
#DiplomacySecurity
#G7
#Ukraine
#FreeOpenIndoPacific
#JPNFRAsummit
#JPNITAsummit
#JPNGBRsummit
#JPNCANsummit
#JPNUSAsummit
Press Conference by Prime Minster Kishida Regarding His Visits to France, Italy, the United Kingdom, Canada, and the United States of America
January 14, 2023
Tweet
[Provisional translation]
[Opening statement]
As I wrap up this series of visits to countries in Europe and North America, I would like to give some remarks. On January 1, Japan assumed the presidency of the G7 and also began serving as a non-permanent member of the United Nations Security Council. During this trip, exchanging views with my counterparts in various countries caused me to once again feel intensely Japan's weighty responsibility in leading the international community as well as the great expectations the world holds towards Japan. With the leaders of each of the G7 member countries I visited, namely France, Italy, the UK, Canada, and the U.S., I engaged in frank exchanges of views about our outstanding bilateral concerns, our bilateral cooperation, and our understanding of increasingly tense regional affairs. From my side, I explained Japan's way of thinking under the G7 presidency as we work towards the holding of the G7 Hiroshima Summit. We also had thorough discussions regarding what sort of actions the G7 should take during 2023. The outcome was that we succeeded in reconfirming that the G7 will unite and act in cooperation so as to fully defend the international order, which is based on the rule of law. In meeting face to face in preparation for the Hiroshima Summit, it goes without saying that the biggest issue to address has been Russian aggression against Ukraine, which will soon reach the one-year mark since it first occurred. I pointed out that aggression against Ukraine was a problem affecting more than just Europe, instead being a challenge to the rules and principles of international society as a whole. My counterparts and I agreed on the understanding that at the G7 Hiroshima Summit we must demonstrate strong political will to uphold the international order based on the rule of law. We also confirmed that we will maintain or strengthen both our stringent sanctions against Russia and our strong support to Ukraine. In addition, world leaders gathering in Hiroshima holds significance that goes beyond merely the G7 summit. For the sake of humankind's very survival, it would be absolutely unforgivable it we were to disregard the history of nuclear weapons not having been used during the 77 years that have passed since the atomic bombs were dropped on Hiroshima and Nagasaki. I want to vigorously send out to the world precisely this kind of message from Hiroshima, an atomic bombing site, in a way appropriate for the weight this carries historically. Also, in order to respond to the various issues facing the international community, it is necessary for the G7 to further strengthen its involvement with the Global South. Towards that end, there was a common recognition among my counterparts and myself that we should press forward in building up our involvement with the Global South through active contributions towards global challenges such as climate change, energy, food, health, and development, and we agreed that we will undertake responses through coordination with each other as the G7. In addition to these agenda items, the G7 needs to be engaged with important issues facing the international community, including responses to the global economy, regarding which various downside risks have been pointed out; regional affairs; and economic security. Japan will continue to coordinate and lead our response as the G7, based in part on these discussions I had with my counterparts. Besides these discussions we had to work towards the holding of the G7 Hiroshima Summit, my counterparts and I also held thoroughgoing discussions about bilateral issues. In particular, in my meeting with U.S. President Biden yesterday, with regard to the contents of Japan's three security-related documents, including our new National Security Strategy, I overviewed the fact that we have taken the decision to dramatically change Japan's security policies, including with regard to possessing counterstrike capabilities and increasing defense spending. President Biden responded by expressing his all-out support. As both Japan and the United States face the most severe and complex security environment in recent history, Japan's efforts in this regard will link in to a further reinforcement of the deterrence and response capabilities of the Japan-U.S. Alliance. Our efforts were highly acclaimed and received support from a wide variety of audiences, which I regard as evidence of those efforts' value. Joint Statement. We are also enjoying ever-intensifying partnership in the area of economic security, including cooperation on making supply chains more resilient and on semiconductors. As the prime minister of Japan, going forward I will reinforce the Japan-U.S. Alliance and work to reinforce the security cooperation between Japan and the U.S., which has broadened in scope to include the economy and technology; accordingly, I will make even greater efforts towards ensuring and developing the security and prosperity of the Japanese people. The lesson that Russian aggression against Ukraine has demonstrated to us is that the security of Europe and the Indo-Pacific are inseparable. Harboring a strong sense of crisis that Ukraine may be East Asia tomorrow, I have worked with Europe to reinforce our security cooperation within the Indo-Pacific region and elsewhere. Prime Minister Sunak of the UK and I signed a reciprocal access agreement that will form a new foundation for Japan-UK security and defense cooperation. That is precisely why it is imperative for us also to discuss Indo-Pacific regional affairs in depth. The leaders of all the countries I visited during this tour showed a high degree of interest in the Indo-Pacific, with Prime Minister Trudeau of Canada having been interested since well before. UK and French warships in the Indo-Pacific region calling at ports, increasingly active joint exercises, and Canada and Italy each formulating its own Indo-Pacific strategy are all expressions of the G7's commitment to bring about a Free and Open Indo-Pacific. At the G7 Hiroshima Summit, I intend for us also to reconfirm further cooperation towards realizing a Free and Open Indo-Pacific. With the prolonged aggression against Ukraine, a buildup of nuclear and missile capabilities, and the rapid enhancement of military capacities, tensions are intensifying in the East Asia region. Furthermore, we face global-level issues such as an increasingly uncertain future course for the global economy, a worldwide energy crisis, a food crisis, climate change, and infectious diseases. These are all urgent issues that simply cannot wait. The unity and cooperation of the G7 will affect global trends even more than they have historically. Japan, under its G7 presidency throughout the year 2023, is going beyond simply holding the Hiroshima Summit in May to shoulder the weighty responsibility of leading the international community through this entire year. In carrying out this momentous responsibility, during this overseas trip I held exchanges of views with my counterparts on a wide range of fields, and I feel that more than anything, I succeeded in deepening my relations of trust with other national leaders and also in generating results that will link in to the future. With that, I will conclude my remarks at the end of this overseas trip. More
Related Link
The Prime Minister in Action
Summary (MOFA website)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197" s="18" t="inlineStr">
        <is>
          <t>aggression;history;responsibility;war</t>
        </is>
      </c>
      <c r="L197" s="18" t="inlineStr">
        <is>
          <t>0</t>
        </is>
      </c>
      <c r="M197" s="18" t="inlineStr">
        <is>
          <t>0</t>
        </is>
      </c>
      <c r="N197" s="18" t="inlineStr">
        <is>
          <t>0</t>
        </is>
      </c>
      <c r="O197" s="18" t="inlineStr">
        <is>
          <t>0</t>
        </is>
      </c>
      <c r="P197" s="18" t="inlineStr">
        <is>
          <t>0</t>
        </is>
      </c>
      <c r="Q197" s="18" t="inlineStr">
        <is>
          <t>1</t>
        </is>
      </c>
      <c r="R197" s="18" t="inlineStr">
        <is>
          <t>830bf66d-c5a7-4a1d-ad4f-87db9d7af80d</t>
        </is>
      </c>
      <c r="S197" s="18" t="inlineStr"/>
      <c r="T197" s="18" t="inlineStr"/>
      <c r="U197" s="18" t="inlineStr"/>
      <c r="V197" s="18" t="inlineStr">
        <is>
          <t>AGGRESSION</t>
        </is>
      </c>
      <c r="W197" s="18" t="inlineStr"/>
      <c r="X197" s="18" t="inlineStr"/>
      <c r="Y197" s="18" t="inlineStr"/>
      <c r="Z197" s="18" t="inlineStr"/>
      <c r="AA197" s="18" t="inlineStr"/>
      <c r="AB197" s="18" t="inlineStr"/>
      <c r="AC197" s="18" t="inlineStr"/>
      <c r="AD197" s="18" t="inlineStr"/>
      <c r="AE197" s="18" t="inlineStr"/>
      <c r="AF197" s="18" t="inlineStr"/>
      <c r="AG197" s="18" t="inlineStr"/>
      <c r="AH197" s="18" t="inlineStr"/>
      <c r="AI197" s="18" t="inlineStr"/>
      <c r="AJ197" s="18" t="inlineStr"/>
      <c r="AK197" s="18" t="inlineStr"/>
      <c r="AL197" s="18" t="inlineStr"/>
      <c r="AM197" s="18" t="inlineStr">
        <is>
          <t>LOW</t>
        </is>
      </c>
      <c r="AN197" s="3" t="inlineStr">
        <is>
          <t>AUTO-DRAFT: keyword signals only; requires contextual coding per codebook.md before use.</t>
        </is>
      </c>
      <c r="AO197" s="18" t="inlineStr">
        <is>
          <t>48f8a366-ef29-5eeb-bc50-65438f115c70</t>
        </is>
      </c>
      <c r="AP197" s="18" t="inlineStr">
        <is>
          <t>1</t>
        </is>
      </c>
      <c r="AQ197" s="18" t="inlineStr">
        <is>
          <t>LOW_CONFIDENCE;MISSING_SPEAKER</t>
        </is>
      </c>
      <c r="AR197" s="18" t="inlineStr">
        <is>
          <t>EXCLUDED</t>
        </is>
      </c>
      <c r="AS197" s="3" t="inlineStr">
        <is>
          <t>2026-09-22 full backlog review: UKRAINE_RUSSIA_OR_UNRELATED_GEOPOLITICS</t>
        </is>
      </c>
    </row>
    <row r="198">
      <c r="A198" s="3" t="inlineStr">
        <is>
          <t>https://japan.kantei.go.jp/101_kishida/statement/202301/_00012.html</t>
        </is>
      </c>
      <c r="B198" s="18" t="inlineStr">
        <is>
          <t>japan</t>
        </is>
      </c>
      <c r="C198" s="18" t="inlineStr">
        <is>
          <t>Prime Minister's Office of Japan (Kantei)</t>
        </is>
      </c>
      <c r="D198" s="3" t="inlineStr">
        <is>
          <t>Policy Speech by Prime Minister KISHIDA Fumio to the 211th Session of the Diet (Speeches and Statements &lt;br&gt;by the Prime Minister) | Prime Minister's Office of Japan</t>
        </is>
      </c>
      <c r="E198" s="18" t="inlineStr">
        <is>
          <t>SPEECH</t>
        </is>
      </c>
      <c r="F198" s="18" t="inlineStr">
        <is>
          <t>January 23, 2023</t>
        </is>
      </c>
      <c r="G198" s="18" t="inlineStr">
        <is>
          <t>0</t>
        </is>
      </c>
      <c r="H198" s="3" t="inlineStr"/>
      <c r="I198" s="3" t="inlineStr">
        <is>
          <t>Policy Speech by Prime Minister KISHIDA Fumio to the 211th Session of the Diet (Speeches and Statements &lt;br&gt;by the Prime Minister) | Prime Minister's Office of Japan
#DiplomacySecurity
#NewFormCapitalism
#GrowthStrategy
#DistribStrategy
#InvestInPeople
#ChildSupport
#DisasterResponse
#COVID19
Policy Speech by Prime Minister KISHIDA Fumio to the 211th Session of the Diet
January 23, 2023
Tweet
[Provisional translation]
1. Introduction
Here at the opening of the 211th session of the Diet, I will outline my thoughts on how I will undertake national policy.
During my recent visits to Europe and North America, one of my counterparts asked me a question: "Why is Japan’s legislature called 'the Diet' when translated into English and not 'the Parliament'?" Indeed, most countries do apparently call their legislatures "the parliament" when they refer to them in English. Looking into it, I found that "Diet" comes from a Latin word meaning "the day for gathering."
We, members of the Diet, with the people's trust placed in us, have today gathered in this chamber for Diet deliberations to begin.
Politics is a process of careful discussion and consideration over time, followed by decisions, which are deliberated upon and then ultimately transitioned into execution by the people's representatives gathered in the Diet.
I will take up consideration of national policy with extraordinary vigilance through various deliberations that will be undertaken through the cooperation of many of you, my fellow legislators. Then, based upon that, I will engage in open and honest deliberations in full view of the public here in this Diet chamber regarding the government's course forward that we will have decided upon, as well as regarding the draft budgets and legislative bills embodying those decisions, before ultimately putting the decisions into action.
Consideration, decision-making, and discussions are all important and necessary. This year again, I will promote politics of trust and sympathy by undertaking all three to the best of my ability, addressing each with equal vigor.
2. History’s turning point
Modern Japan has undergone two major turning points in its history.
One is the Meiji Restoration; the other is the end of World War II, 77 years later. And, by a strange twist of fate, another 77 years later, we now stand at a crossroads of history once again.
Russia’s aggression against Ukraine has exposed the dysfunctionality of the UN Security Council in responding to challenges to the international peace order based on the rule of law to which the international community has adhered. Furthermore, the weakening of international peace order has become exposed, with countries taking this opportunity to strengthen their ties with Russia or pursue profits in energy and other areas, as well as entities working on nuclear missile development.
We have no time to lose in addressing issues of sustainability in a broad sense, such as the increasingly serious issue of climate change, measures to combat infectious diseases and other global challenges, and disparities emerging throughout the world.
The changing nature and transformation of globalization, which we believed would bring about global unity, peace, and prosperity, have also been striking. Examples include supply chains that are precarious and vulnerable, energy and food crises on a global scale, and insufficient investment in human resources.
In the face of such realities, now is the time for us to set out in a new direction.
We must abandon the common sense of the eras leading up to the present and, armed with strong resolve and a vision that looks beyond this era, create a society, economy, and international order appropriate for a new era.
All of the leaders of the countries I visited as G7 Chair the week before last expressed this very same kind of recognition.
Japan is committed not only to the success of the Hiroshima Summit in May, but also to leading the world throughout the year of 2023 with a strong sense of responsibility as the country holding the G7 Presidency.
Together with you, I will ride out this massive historic surge to steadily hand down the nation of Japan to the next generation.
Let us join forces and together build a nation for a new era and a stable international order.
3. Fundamental reinforcement of defense capabilities
Towards this end, we will squarely and sincerely face the various difficult challenges facing us that cannot be postponed and provide solutions to them one by one.
With this strong resolve, at the end of last year we formulated a new National Security Strategy and other documents, having spent more than a year discussing and examining these matters.
What we must prioritize first and foremost is developing proactive diplomacy. At the same time, diplomacy needs to be backed by defense capabilities. As Japan confronts its most severe and complex security environment since the end of World War II, we conducted extremely realistic simulations to test our ability to protect the lives of our citizens in times of emergency, and have accordingly brought concrete shape to the fundamental reinforcement of our defense capabilities, which will rebuild a sufficient defense system for us.
We will secure a defense budget totaling 43 trillion yen over the next five years. With it, we will work towards acquiring counterstrike capabilities to dissuade our adversaries from attacking us, fundamentally reinforcing our defense posture in the southwest region of Japan, developing responses to new domains such as cyberspace and space, maintaining equipment and upgrading our ammunition, reinforcing cooperation between the Japan Coast Guard and the Self-Defense Forces, reinforcing the foundations of Japan’s defense industry and supporting the transfer of equipment, and proactively utilizing in the field of security the outcomes of research and development, among other initiatives.
Such efforts must be maintained and reinforced into the future. To achieve this, new stable funding sources of 4 trillion yen will be additionally required every fiscal year from fiscal year 2027 onward. We will first make all possible efforts in administrative and fiscal reforms, including reforming our expenditures, utilizing budget surpluses, and securing non-tax revenues. Then, rather than passing the burden on to posterity, we who are alive at this moment will respond to the remaining shortfall of around a quarter of the total amount needed, leading up to fiscal 2027, as a matter of responsibility towards future generations.
While the decision we made represents a major shift in Japan’s security policy, I would like to clearly state once again that it is within the scope of the Constitution and international law and does not in any way change Japan's adherence to the Three Non-Nuclear Principles or to our exclusively defensive defense policy, nor does it alter Japan's path Japan as a peaceful nation.
4. New Form of Capitalism
(1) Overview
As I engage in various dialogues with world leaders, I have also become keenly aware that many countries are in search of a new economic model.
What they are looking for is an economic model that, in the face of challenges from authoritarian states, allows the public and private sectors to work together to emerge victorious in the competition between nations, rather than just leaving everything to the market.
Under this economic model, participants will not seek only lower labor and production costs, but rather protect critical goods and key technologies and maintain resilient supply chains.
And the economic model is aimed at overcoming various social challenges, such as climate change and disparities, which are the negative effects generated by economic systems to date.
The "New Form of Capitalism" that I promote is based on this awareness of the issue that is shared on a global basis.
My concept is for the public and private sectors to work together to turn social issues into engines of growth, thereby resolving social issues while simultaneously achieving economic growth simultaneously. This will help create a sustainable and inclusive economy and society.
This year as we seek to fully restore our daily lives from the COVID-19 pandemic, let us put Japan back on track for a full-fledged economic recovery and new economic growth.
(2) Measures to address rising prices
We will first and foremost deal appropriately with current rising prices, including through the early execution of the second supplementary budget for fiscal 2022. We will continue to take necessary policy responses without hesitation.
As the economy lays the foundation for public finances, we will work to restore the economy and put public finances on a sound footing.
(3) Structural wage increases
Companies realize a profit and then dependably distribute that fruit to workers. Consumption increases and further economic growth is generated. What holds the key to this virtuous cycle is wage increases.
We will pursue labor market reforms in order to create a structure on which wages increase continually, atop a foundation of the economic growth we have built up steadily to date.
First of all, what we need right now is wage increases that surpass the rise in commodity prices.
The Government will make all-out efforts to investment and reforms to spur economic growth. We will increase wages for those working in the public sector and for companies participating in government procurement.
Moreover, with the aim of bringing about wage increases at small- and medium-sized enterprises, we will also further strengthen such measures as enhancing productivity, improving subcontracting practices, encouraging price increases to be passed through to clients, and ensuring proper business transactions involving freelancers.
After that, we will create a society in which diverse human resources and motivated individuals fully demonstrating their ability as they work makes corporate productivity climb, leading to further wage increases. By so doing, we will bring about ongoing wage increases.
Towards that end, in addition to regularizing non-regular employees who wish to be regularized, we will take the viewpoint of workers in accelerating the three-pronged set of labor market reforms, namely, providing support for improving skills through reskilling, establishing job-based pay that is appropriate for Japan, and facilitating labor mobility into growth fields.
Regarding reskilling, we will focus on supporting skills related to growth fields such as green transformation, digital transformation and startups, and review support for those employed, which currently comes mainly through workers' companies, to instead mainly provide direct support to individuals. We will also establish a framework to provide one-stop support ranging from reskilling to assistance for changing careers, regardless of the recipient's age or gender. We will also provide support for those wishing to brush up their skills from a longer-term perspective.
At the same time, we urge companies to lay the groundwork to embrace such individuals.
Amid intensifying competition to acquire human resources, it is an urgent task for the sake of corporate growth that companies transition away from the conventional seniority-based pay system to a job-based one that is appropriate for Japan, in which workers' skills are properly evaluated in accordance with job duties and then reflected in wage increases.
By June of this year, we will categorize various ways to introduce job-based pay systems suited to Japanese companies and set forth models that can be followed.
(4) Investment and reforms
Along with wage increases, investment and reforms will be the key to a virtuous cycle of growth and distribution. With regard to concrete efforts to be undertaken, I will overview five points.
[Green transformation (GX)]
The first area for concrete efforts is green transformation, or "GX."
Russia has used energy supply as a weapon of war. Countries that have seen their people’s lives severely disrupted by this have begun to pursue a robust "kill-three-birds-with-one-stone" strategy that simultaneously aims to achieve the three goals of decarbonization, a stable energy supply, and economic growth.
Japan’s green transformation is also designed to realize these three goals.
With regard to "growth-oriented carbon pricing" that will draw out more than 150 trillion yen of public and private investment over a decade, we will establish a new framework for advance investment by the national government at a scale of 20 trillion yen. We will provide support for initiatives including thoroughly implemented energy conservation, the social implementation of hydrogen and ammonia, and research and development of decarbonization technologies such as renewable energies and nuclear power.
The Government will present a multi-year plan and make budgetary commitments for the purpose of enhancing predictability and facilitating the foreseeing of expected rates of return, thereby attracting corporate investment. In this way, it is an embodiment of the public-private cooperation that the New Form of Capitalism seeks to achieve. We will submit a bill for this purpose to the current Diet session.
We will mobilize all the strength of the public and private sectors to attempt to achieve green transformation, a great revolution in our economy, society, industries, and local regions.
To ensure a stable energy supply, we must secure diverse energy sources.
In addition to efforts to maximize the introduction of renewable energy sources, such as the long-overdue development of power transmission lines between Hokkaido and Honshu, we will promote the replacing of decommissioned nuclear power plants with
next-generation advanced reactors and the extension of the operating periods of nuclear power plants by a certain period, on the major premise of ensuring safety and gaining the understanding of local communities. Furthermore, the Government will take the initiative in advancing the final disposal of nuclear waste.
In the face of the global energy crisis, a realistic energy transition in Asia is becoming increasingly important. Starting this spring Japan will put the Asia Zero Emission Community (AZEC) concept, which I have been advocating since last year, into concrete form and provide support for the decarbonization of Asia.
[Digital transformation (DX)]
The second area for our efforts will be digital transformation, or "DX."
First, I wish to underline the role of Social Security and Tax Number System (Individual Number) cards, commonly called "My Number" cards, which serve as the passport to a digital society.
As a result of various improvements, the number of applications to obtain the card increased from 55 million at the beginning of last year to 85 million today. It is now the most widely used tool for identification in Japan, well beyond the driver's license.
The card enables the digitization of driver's licenses, certificates of various national qualifications, and other documentation, while also making it possible to complete procedures for medical expenses deductions and hometown tax payments online when filing national tax returns.
In the area of healthcare, in the future a single smartphone will allow users to have a consultation at a medical facility and check drug information without having to carry a patient registration card or health insurance card.
The card is also starting to be used for a broader range of purposes, including as a student ID card and as age verification when shopping, and also as a means for purchasing concert tickets.
Both the public and private sectors will work towards creating a society where people can easily and conveniently use all kinds of public and private services requiring identity verification.
We will also undertake a comprehensive review of regulations based on the analog era.
Specifically, we will spend the coming two years to swiftly advance reforms, such as enabling various administrative procedures to be completed online and reviewing regulations that require the submission of information via floppy disks.
We will submit to the current Diet session a bill to conduct an across-the-board review of some 40,000 laws and regulations that have been checked and are ready to be amended.
[Innovation]
The third area for undertaking concrete efforts is that of innovation.
Just the other day, the world’s first therapeutic drug to keep the disease progress of Alzheimer’s in check, jointly developed by Japanese and U.S. companies and expected to be fully rolled out globally, was granted accelerated approval by the U.S. Food and Drug Administration.
It is a great pleasure to know that this ground-breaking innovation originating from Japan will transcend national boundaries to bring a ray of hope to people with dementia and their families.
To enable us to deliver more of this kind of announcement in the future, we will provide support for investment in research and development in strategic fields, such as semiconductors, quantum science and technology, artificial intelligence, and next-generation communication technologies, as well as biotechnology and space and maritime technologies, from a medium- to long-term national strategy perspective. We will also reform regulations hindering innovation.
We will also move forward in reorganizing university undergraduate faculties of science and engineering in ways that meet the needs of society and provide more support for young researchers.
Furthermore, we will work to improve quality by reviewing the benefits, compensation, and other aspects of workplace treatment provided to faculty and staff, while also sending more Japanese university students abroad and accepting promising international students, with a view to internationalizing education and fostering global human resources.
In 2025, Expo 2025 Osaka Kansai will be held. Leveraging the world expo as a proving ground for our future society, such as for flying vehicles, we will communicate to the rest of the world the message of an innovative and dynamic Japan.
[Startups]
Our fourth area is nurturing startups.
Aiming to achieve a tenfold increase in the amount invested in startups over five years, we will expand programs to identify and nurture outstanding talents, strengthen funding for research and development ventures, realize the Global Startup Campus Initiative by inviting top-class universities in Europe and the United States, and provide support for open innovation through collaboration between large companies and startups, facilitated through the tax system.
We will also establish a new credit guarantee system so that startups can raise funds without relying on management guarantees when they launch.
Furthermore, we will create an environment in which non-Japanese human resources can play an active role, including by establishing a new system for accepting globally competitive, high-level human resources.
Large companies that now drive the Japanese economy were themselves once "startups" established in the postwar period. We will materialize a second startup boom, following upon the one after the end of World War II, to give rise to companies that will drive the Japanese economy in the future.
[Plan for doubling asset-based incomes]
The fifth area is our plan for doubling asset-based incomes.
If the long-overdue shift from savings to investment can be realized, a virtuous cycle of growth and asset income can be achieved by increasing the financial asset income of households and expanding the supply of funds for growth.
It was because of that thinking that we decided to fundamentally expand the Nippon Individual Savings Account (NISA) program and make it permanent and decided to work to double the total number of NISA accounts and the amount of purchases over five years.
As a national strategy, we will provide support for asset formation and respond over the long term with our sights set on doubling asset management income.
Now is the time to vigorously implement these policies.
5. Policies for children and child-rearing
And this year, I hope to advance my initiatives for a New Form of Capitalism to the next stage.
I have been saying that my New Form of Capitalism is an attempt to create a new sustainable and inclusive economy and society.
In giving thought to the sustainability and the inclusiveness of Japan’s economy and society, I have positioned our policies for children and child-rearing to be among our most important policies.
Because of the rapidly declining birthrate, the number of births in Japan is expected to have dropped below 800,000 last year, and the country now finds itself on the brink of being unable to maintain social functions. Working on policies for children and child-rearing is an urgent matter that cannot be delayed.
We must create a children-first economy and society and reverse the trend seen in our birthrate.
In line with the three basic policy directions that I have instructed the Minister in Charge of Policies Related to Children to take, we will examine specific measures designed to strengthen our policies for children and child-rearing. We will also work to introduce a scholarship system that allows people to repay after they have "made it in society," to help alleviate the burden of higher education.
In formulating measures, we should prioritize above anything else the voices of those concerned. I will start by listening thoroughly to the views of those directly concerned with children and child-rearing in locations all around Japan -- fathers, mothers, those providing services that assist with child-rearing, and members of the younger generation. I intend to materialize measures to address the declining birthrate that are at a totally different level from those we have undertaken until now, in which all people participate, regardless of age or gender.
Then, under the Child and Family Agency to be established in April of this year, we will systematically compile the policies for children and child-rearing needed in today’s society and, by the time our Basic Policies are compiled in June, present a general framework designed to facilitate a future doubling of the budget for children and child-rearing.
Policies for children and child-rearing are the most effective investment in the future that we can make. In order to steadily carry out these policies, we will first give concrete shape to what should be improved under our children and child-rearing policies. Then, depending on the specific content, we will examine how society as a whole can stably provide support, while coming up with various schemes, such as those regarding how they tie in with various types of social insurances, the respective roles of the national and local governments, and how support for higher education should be provided.
We will create a society where people can give birth to and raise children with a sense of assurance. Let us work together to address this issue, which concerns all generations and citizens.
At the same time, we will work to restrain the increase in the burden on younger generations and build a sustainable social security system in which we increase the number of those who support the social security system, including through universal workers' insurance, with all people supporting each other in accordance with their capacity.
6. Building an inclusive economy and society
We will work to create a society in which diversity is respected, where all people, whether young or old, male or female, and with or without disabilities, can feel their purpose in life -- a society in which all motivated people can fully demonstrate their abilities, regardless of their circumstances.
In order to create that kind of inclusive economy and society, we will focus particularly on measures that bring the strengths of women, young people, and our local regions to the fore.
[Women]
While the issue of what is known as the "M-shaped curve" is now moving towards being resolved through the significant increase in the number of women in the workforce thanks to initiatives taken so far, the elimination of the so-called "L-shaped curve," which indicates women becoming non-regular employees after giving birth, and the issue of correcting wage disparities between men and women both continue to be pressing issues. In addition, we must further increase the number of women appointed to executive positions.
To this end, we will address various issues such as by reviewing the system that includes what are called "the barrier of 1.03 million yen" and "the barrier of 1.3 million yen," which discourage women from working, and by introducing systems that make it easier than ever before for both men and women to take childcare leave.
Furthermore, we will work to revise the Domestic Violence Prevention Law in order to strengthen our efforts to prevent spousal violence.
[Young people]
Measures for strengthening our policies for children and child-rearing, creating an environment where both men and women can work comfortably, reforming the social security system to be oriented to all generations, achieving structural wage increases, and investing in growth areas such as startups are all initiatives that we should promote for the sake of younger generations, who will shoulder the responsibility of Japan's future.
Through these various initiatives, we will improve incomes for young people and young households, and create a society where young people can live with hope for the future.
[Measures targeting loneliness and isolation]
We will vigorously work on measures to tackle the issues of loneliness and isolation. We will submit to the current Diet session a bill to lay the foundation for our measures and aim to create a society that can stand alongside those battling loneliness and isolation.
[Regional revitalization]
Local regions becoming more vibrant through regional revitalization will be the source of Japan’s economic recovery.
We will exert every possible effort to revitalize our regions' key industries.
In the tourism industry, in addition to stimulating demand by providing support for travel nationwide, we will promote high value-added tourism and work to enhance the appeal of tourist destinations that make use of national parks and so on, aiming at swiftly achieving the goals of 5 trillion yen in domestic demand from foreign tourists and 20 trillion yen in domestic travel demand.
Regarding the agriculture, forestry, and fisheries industries, we aim to reinforce our food security by promoting domestic production of fertilizers, feedstuffs, and principal grains, while at the same time seeking to make them profitable industries in which people can work to pursue their dreams.
We will provide further support for expanding exports of agriculture, forestry, and fisheries products, aiming to achieve our target of 2 trillion yen of exports ahead of schedule, in 2025.
Our network of expressways serves as the foundation of our regional economies. We will develop a system to steadily implement measures to tackle the problem of aging and initiatives to develop and improve the network, such as transitioning to a four-lane expressway system. We will also enhance government support for the "redesign" of regional public transportation.
Furthermore, we will provide support to encourage companies to locate in local regions, attract human and financial resources from overseas, develop stadiums, arenas and educational facilities through public-private cooperation, and work to amend laws in order to revitalize local assemblies.
The initiative that will serve as the foundation for all efforts as we work towards regional development is the Vision for a Digital Garden City Nation, which aims to resolve regional social issues through the power of digital technology and bring about a society in which everyone can live conveniently and comfortably anywhere throughout Japan.
While steadily preparing digital infrastructure such as optical fiber and 5G, we will in the future promote full-scale digital implementation in every corner of the country.
We will start by carrying out a project combining smart agriculture, drone delivery and remote monitoring services in 150 locations in hilly and mountainous regions around Japan.
In April of this year, a new system will get underway enabling fully autonomous "level 4" driving. We will seek to conduct field testing of automated driving in all prefectures by about 2025.
Let us join forces to create a Japan where all people, in every corner of the nation, can shine.
7. Response to disasters and support for reconstruction
This year marks the 100th anniversary of the Great Kanto Earthquake. Responding to increasingly severe and frequent disasters is another important challenge that cannot be postponed.
In addition to steadily promoting the Five-Year Accelerated Measures package, we will formulate a new basic plan for enhancing national resilience in order to prevent and reduce disasters and build a resilient nation on a mid- to long-term, continuous, and stable basis.
We will take all possible measures to cope with heavy snowfall and avian influenza, among other things, including by flexibly supporting local governments.
We will enhance our ability to respond to disasters and accidents by improving the sophistication of forecasts to cope with typhoons and torrential rains and by strengthening heat stroke mitigation measures to protect lives from extreme heat. Furthermore, in the wake of the sightseeing boat accident near Shiretoko, Hokkaido, we will submit a bill to ensure the safety of passenger ships.
Regarding the reconstruction of Fukushima, one of the highest priorities for my administration, we will work with local residents to further advance our initiatives.
Last year, after a long time, residents were allowed to move back to their homes for the first time in areas that had been designated as a "difficult to return zone."
We will continue to work toward lifting the evacuation order on the remaining Reconstruction and Revitalization Bases, while also bringing concrete shape to measures enabling residents to move back to their homes in areas outside of the bases as well, if they wish to do so.
In addition, the entire Government will work together to promote community development through films and other forms of culture and art, measures for decommissioning reactors and dealing with ALPS treated water, and the development of the Fukushima Institute for Research, Education and Innovation, thereby responsibly working on the reconstruction and revitalization of Fukushima.
8. COVID-19
Around three years have passed since COVID-19 infections first began to spread. Thanks to the cooperation of the public and essential workers such as frontline doctors, nurses, and elderly care workers, we have overcome the waves of infection and taken steps to shift towards a society that coexists with COVID-19.
Regarding the current state of infections, we will do our utmost to overcome what is known as the eighth wave by taking measures to mitigate infections and ensuring that our medical systems are fully in place.
In principle this spring we will advance our discussions on downgrading COVID-19 to a Class V infectious disease from the current category of "pandemic influenza and new infectious diseases." We will also examine and coordinate the phased transition of our responses to COVID-19 in terms of the medical care system and various other policies and measures, including the support we provide through public funds, in line with this reclassification.
While we also intend to modify our approach regarding the wearing of masks to be consistent with the downgrading to a Class V infectious disease, we will first once more work to ensure that citizens fully understand our current handling of the matter, namely that "in principle, masks are not required outdoors …[Excelセル文字数上限のため切り詰め。全文はpilot_manual_review.csvを参照]</t>
        </is>
      </c>
      <c r="J198" s="3" t="inlineStr">
        <is>
          <t>Politics is a process of careful discussion and consideration over time, followed by decisions, which are deliberated upon and then ultimately transitioned into execution by the people's representatives gathered in the Diet. I will take up consideration of national policy with extraordinary vigilance through various deliberations that will be undertaken through the cooperation of many of you, my fellow legislators. Then, based upon that, I will engage in open and honest deliberations in full view of the public here in this Diet chamber regarding the government's course forward that we will have decided upon, as well as regarding the draft budgets and legislative bills embodying those decisions, before ultimately putting the decisions into action. Consideration, decision-making, and discussions are all important and necessary. This year again, I will promote politics of trust and sympathy by undertaking all three to the best of my ability, addressing each with equal vigor. 2. History’s turning point
Modern Japan has undergone two major turning points in its history. One is the Meiji Restoration; the other is the end of World War II, 77 years later. And, by a strange twist of fate, another 77 years later, we now stand at a crossroads of history once again. Russia’s aggression against Ukraine has exposed the dysfunctionality of the UN Security Council in responding to challenges to the international peace order based on the rule of law to which the international community has adhered. Furthermore, the weakening of international peace order has become exposed, with countries taking this opportunity to strengthen their ties with Russia or pursue profits in energy and other areas, as well as entities working on nuclear missile development. We have no time to lose in addressing issues of sustainability in a broad sense, such as the increasingly serious issue of climate change, measures to combat infectious diseases and other global challenges, and disparities emerging throughout the world. We must abandon the common sense of the eras leading up to the present and, armed with strong resolve and a vision that looks beyond this era, create a society, economy, and international order appropriate for a new era. All of the leaders of the countries I visited as G7 Chair the week before last expressed this very same kind of recognition. Japan is committed not only to the success of the Hiroshima Summit in May, but also to leading the world throughout the year of 2023 with a strong sense of responsibility as the country holding the G7 Presidency. Together with you, I will ride out this massive historic surge to steadily hand down the nation of Japan to the next generation. Let us join forces and together build a nation for a new era and a stable international order. 3. Fundamental reinforcement of defense capabilities
Towards this end, we will squarely and sincerely face the various difficult challenges facing us that cannot be postponed and provide solutions to them one by one. With this strong resolve, at the end of last year we formulated a new National Security Strategy and other documents, having spent more than a year discussing and examining these matters. What we must prioritize first and foremost is developing proactive diplomacy. At the same time, diplomacy needs to be backed by defense capabilities. As Japan confronts its most severe and complex security environment since the end of World War II, we conducted extremely realistic simulations to test our ability to protect the lives of our citizens in times of emergency, and have accordingly brought concrete shape to the fundamental reinforcement of our defense capabilities, which will rebuild a sufficient defense system for us. We will secure a defense budget totaling 43 trillion yen over the next five years. With it, we will work towards acquiring counterstrike capabilities to dissuade our adversaries from attacking us, fundamentally reinforcing our defense posture in the southwest region of Japan, developing responses to new domains such as cyberspace and space, maintaining equipment and upgrading our ammunition, reinforcing cooperation between the Japan Coast Guard and the Self-Defense Forces, reinforcing the foundations of Japan’s defense industry and supporting the transfer of equipment, and proactively utilizing in the field of security the outcomes of research and development, among other initiatives. Such efforts must be maintained and reinforced into the future. To achieve this, new stable funding sources of 4 trillion yen will be additionally required every fiscal year from fiscal year 2027 onward. We will first make all possible efforts in administrative and fiscal reforms, including reforming our expenditures, utilizing budget surpluses, and securing non-tax revenues. Then, rather than passing the burden on to posterity, we who are alive at this moment will respond to the remaining shortfall of around a quarter of the total amount needed, leading up to fiscal 2027, as a matter of responsibility towards future generations. While the decision we made represents a major shift in Japan’s security policy, I would like to clearly state once again that it is within the scope of the Constitution and international law and does not in any way change Japan's adherence to the Three Non-Nuclear Principles or to our exclusively defensive defense policy, nor does it alter Japan's path Japan as a peaceful nation. 4. New Form of Capitalism
(1) Overview
As I engage in various dialogues with world leaders, I have also become keenly aware that many countries are in search of a new economic model. What they are looking for is an economic model that, in the face of challenges from authoritarian states, allows the public and private sectors to work together to emerge victorious in the competition between nations, rather than just leaving everything to the market. Under this economic model, participants will not seek only lower labor and production costs, but rather protect critical goods and key technologies and maintain resilient supply chains. And the economic model is aimed at overcoming various social challenges, such as climate change and disparities, which are the negative effects generated by economic systems to date. The "New Form of Capitalism" that I promote is based on this awareness of the issue that is shared on a global basis. My concept is for the public and private sectors to work together to turn social issues into engines of growth, thereby resolving social issues while simultaneously achieving economic growth simultaneously. This will help create a sustainable and inclusive economy and society. After that, we will create a society in which diverse human resources and motivated individuals fully demonstrating their ability as they work makes corporate productivity climb, leading to further wage increases. By so doing, we will bring about ongoing wage increases. Towards that end, in addition to regularizing non-regular employees who wish to be regularized, we will take the viewpoint of workers in accelerating the three-pronged set of labor market reforms, namely, providing support for improving skills through reskilling, establishing job-based pay that is appropriate for Japan, and facilitating labor mobility into growth fields. Regarding reskilling, we will focus on supporting skills related to growth fields such as green transformation, digital transformation and startups, and review support for those employed, which currently comes mainly through workers' companies, to instead mainly provide direct support to individuals. We will also establish a framework to provide one-stop support ranging from reskilling to assistance for changing careers, regardless of the recipient's age or gender. (4) Investment and reforms
Along with wage increases, investment and reforms will be the key to a virtuous cycle of growth and distribution. With regard to concrete efforts to be undertaken, I will overview five points. [Green transformation (GX)]
The first area for concrete efforts is green transformation, or "GX."
Russia has used energy supply as a weapon of war. Countries that have seen their people’s lives severely disrupted by this have begun to pursue a robust "kill-three-birds-with-one-stone" strategy that simultaneously aims to achieve the three goals of decarbonization, a stable energy supply, and economic growth. Japan’s green transformation is also designed to realize these three goals. In the area of healthcare, in the future a single smartphone will allow users to have a consultation at a medical facility and check drug information without having to carry a patient registration card or health insurance card. The card is also starting to be used for a broader range of purposes, including as a student ID card and as age verification when shopping, and also as a means for purchasing concert tickets. Both the public and private sectors will work towards creating a society where people can easily and conveniently use all kinds of public and private services requiring identity verification. We will also undertake a comprehensive review of regulations based on the analog era. Specifically, we will spend the coming two years to swiftly advance reforms, such as enabling various administrative procedures to be completed online and reviewing regulations that require the submission of information via floppy disks. To enable us to deliver more of this kind of announcement in the future, we will provide support for investment in research and development in strategic fields, such as semiconductors, quantum science and technology, artificial intelligence, and next-generation communication technologies, as well as biotechnology and space and maritime technologies, from a medium- to long-term national strategy perspective. We will also reform regulations hindering innovation. We will also move forward in reorganizing university undergraduate faculties of science and engineering in ways that meet the needs of society and provide more support for young researchers. Furthermore, we will work to improve quality by reviewing the benefits, compensation, and other aspects of workplace treatment provided to faculty and staff, while also sending more Japanese university students abroad and accepting promising international students, with a view to internationalizing education and fostering global human resources. In 2025, Expo 2025 Osaka Kansai will be held. Leveraging the world expo as a proving ground for our future society, such as for flying vehicles, we will communicate to the rest of the world the message of an innovative and dynamic Japan. [Startups]
Our fourth area is nurturing startups. Aiming to achieve a tenfold increase in the amount invested in startups over five years, we will expand programs to identify and nurture outstanding talents, strengthen funding for research and development ventures, realize the Global Startup Campus Initiative by inviting top-class universities in Europe and the United States, and provide support for open innovation through collaboration between large companies and startups, facilitated through the tax system. We will also establish a new credit guarantee system so that startups can raise funds without relying on management guarantees when they launch. Furthermore, we will create an environment in which non-Japanese human resources can play an active role, including by establishing a new system for accepting globally competitive, high-level human resources. Large companies that now drive the Japanese economy were themselves once "startups" established in the postwar period. We will materialize a second startup boom, following upon the one after the end of World War II, to give rise to companies that will drive the Japanese economy in the future. [Plan for doubling asset-based incomes]
The fifth area is our plan for doubling asset-based incomes. If the long-overdue shift from savings to investment can be realized, a virtuous cycle of growth and asset income can be achieved by increasing the financial asset income of households and expanding the supply of funds for growth. It was because of that thinking that we decided to fundamentally expand the Nippon Individual Savings Account (NISA) program and make it permanent and decided to work to double the total number of NISA accounts and the amount of purchases over five years. As a national strategy, we will provide support for asset formation and respond over the long term with our sights set on doubling asset management income. Now is the time to vigorously implement these policies. Building an inclusive economy and society
We will work to create a society in which diversity is respected, where all people, whether young or old, male or female, and with or without disabilities, can feel their purpose in life -- a society in which all motivated people can fully demonstrate their abilities, regardless of their circumstances. In order to create that kind of inclusive economy and society, we will focus particularly on measures that bring the strengths of women, young people, and our local regions to the fore. [Women]
While the issue of what is known as the "M-shaped curve" is now moving towards being resolved through the significant increase in the number of women in the workforce thanks to initiatives taken so far, the elimination of the so-called "L-shaped curve," which indicates women becoming non-regular employees after giving birth, and the issue of correcting wage disparities between men and women both continue to be pressing issues. In addition, we must further increase the number of women appointed to executive positions. To this end, we will address various issues such as by reviewing the system that includes what are called "the barrier of 1.03 million yen" and "the barrier of 1.3 million yen," which discourage women from working, and by introducing systems that make it easier than ever before for both men and women to take childcare leave. Furthermore, we will work to revise the Domestic Violence Prevention Law in order to strengthen our efforts to prevent spousal violence. [Young people]
Measures for strengthening our policies for children and child-rearing, creating an environment where both men and women can work comfortably, reforming the social security system to be oriented to all generations, achieving structural wage increases, and investing in growth areas such as startups are all initiatives that we should promote for the sake of younger generations, who will shoulder the responsibility of Japan's future. Through these various initiatives, we will improve incomes for young people and young households, and create a society where young people can live with hope for the future. [Measures targeting loneliness and isolation]
We will vigorously work on measures to tackle the issues of loneliness and isolation. We will also enhance government support for the "redesign" of regional public transportation. Furthermore, we will provide support to encourage companies to locate in local regions, attract human and financial resources from overseas, develop stadiums, arenas and educational facilities through public-private cooperation, and work to amend laws in order to revitalize local assemblies. The initiative that will serve as the foundation for all efforts as we work towards regional development is the Vision for a Digital Garden City Nation, which aims to resolve regional social issues through the power of digital technology and bring about a society in which everyone can live conveniently and comfortably anywhere throughout Japan. While steadily preparing digital infrastructure such as optical fiber and 5G, we will in the future promote full-scale digital implementation in every corner of the country. We will start by carrying out a project combining smart agriculture, drone delivery and remote monitoring services in 150 locations in hilly and mountainous regions around Japan. Furthermore, in the wake of the sightseeing boat accident near Shiretoko, Hokkaido, we will submit a bill to ensure the safety of passenger ships. Regarding the reconstruction of Fukushima, one of the highest priorities for my administration, we will work with local residents to further advance our initiatives. Last year, after a long time, residents were allowed to move back to their homes for the first time in areas that had been designated as a "difficult to return zone."
We will continue to work toward lifting the evacuation order on the remaining Reconstruction and Revitalization Bases, while also bringing concrete shape to measures enabling residents to move back to their homes in areas outside of the bases as well, if they wish to do so. In addition, the entire Government will work together to promote community development through films and other forms of culture and art, measures for decommissioning reactors and dealing with ALPS treated water, and the development of the Fukushima Institute for Research, Education and Innovation, thereby responsibly working on the reconstruction and revitalization of Fukushima. 8. COVID-19
Around three years have passed since COVID-19 infections first began to spread. Thanks to the cooperation of the public and essential workers such as frontline doctors, nurses, and elderly care workers, we have overcome the waves of infection and taken steps to shift towards a society that coexists with COVID-19. Regarding the current state of infections, we will do our utmost to overcome what is known as the eighth wave by taking measures to mitigate infections and ensuring that our medical systems are fully in place. In principle this spring we will advance our discussions on downgrading COVID-19 to a Class V infectious disease from the current category of "pandemic influenza and new infectious diseases." We will also examine and coordinate the phased transition of our responses to COVID-19 in terms of the medical care system and various other policies and measures, including the support we provide through public funds, in line with this reclassification. While we also intend to modify our approach regarding the wearing of masks to be consistent with the downgrading to a Class V infectious disease, we will first once more work to ensure that citizens fully understand our current handling of the matter, namely that "in principle, masks are not required outdoors."
Japan’s GDP and corporate performance have already been restored to pre-COVID-19 levels, with the ratio of job offers to job seekers also poised to recover its pre-pandemic level. We will continue to take steady steps to enable us to restore normal life at home, at school, at the workplace, in the community and in every other setting. And in order to appropriately respond to future infectious disease crises, we will submit to the current Diet session a bill to establish an infectious disease crisis management agency in the Cabinet Secretariat and what can be called a Japanese version of the United States' Centers for Disease Control and Prevention (CDC). 9. Diplomacy and security
As we face a turning point in history, we will, based on universal values, proactively and vigorously pursue realism diplomacy for a new era in order to fully defend our national interests. This year, Japan has assumed the presidency of the G7 and is serving as a non-permanent member of the UN Security Council. Taking advantage of these positions, we will lead efforts towards global peace and prosperity. Russian aggression against Ukraine is an outrageous act undermining the very foundation of the international order and is still underway. Moreover, the security environment surrounding Japan is the most severe and complex one we have experienced since the end of World War II. Attempts to unilaterally change the status quo by force must not be tolerated, no matter in which region of the world they occur. Taking the occasion of the G7 Hiroshima Summit, we will convey once more to the international community our strong political will to uphold the free and open international order based on the rule of law, which adheres to this principle. In order for the international community as a whole to act in cooperation in responding to the various challenges now facing the world, the G7 will unite and work to strengthen its engagement with what is often called the Global South. Towards that end, we will take concerted action to respond to energy and food crises and also to the global economy, which is facing downside risks. We will also continue to vigorously promote sanctions against Russia and support for Ukraine. We will seize the opportunity of the summit being held in Hiroshima, the site of an atomic bombing, to lead international initiatives towards a world without nuclear weapons. We will move forward on realistic and practical initiatives by building on our past efforts, including the Hiroshima Action Plan, while also taking into account the sage views of the International Group of Eminent Persons for a World without Nuclear Weapons. We also need to provide a broad-based response to other challenges, including regional affairs, economic security, human rights, climate change, health, and development. Japan will play a leading role in addressing these mounting issues. In addition, we will work to strengthen the functions of the United Nations, including through Security Council reform. We will also continue to build up our bilateral relations, which are based on the relations of trust that Japan has built up since the end of World War II. The cornerstone of Japan’s diplomacy is the Japan-U.S. relationship. (Quad) partnership, among others, and strengthening our cooperation with our partner countries in Asia, Europe, and Oceania, we will further reinforce our cooperation to promote a Free and Open Indo-Pacific. We will pass on the outcomes achieved under the G7 Japanese presidency to the G20, for which India holds the presidency, and also tie them in to the ASEAN-Japan Commemorative Summit marking our 50th anniversary of friendship and cooperation, disseminating these outcomes from Asia to the rest of the world. We will also aim to expand the Comprehensive and Progressive Agreement for Trans-Pacific Partnership (CPTPP) while maintaining the steady implementation and high level of this agreement and work towards concrete results within such initiatives as the Indo-Pacific Economic Framework for Prosperity (IPEF) and Data Free Flow with Trust (DFFT) . Regional peace and stability remain important. Including with regard to attempts to unilaterally change the status quo by force in the East and South China Seas, we will say to China the things that need to be said and strongly urge China to act responsibly. The Republic of Korea (ROK) is an important neighbor with whom we should cooperate in responding to various issues arising within the international community. Based on the friendly and cooperative relations we have built up since the normalization of our diplomatic relations, we will restore healthy Japan-ROK relations and engage in close communication with the ROK government to further develop our bilateral relations. While Japan-Russia relations are in a difficult situation because of Russia’s aggression against Ukraine, Japan will continue to adhere to its policy of resolving territorial issues and concluding a peace treaty. North Korea’s ballistic missile launches have occurred at an unprecedented frequency and manner, and they are absolutely unacceptable. In accordance with the Japan-DPRK Pyongyang Declaration, Japan seeks to normalize relations with North Korea through the comprehensive resolution of the outstanding issues, such as the abductions, nuclear, and missile issues, as well as through the settling of the unfortunate past. "Without the trust of the people, there can be no government." As a politician who has always believed that trust is the most important foundation of politics, I consider the issues that have emerged to be profoundly distressing. We will undertake various reforms to prevent such a situation from happening again. With regard to the issue of the former Unification Church, we will work to steadily implement the new act and related legislative measures enacted during last year’s extraordinary Diet session as steps to ensure effective relief for victims and prevent recurrence. We will also make efforts to understand the actual situation and enhance the consultation system for victims. 12. Conclusion
Since assuming office as Prime Minister, I have visited places all around Japan and spoken directly with a great many members of the general public. I would like to create a Japan where such people all around Japan can shine and have hope for the future. I will continue to dedicate myself completely to carrying out the historic mission entrusted to me, in order to hand this nation of Japan down to the next generation. Let us join forces and move forward, step by step. I ask for the continued understanding and cooperation of the Japanese people. Thank you very much for your attention.</t>
        </is>
      </c>
      <c r="K198" s="18" t="inlineStr">
        <is>
          <t>aggression;compensation;fund;history;responsibility;victim;war</t>
        </is>
      </c>
      <c r="L198" s="18" t="inlineStr">
        <is>
          <t>0</t>
        </is>
      </c>
      <c r="M198" s="18" t="inlineStr">
        <is>
          <t>0</t>
        </is>
      </c>
      <c r="N198" s="18" t="inlineStr">
        <is>
          <t>1</t>
        </is>
      </c>
      <c r="O198" s="18" t="inlineStr">
        <is>
          <t>1</t>
        </is>
      </c>
      <c r="P198" s="18" t="inlineStr">
        <is>
          <t>0</t>
        </is>
      </c>
      <c r="Q198" s="18" t="inlineStr">
        <is>
          <t>0</t>
        </is>
      </c>
      <c r="R198" s="18" t="inlineStr">
        <is>
          <t>7ae1bb44-4b72-4191-9189-8e80ecc2a9e6</t>
        </is>
      </c>
      <c r="S198" s="18" t="inlineStr"/>
      <c r="T198" s="18" t="inlineStr"/>
      <c r="U198" s="18" t="inlineStr"/>
      <c r="V198" s="18" t="inlineStr">
        <is>
          <t>AGGRESSION</t>
        </is>
      </c>
      <c r="W198" s="18" t="inlineStr"/>
      <c r="X198" s="18" t="inlineStr"/>
      <c r="Y198" s="18" t="inlineStr"/>
      <c r="Z198" s="18" t="inlineStr"/>
      <c r="AA198" s="18" t="inlineStr"/>
      <c r="AB198" s="18" t="inlineStr"/>
      <c r="AC198" s="18" t="inlineStr"/>
      <c r="AD198" s="18" t="inlineStr"/>
      <c r="AE198" s="18" t="inlineStr"/>
      <c r="AF198" s="18" t="inlineStr"/>
      <c r="AG198" s="18" t="inlineStr"/>
      <c r="AH198" s="18" t="inlineStr"/>
      <c r="AI198" s="18" t="inlineStr"/>
      <c r="AJ198" s="18" t="inlineStr"/>
      <c r="AK198" s="18" t="inlineStr"/>
      <c r="AL198" s="18" t="inlineStr"/>
      <c r="AM198" s="18" t="inlineStr">
        <is>
          <t>LOW</t>
        </is>
      </c>
      <c r="AN198" s="3" t="inlineStr">
        <is>
          <t>AUTO-DRAFT: keyword signals only; requires contextual coding per codebook.md before use.</t>
        </is>
      </c>
      <c r="AO198" s="18" t="inlineStr">
        <is>
          <t>08bbf25b-8643-54d3-a8a0-e437d8bccd6c</t>
        </is>
      </c>
      <c r="AP198" s="18" t="inlineStr">
        <is>
          <t>1</t>
        </is>
      </c>
      <c r="AQ198" s="18" t="inlineStr">
        <is>
          <t>LOW_CONFIDENCE;MISSING_SPEAKER</t>
        </is>
      </c>
      <c r="AR198" s="18" t="inlineStr">
        <is>
          <t>EXCLUDED</t>
        </is>
      </c>
      <c r="AS198" s="3" t="inlineStr">
        <is>
          <t>2026-09-22 full backlog review: COVID_OR_PANDEMIC</t>
        </is>
      </c>
    </row>
    <row r="199">
      <c r="A199" s="3" t="inlineStr">
        <is>
          <t>https://japan.kantei.go.jp/101_kishida/statement/202302/_00004.html</t>
        </is>
      </c>
      <c r="B199" s="18" t="inlineStr">
        <is>
          <t>japan</t>
        </is>
      </c>
      <c r="C199" s="18" t="inlineStr">
        <is>
          <t>Prime Minister's Office of Japan (Kantei)</t>
        </is>
      </c>
      <c r="D199" s="3" t="inlineStr">
        <is>
          <t>Message from the Prime Minister on the Occasion of National Foundation Day (Speeches and Statements &lt;br&gt;by the Prime Minister) | Prime Minister's Office of Japan</t>
        </is>
      </c>
      <c r="E199" s="18" t="inlineStr">
        <is>
          <t>SPEECH</t>
        </is>
      </c>
      <c r="F199" s="18" t="inlineStr">
        <is>
          <t>February 10, 2023</t>
        </is>
      </c>
      <c r="G199" s="18" t="inlineStr">
        <is>
          <t>0</t>
        </is>
      </c>
      <c r="H199" s="3" t="inlineStr"/>
      <c r="I199" s="3" t="inlineStr">
        <is>
          <t>Message from the Prime Minister on the Occasion of National Foundation Day (Speeches and Statements &lt;br&gt;by the Prime Minister) | Prime Minister's Office of Japan
Message from the Prime Minister on the Occasion of National Foundation Day
February 10, 2023
Tweet
[Provisional translation]
National Foundation Day is a public holiday for the purpose of "recalling the founding of the nation and cultivating a mindset of love of the nation." It is a national holiday on which each Japanese person recalls how the nation was founded, thinks about the efforts made by our forebears to date, and renews his or her hopes for the further development of the nation.
Japan has shaped its history and fostered a unique culture and distinctive traditions while harmonizing with the abundant natural beauty that can be enjoyed every season. Japan now enjoys a high reputation in the international community in many areas, including science, technology and innovation, and culture and art.
Throughout its long history, Japan has countless times faced great difficulties and trials. Each time, our ancestors brought themselves to their feet full of courage and hope and achieved a number of miracles, such as the Meiji Restoration and high economic growth in the postwar era. They have also cultivated a national character that protects freedom and democracy, respects human rights, and upholds the rule of law. We should not forget the fact that the advances Japan enjoys today lie atop the foundation of each individual’s unceasing efforts and the strength of kizuna (bonds) that people have shared with one another.
Reflecting on the significance of the footprints left by our ancestors, we will defend the lives and livelihoods of the people, secure the blessing of the nature and seek to achieve a society where
everyone can feel fulfilled
in life. Together with the people who live in the present, we will face the challenges facing us and pass on to future generations of the nation a Japan that we can be proud of to the world. As we commemorate National Foundation Day, I renew my determination in this regard.
I sincerely hope that for you, my fellow citizens, National Foundation Day will be an opportunity to appreciate the efforts made by people who went before us as you look back on the path Japan has taken, as well as an opportunity to aspire to pursue further prosperity for Japan.
KISHIDA Fumio
Prime Minister of Japan
February 11, 2023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199" s="3" t="inlineStr">
        <is>
          <t>Message from the Prime Minister on the Occasion of National Foundation Day (Speeches and Statements &lt;br&gt;by the Prime Minister) | Prime Minister's Office of Japan
Message from the Prime Minister on the Occasion of National Foundation Day
February 10, 2023
Tweet
[Provisional translation]
National Foundation Day is a public holiday for the purpose of "recalling the founding of the nation and cultivating a mindset of love of the nation." It is a national holiday on which each Japanese person recalls how the nation was founded, thinks about the efforts made by our forebears to date, and renews his or her hopes for the further development of the nation. Japan has shaped its history and fostered a unique culture and distinctive traditions while harmonizing with the abundant natural beauty that can be enjoyed every season. Japan now enjoys a high reputation in the international community in many areas, including science, technology and innovation, and culture and art. Throughout its long history, Japan has countless times faced great difficulties and trials. Each time, our ancestors brought themselves to their feet full of courage and hope and achieved a number of miracles, such as the Meiji Restoration and high economic growth in the postwar era. They have also cultivated a national character that protects freedom and democracy, respects human rights, and upholds the rule of law. We should not forget the fact that the advances Japan enjoys today lie atop the foundation of each individual’s unceasing efforts and the strength of kizuna (bonds) that people have shared with one another.</t>
        </is>
      </c>
      <c r="K199" s="18" t="inlineStr">
        <is>
          <t>history;war</t>
        </is>
      </c>
      <c r="L199" s="18" t="inlineStr">
        <is>
          <t>0</t>
        </is>
      </c>
      <c r="M199" s="18" t="inlineStr">
        <is>
          <t>0</t>
        </is>
      </c>
      <c r="N199" s="18" t="inlineStr">
        <is>
          <t>1</t>
        </is>
      </c>
      <c r="O199" s="18" t="inlineStr">
        <is>
          <t>0</t>
        </is>
      </c>
      <c r="P199" s="18" t="inlineStr">
        <is>
          <t>0</t>
        </is>
      </c>
      <c r="Q199" s="18" t="inlineStr">
        <is>
          <t>0</t>
        </is>
      </c>
      <c r="R199" s="18" t="inlineStr">
        <is>
          <t>e9ca2dc0-c515-4f0f-b9a2-c09fc6e430b2</t>
        </is>
      </c>
      <c r="S199" s="18" t="inlineStr"/>
      <c r="T199" s="18" t="inlineStr"/>
      <c r="U199" s="18" t="inlineStr"/>
      <c r="V199" s="18" t="inlineStr">
        <is>
          <t>HISTORICAL_RECOGNITION_GENERAL</t>
        </is>
      </c>
      <c r="W199" s="18" t="inlineStr"/>
      <c r="X199" s="18" t="inlineStr"/>
      <c r="Y199" s="18" t="inlineStr"/>
      <c r="Z199" s="18" t="inlineStr"/>
      <c r="AA199" s="18" t="inlineStr"/>
      <c r="AB199" s="18" t="inlineStr"/>
      <c r="AC199" s="18" t="inlineStr"/>
      <c r="AD199" s="18" t="inlineStr"/>
      <c r="AE199" s="18" t="inlineStr"/>
      <c r="AF199" s="18" t="inlineStr"/>
      <c r="AG199" s="18" t="inlineStr"/>
      <c r="AH199" s="18" t="inlineStr"/>
      <c r="AI199" s="18" t="inlineStr"/>
      <c r="AJ199" s="18" t="inlineStr"/>
      <c r="AK199" s="18" t="inlineStr"/>
      <c r="AL199" s="18" t="inlineStr"/>
      <c r="AM199" s="18" t="inlineStr">
        <is>
          <t>LOW</t>
        </is>
      </c>
      <c r="AN199" s="3" t="inlineStr">
        <is>
          <t>AUTO-DRAFT: keyword signals only; requires contextual coding per codebook.md before use.</t>
        </is>
      </c>
      <c r="AO199" s="18" t="inlineStr">
        <is>
          <t>21273328-8796-534f-af48-cd25a720ae6e</t>
        </is>
      </c>
      <c r="AP199" s="18" t="inlineStr">
        <is>
          <t>1</t>
        </is>
      </c>
      <c r="AQ199" s="18" t="inlineStr">
        <is>
          <t>LOW_CONFIDENCE;MISSING_SPEAKER</t>
        </is>
      </c>
      <c r="AR199" s="18" t="inlineStr">
        <is>
          <t>EXCLUDED</t>
        </is>
      </c>
      <c r="AS199" s="3" t="inlineStr">
        <is>
          <t>2026-09-22 full backlog review: NATIONAL_FOUNDATION_DAY_OR_MARINE_DAY_UNRELATED</t>
        </is>
      </c>
    </row>
    <row r="200">
      <c r="A200" s="3" t="inlineStr">
        <is>
          <t>https://japan.kantei.go.jp/101_kishida/statement/202302/_00005.html</t>
        </is>
      </c>
      <c r="B200" s="18" t="inlineStr">
        <is>
          <t>japan</t>
        </is>
      </c>
      <c r="C200" s="18" t="inlineStr">
        <is>
          <t>Prime Minister's Office of Japan (Kantei)</t>
        </is>
      </c>
      <c r="D200" s="3" t="inlineStr">
        <is>
          <t>To My Fellow Citizens (Speeches and Statements &lt;br&gt;by the Prime Minister) | Prime Minister's Office of Japan</t>
        </is>
      </c>
      <c r="E200" s="18" t="inlineStr">
        <is>
          <t>SPEECH</t>
        </is>
      </c>
      <c r="F200" s="18" t="inlineStr">
        <is>
          <t>February 24, 2023</t>
        </is>
      </c>
      <c r="G200" s="18" t="inlineStr">
        <is>
          <t>0</t>
        </is>
      </c>
      <c r="H200" s="3" t="inlineStr"/>
      <c r="I200" s="3" t="inlineStr">
        <is>
          <t>To My Fellow Citizens (Speeches and Statements &lt;br&gt;by the Prime Minister) | Prime Minister's Office of Japan
#DisasterResponse
#GreatEastJapanQuake
To My Fellow Citizens
February 24, 2023
Tweet
[Provisional translation]
It will soon be 12 years since the Great East Japan Earthquake hit the Tohoku region and its surrounding areas, causing unprecedented damage.
The earthquake deprived a great number of people of their precious lives. My heart still aches with sorrow when I reflect on the feelings of those who lost their beloved family members, relatives and friends.
Bearing in mind the reality experienced by those who still face various challenges in the affected areas, including victims of the nuclear power plant accident, the Government of Japan will make its utmost efforts for the reconstruction of such disaster-stricken areas. In addition, preventing the lessons gained through the tremendous sacrifices caused by the earthquake from fading away, and taking advantage of the lessons learned from a series of natural disasters, we will work on disaster prevention, disaster mitigation and building national resilience for the development of a more disaster-resilient Japan.
To express our mourning for all the victims of this disaster, we will offer a minute of silent on March 11 at 2:46 PM and pray for the repose of their souls. I ask my fellow citizens, in concert with this, wherever they may be, to also pray in memory of the souls of the victims so they rest in peace by observing a moment of silence or through other forms of expressing condolences.
KISHIDA Fumio
Prime Minister of Japan
February 24, 2023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00" s="3" t="inlineStr">
        <is>
          <t>The earthquake deprived a great number of people of their precious lives. My heart still aches with sorrow when I reflect on the feelings of those who lost their beloved family members, relatives and friends. Bearing in mind the reality experienced by those who still face various challenges in the affected areas, including victims of the nuclear power plant accident, the Government of Japan will make its utmost efforts for the reconstruction of such disaster-stricken areas. In addition, preventing the lessons gained through the tremendous sacrifices caused by the earthquake from fading away, and taking advantage of the lessons learned from a series of natural disasters, we will work on disaster prevention, disaster mitigation and building national resilience for the development of a more disaster-resilient Japan. To express our mourning for all the victims of this disaster, we will offer a minute of silent on March 11 at 2:46 PM and pray for the repose of their souls. I ask my fellow citizens, in concert with this, wherever they may be, to also pray in memory of the souls of the victims so they rest in peace by observing a moment of silence or through other forms of expressing condolences. KISHIDA Fumio
Prime Minister of Japan
February 24, 2023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00" s="18" t="inlineStr">
        <is>
          <t>victim</t>
        </is>
      </c>
      <c r="L200" s="18" t="inlineStr">
        <is>
          <t>0</t>
        </is>
      </c>
      <c r="M200" s="18" t="inlineStr">
        <is>
          <t>1</t>
        </is>
      </c>
      <c r="N200" s="18" t="inlineStr">
        <is>
          <t>1</t>
        </is>
      </c>
      <c r="O200" s="18" t="inlineStr">
        <is>
          <t>0</t>
        </is>
      </c>
      <c r="P200" s="18" t="inlineStr">
        <is>
          <t>0</t>
        </is>
      </c>
      <c r="Q200" s="18" t="inlineStr">
        <is>
          <t>0</t>
        </is>
      </c>
      <c r="R200" s="18" t="inlineStr">
        <is>
          <t>327f947f-db51-4ffe-95a3-8c07b72a2ad4</t>
        </is>
      </c>
      <c r="S200" s="18" t="inlineStr"/>
      <c r="T200" s="18" t="inlineStr"/>
      <c r="U200" s="18" t="inlineStr"/>
      <c r="V200" s="18" t="inlineStr">
        <is>
          <t>HISTORICAL_RECOGNITION_GENERAL</t>
        </is>
      </c>
      <c r="W200" s="18" t="inlineStr"/>
      <c r="X200" s="18" t="inlineStr"/>
      <c r="Y200" s="18" t="inlineStr"/>
      <c r="Z200" s="18" t="inlineStr"/>
      <c r="AA200" s="18" t="inlineStr"/>
      <c r="AB200" s="18" t="inlineStr"/>
      <c r="AC200" s="18" t="inlineStr"/>
      <c r="AD200" s="18" t="inlineStr"/>
      <c r="AE200" s="18" t="inlineStr"/>
      <c r="AF200" s="18" t="inlineStr"/>
      <c r="AG200" s="18" t="inlineStr"/>
      <c r="AH200" s="18" t="inlineStr"/>
      <c r="AI200" s="18" t="inlineStr"/>
      <c r="AJ200" s="18" t="inlineStr"/>
      <c r="AK200" s="18" t="inlineStr"/>
      <c r="AL200" s="18" t="inlineStr"/>
      <c r="AM200" s="18" t="inlineStr">
        <is>
          <t>LOW</t>
        </is>
      </c>
      <c r="AN200" s="3" t="inlineStr">
        <is>
          <t>AUTO-DRAFT: keyword signals only; requires contextual coding per codebook.md before use.</t>
        </is>
      </c>
      <c r="AO200" s="18" t="inlineStr">
        <is>
          <t>6592b3c2-ecb4-50d7-8c5f-440a1435b66b</t>
        </is>
      </c>
      <c r="AP200" s="18" t="inlineStr">
        <is>
          <t>1</t>
        </is>
      </c>
      <c r="AQ200" s="18" t="inlineStr">
        <is>
          <t>LOW_CONFIDENCE;MISSING_SPEAKER</t>
        </is>
      </c>
      <c r="AR200" s="18" t="inlineStr">
        <is>
          <t>EXCLUDED</t>
        </is>
      </c>
      <c r="AS200" s="3" t="inlineStr">
        <is>
          <t>2026-09-22 full backlog review: NATURAL_DISASTER_OR_ACCIDENT</t>
        </is>
      </c>
    </row>
    <row r="201">
      <c r="A201" s="3" t="inlineStr">
        <is>
          <t>https://japan.kantei.go.jp/101_kishida/statement/202302/_00007.html</t>
        </is>
      </c>
      <c r="B201" s="18" t="inlineStr">
        <is>
          <t>japan</t>
        </is>
      </c>
      <c r="C201" s="18" t="inlineStr">
        <is>
          <t>Prime Minister's Office of Japan (Kantei)</t>
        </is>
      </c>
      <c r="D201" s="3" t="inlineStr">
        <is>
          <t>Message of Condolences from Prime Minister KISHIDA Fumio regarding the Damage Caused by the Flood and Landslide Disaster in the Northern Coastal Area of the State of Sao Paulo, the Federative Republic of Brazil (Speeches and Statements &lt;br&gt;by the Prime Minister) | Prime Minister's Office of Japan</t>
        </is>
      </c>
      <c r="E201" s="18" t="inlineStr">
        <is>
          <t>SPEECH</t>
        </is>
      </c>
      <c r="F201" s="18" t="inlineStr">
        <is>
          <t>February 24, 2023</t>
        </is>
      </c>
      <c r="G201" s="18" t="inlineStr">
        <is>
          <t>0</t>
        </is>
      </c>
      <c r="H201" s="3" t="inlineStr"/>
      <c r="I201" s="3" t="inlineStr">
        <is>
          <t>Message of Condolences from Prime Minister KISHIDA Fumio regarding the Damage Caused by the Flood and Landslide Disaster in the Northern Coastal Area of the State of Sao Paulo, the Federative Republic of Brazil (Speeches and Statements &lt;br&gt;by the Prime Minister) | Prime Minister's Office of Japan
Message of Condolences from Prime Minister KISHIDA Fumio regarding the Damage Caused by the Flood and Landslide Disaster in the Northern Coastal Area of the State of Sao Paulo, the Federative Republic of Brazil
February 24, 2023
Tweet
[Provisional translation]
It is with great sadness that I learned the news that many precious lives have been lost and many people have been forced to evacuate their homes due to the flood and landslide disaster that hit the northern coastal area of the state of Sao Paulo, Brazil. On behalf of the Government of Japan and the people of Japan, I would like to express my heartfelt condolences to the victims and their bereaved families. I would also like to express my deepest sympathies to those affected by the disaster, and my sincere wishes for the earliest possible reconstruction of the affected areas.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201" s="3" t="inlineStr">
        <is>
          <t>Message of Condolences from Prime Minister KISHIDA Fumio regarding the Damage Caused by the Flood and Landslide Disaster in the Northern Coastal Area of the State of Sao Paulo, the Federative Republic of Brazil (Speeches and Statements &lt;br&gt;by the Prime Minister) | Prime Minister's Office of Japan
Message of Condolences from Prime Minister KISHIDA Fumio regarding the Damage Caused by the Flood and Landslide Disaster in the Northern Coastal Area of the State of Sao Paulo, the Federative Republic of Brazil
February 24, 2023
Tweet
[Provisional translation]
It is with great sadness that I learned the news that many precious lives have been lost and many people have been forced to evacuate their homes due to the flood and landslide disaster that hit the northern coastal area of the state of Sao Paulo, Brazil. On behalf of the Government of Japan and the people of Japan, I would like to express my heartfelt condolences to the victims and their bereaved families. I would also like to express my deepest sympathies to those affected by the disaster, and my sincere wishes for the earliest possible reconstruction of the affected areas.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201" s="18" t="inlineStr">
        <is>
          <t>victim</t>
        </is>
      </c>
      <c r="L201" s="18" t="inlineStr">
        <is>
          <t>0</t>
        </is>
      </c>
      <c r="M201" s="18" t="inlineStr">
        <is>
          <t>0</t>
        </is>
      </c>
      <c r="N201" s="18" t="inlineStr">
        <is>
          <t>0</t>
        </is>
      </c>
      <c r="O201" s="18" t="inlineStr">
        <is>
          <t>0</t>
        </is>
      </c>
      <c r="P201" s="18" t="inlineStr">
        <is>
          <t>0</t>
        </is>
      </c>
      <c r="Q201" s="18" t="inlineStr">
        <is>
          <t>0</t>
        </is>
      </c>
      <c r="R201" s="18" t="inlineStr">
        <is>
          <t>9e8a61b7-caac-42d4-ad2b-0e8926dc7b84</t>
        </is>
      </c>
      <c r="S201" s="18" t="inlineStr"/>
      <c r="T201" s="18" t="inlineStr"/>
      <c r="U201" s="18" t="inlineStr"/>
      <c r="V201" s="18" t="inlineStr">
        <is>
          <t>HISTORICAL_RECOGNITION_GENERAL</t>
        </is>
      </c>
      <c r="W201" s="18" t="inlineStr"/>
      <c r="X201" s="18" t="inlineStr"/>
      <c r="Y201" s="18" t="inlineStr"/>
      <c r="Z201" s="18" t="inlineStr"/>
      <c r="AA201" s="18" t="inlineStr"/>
      <c r="AB201" s="18" t="inlineStr"/>
      <c r="AC201" s="18" t="inlineStr"/>
      <c r="AD201" s="18" t="inlineStr"/>
      <c r="AE201" s="18" t="inlineStr"/>
      <c r="AF201" s="18" t="inlineStr"/>
      <c r="AG201" s="18" t="inlineStr"/>
      <c r="AH201" s="18" t="inlineStr"/>
      <c r="AI201" s="18" t="inlineStr"/>
      <c r="AJ201" s="18" t="inlineStr"/>
      <c r="AK201" s="18" t="inlineStr"/>
      <c r="AL201" s="18" t="inlineStr"/>
      <c r="AM201" s="18" t="inlineStr">
        <is>
          <t>LOW</t>
        </is>
      </c>
      <c r="AN201" s="3" t="inlineStr">
        <is>
          <t>AUTO-DRAFT: keyword signals only; requires contextual coding per codebook.md before use.</t>
        </is>
      </c>
      <c r="AO201" s="18" t="inlineStr">
        <is>
          <t>f01bbb64-97c0-5bf3-ab2f-eb3504c0f695</t>
        </is>
      </c>
      <c r="AP201" s="18" t="inlineStr">
        <is>
          <t>1</t>
        </is>
      </c>
      <c r="AQ201" s="18" t="inlineStr">
        <is>
          <t>LOW_CONFIDENCE;MISSING_SPEAKER</t>
        </is>
      </c>
      <c r="AR201" s="18" t="inlineStr">
        <is>
          <t>EXCLUDED</t>
        </is>
      </c>
      <c r="AS201" s="3" t="inlineStr">
        <is>
          <t>2026-09-22 full backlog review: NATURAL_DISASTER_OR_ACCIDENT</t>
        </is>
      </c>
    </row>
    <row r="202">
      <c r="A202" s="3" t="inlineStr">
        <is>
          <t>https://japan.kantei.go.jp/101_kishida/statement/202302/_00008.html</t>
        </is>
      </c>
      <c r="B202" s="18" t="inlineStr">
        <is>
          <t>japan</t>
        </is>
      </c>
      <c r="C202" s="18" t="inlineStr">
        <is>
          <t>Prime Minister's Office of Japan (Kantei)</t>
        </is>
      </c>
      <c r="D202" s="3" t="inlineStr">
        <is>
          <t>Press Conference by Prime Minister Kishida (Speeches and Statements &lt;br&gt;by the Prime Minister) | Prime Minister's Office of Japan</t>
        </is>
      </c>
      <c r="E202" s="18" t="inlineStr">
        <is>
          <t>PRESS_CONFERENCE</t>
        </is>
      </c>
      <c r="F202" s="18" t="inlineStr">
        <is>
          <t>February 24, 2023</t>
        </is>
      </c>
      <c r="G202" s="18" t="inlineStr">
        <is>
          <t>0</t>
        </is>
      </c>
      <c r="H202" s="3" t="inlineStr"/>
      <c r="I202" s="3" t="inlineStr">
        <is>
          <t>Press Conference by Prime Minister Kishida (Speeches and Statements &lt;br&gt;by the Prime Minister) | Prime Minister's Office of Japan
#DiplomacySecurity
#Ukraine
#EconMeasures
#G7
Press Conference by Prime Minister Kishida
February 24, 2023
Tweet
Related Videos
Open
Close
If you can not view the video,
click here
[Provisional translation]
[Opening Statement]
1. Introduction
It was a year ago today that Ukraine was subjected to Russian aggression. For those of us living in the modern era, this date, February 24, has become a date we cannot -- indeed, we must not -- forget. People the world over sat in shock at the violence of Russian tanks and missiles mercilessly assaulting houses in which ordinary people lived as well as bridges and electrical power plants and the outrage of innocent civilians being killed.
Now, one year since that date, the fight to restore justice remains precarious. We are witnessing the Ukrainian people demonstrate through their actions their firm conviction and courage to defend their nation by themselves. What is bolstering these actions is the spirit of solidarity among nations.
The Japanese people have also clearly shown solidarity with the people of Ukraine over this past year. We accepted over 2,000 evacuees from Ukraine, with over 300 local governments announcing livelihood support and other assistance and more than 800 companies offering assistance such as providing employment opportunities. In addition, the Government has just recently taken the decision to extend by one year its provision of daily living expenses and other support to evacuees from Ukraine who have no relatives in Japan.
The Japanese people have been seriously affected by the rising prices of energy and food items as a result of these outrageous acts. The solidarity the Japanese people have shown despite this is, I am certain, well understood by the people of Ukraine.
As prime minister, I express my sincere respect to you, the Japanese people. As I said earlier, the progress of the war is still difficult to predict, but in order to restore peace and order to the international community, I ask earnestly for the ongoing understanding and cooperation of you in the public.
2. The role of the G7 presidency
To ensure that unilateral attempts to change the status quo by force are not tolerated under any circumstances, we must steadily implement assistance to Ukraine and sanctions against Russia and restore the peaceful world order based on the rule of law of international law, including the UN Charter.
Forming the crux of the international community's firm resolve is the G7, whose presidency rests with Japan this year. Besides hosting the Hiroshima Summit in May, all throughout this year, from January to December, Japan, as the country holding the G7 presidency, will lead the way in creating a united front in dealing with the Ukraine issue.
At the same time, Japan is also serving as a non-permanent member of the United Nations Security Council from this year, and we will responsibly take on this role within the Security Council as well. Today, after this press conference, I will host a G7 leaders' video conference beginning at 11 PM which I have also invited President Zelenskyy to join. The military situation is becoming increasingly strained with, for example, increasingly broad-based moves by the West to provide weapons assistance, while Russia is at the same time newly expanding its offensive.
Today, I intend for us to have an exchange of views about this latest situation, reaffirm the unity of the G7, and engage in intensive discussions among the leaders regarding how we should provide assistance for reconstruction and other such topics. Also, I expect that the G7 will present a new approach regarding sanctions against Russia. Furthermore, military support for Russia by third countries has been pointed out. In light of that, I expect the G7 to call for a halt to such support.
Within the G7, Japan is the sole member from Asia, but there is no "Europe" or "Asia" when it comes to rules for peace. The situation surrounding Japan is becoming increasingly tense, including frequent missile launches by North Korea. In addition, sharply rising energy and food prices are striking a blow to countries all around the world, including in Asia. I will work actively to persuade Asian nations to unite to protect the peaceful world order, and at the same time, with the leaders of the U.S. and Europe, I will engage in discussions that take Asian nations' true intentions also into account.
Japan is the only country anywhere in the world to have suffered the devastation of atomic bombings during war. Threats by Russia to use nuclear weapons must not be allowed to defile the past 77 years of history of nuclear weapons not being used. I express my grave concern over President Putin stating this week that Russian implementation of the New Strategic Arms Reduction Treaty (New START) is suspended. The continuation of efforts towards nuclear disarmament is becoming increasingly critical, and Japan will lead such discussions within the G7.
3. Assistance to Ukraine
Unfortunately, in the fight against Russia's aggressive acts, for now, there is no end in sight. In the face of that harsh reality, what Ukraine needs most of all is equipment for the battle against Russia. Japan has been providing Ukraine with bulletproof vests, helmets, drones, and so on, but there are restrictions on providing equipment with the capacity to kill or wound, in accordance with our Three Principles of Transfer of Defense Equipment and Technology. However, that is precisely why Japan is mobilizing its strengths and engaging in well-tailored assistance that pays careful attention to the needs of the Ukrainian people.
Since immediately after the aggression began, Japan has announced a total of US$7.1 billion of Ukraine-related assistance, including about US$900 million of humanitarian assistance and assistance for recovery and reconstruction and roughly US$5.5 billion of additional financial support announced just recently. We will continue to support Ukraine seamlessly, in a way that is uniquely Japanese.
In concrete terms, first of all, amidst continual Russian attacks on energy, infrastructure, and so on, there have been calls for an international response to Ukraine's power shortages. Japan will, in partnership with the United States, lead cooperation under the G7+ framework related to support for the energy field.
For example, the supplying of about 1,500 generators that Japan is undertaking has been providing warmth in the bitter cold to several hundred thousand Ukrainians. Also, in order to benefit an even broader range of people, we will move forward in supplying about 10 large-scale transformer facilities and about 140 units of power-related equipment.
In areas where the fighting is over, it is critically important to clear landmines and unexploded ordnance, ensure safety, and move forward with recovery and reconstruction. Japan has many years of experience in landmine clearance and reconstruction cooperation in Cambodia and elsewhere. Leveraging the knowledge we gained there, Japan launched a training course for Ukraine on how to use mine detectors, working together with Cambodia, which has amassed a lot of experience through Japanese cooperation. We will proceed with supplying mine detection and demining equipment as we continue to provide this training, so that Ukraine can immediately move forward on mine clearance in earnest. In addition, the disposal of rubble and debris is a prerequisite for recovery and reconstruction. Towards that end, we will also push forward in providing construction equipment and related items.
Before Russia launched its aggression, Ukraine supplied agricultural produce to countries all around the world as one of the world's leading grain-producing areas. That supply was impeded by Russian aggression, sparking an international food crisis. Japan has been providing assistance to expand grain storage capacity in Ukraine, as well as food aid to regions that have been impacted by the situation. However, what is important is to provide support so that Ukraine can once again supply grain to the world as the world's food basket.
From that perspective, we are also prepared to help restore Ukraine's agricultural production capacity by procuring Ukrainian corn and other seeds and providing them in a prioritized manner to women, youth, and small-scale farmers. Efforts to restore Ukraine's agricultural production and export capacity are also important in our relations with the Global South, and we intend to continue expanding our uniquely Japanese forms of assistance.
In addition, we will implement a wide range of support, including for education, strengthening governance, and protecting cultural property, that utilizes knowledge unique to Japan and meets Ukraine's needs.
It is also vital that we support countries neighboring Ukraine that have been affected by Russian violence. We have been providing yen loans to Poland, Moldova, and other neighboring countries, which have been facing a large influx of evacuees and soaring energy prices, among other hardships.
4. Conclusion
Today's Ukraine may be tomorrow's East Asia. It has been with a strong sense of urgency that I have imposed rigorous sanctions and provided assistance to Ukraine. I have also made ardent appeals at a wide range of meetings and summit meetings, including the G7 and G20 summits, the East Asia Summit, and the ASEAN Summit.
Supporting Ukraine as it endures aggression is a matter of not only providing assistance to Ukraine but also demonstrating through our actions our determination to fully defend the international order based on the rule of law, never recognizing unilateral changes to the status quo by force.
Now, with the world at a historic turning point, we will demonstrate our diplomatic capacity, leveraging Japan's unique position. Moreover, we will act in cooperation with like-minded countries to contribute to building the next peaceful world order.
This year, important international meetings will be held one after the other in the Indo-Pacific region, with the May G7 Hiroshima Summit, the September G20 summit in India, the November APEC Economic Leaders' Meeting in the U.S., and the year-end ASEAN-Japan Commemorative Summit in Japan.
In order to restore peace and stability to the international community, from here in Asia, we will make our greatest possible efforts to amply demonstrate Japan's diplomatic capacity that is trusted by the world. The expectations towards Japan are great indeed. Yet this is also a critical opportunity for Japan. As its starting point, tonight I intend to engage in very substantial discussions with the other G7 leaders.
With the Ukraine situation still in a state of uncertainty, there continues to be a need to stay alert regarding soaring commodity prices globally. In addition to the measures that been undertaken in succession until now, reductions in electricity and natural gas fees have been underway since January, and, given the current situation, this morning I convened a meeting of the Task Force on Prices, Wages, and Daily Living and issued directions to work to curb utility fees, including through strict and careful assessments of applications to raise electricity fees. I also gave instructions on implementing measures to curb dramatic changes in the price of animal feed.
Here as we mark the passage of one year since the start of Russian aggression against Ukraine, my remarks today have focused on our measures to respond to the Ukraine situation. We need to ask the public for substantial assistance, but we will thoroughly and reliably take policies to protect and support people's daily lives. I ask for your understanding and cooperation.
More
Related Link
Photos (The Prime Minister in Action)
Visual material(5.4MB)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02" s="3" t="inlineStr">
        <is>
          <t>Press Conference by Prime Minister Kishida (Speeches and Statements &lt;br&gt;by the Prime Minister) | Prime Minister's Office of Japan
#DiplomacySecurity
#Ukraine
#EconMeasures
#G7
Press Conference by Prime Minister Kishida
February 24, 2023
Tweet
Related Videos
Open
Close
If you can not view the video,
click here
[Provisional translation]
[Opening Statement]
1. Introduction
It was a year ago today that Ukraine was subjected to Russian aggression. For those of us living in the modern era, this date, February 24, has become a date we cannot -- indeed, we must not -- forget. People the world over sat in shock at the violence of Russian tanks and missiles mercilessly assaulting houses in which ordinary people lived as well as bridges and electrical power plants and the outrage of innocent civilians being killed. The solidarity the Japanese people have shown despite this is, I am certain, well understood by the people of Ukraine. As prime minister, I express my sincere respect to you, the Japanese people. As I said earlier, the progress of the war is still difficult to predict, but in order to restore peace and order to the international community, I ask earnestly for the ongoing understanding and cooperation of you in the public. 2. The role of the G7 presidency
To ensure that unilateral attempts to change the status quo by force are not tolerated under any circumstances, we must steadily implement assistance to Ukraine and sanctions against Russia and restore the peaceful world order based on the rule of law of international law, including the UN Charter. I will work actively to persuade Asian nations to unite to protect the peaceful world order, and at the same time, with the leaders of the U.S. and Europe, I will engage in discussions that take Asian nations' true intentions also into account. Japan is the only country anywhere in the world to have suffered the devastation of atomic bombings during war. Threats by Russia to use nuclear weapons must not be allowed to defile the past 77 years of history of nuclear weapons not being used. I express my grave concern over President Putin stating this week that Russian implementation of the New Strategic Arms Reduction Treaty (New START) is suspended. The continuation of efforts towards nuclear disarmament is becoming increasingly critical, and Japan will lead such discussions within the G7. 3. Assistance to Ukraine
Unfortunately, in the fight against Russia's aggressive acts, for now, there is no end in sight. Japan has been providing Ukraine with bulletproof vests, helmets, drones, and so on, but there are restrictions on providing equipment with the capacity to kill or wound, in accordance with our Three Principles of Transfer of Defense Equipment and Technology. However, that is precisely why Japan is mobilizing its strengths and engaging in well-tailored assistance that pays careful attention to the needs of the Ukrainian people. Since immediately after the aggression began, Japan has announced a total of US$7.1 billion of Ukraine-related assistance, including about US$900 million of humanitarian assistance and assistance for recovery and reconstruction and roughly US$5.5 billion of additional financial support announced just recently. We will continue to support Ukraine seamlessly, in a way that is uniquely Japanese. In concrete terms, first of all, amidst continual Russian attacks on energy, infrastructure, and so on, there have been calls for an international response to Ukraine's power shortages. Japan will, in partnership with the United States, lead cooperation under the G7+ framework related to support for the energy field. For example, the supplying of about 1,500 generators that Japan is undertaking has been providing warmth in the bitter cold to several hundred thousand Ukrainians. Also, in order to benefit an even broader range of people, we will move forward in supplying about 10 large-scale transformer facilities and about 140 units of power-related equipment. In areas where the fighting is over, it is critically important to clear landmines and unexploded ordnance, ensure safety, and move forward with recovery and reconstruction. Japan has many years of experience in landmine clearance and reconstruction cooperation in Cambodia and elsewhere. Leveraging the knowledge we gained there, Japan launched a training course for Ukraine on how to use mine detectors, working together with Cambodia, which has amassed a lot of experience through Japanese cooperation. We will proceed with supplying mine detection and demining equipment as we continue to provide this training, so that Ukraine can immediately move forward on mine clearance in earnest. In addition, the disposal of rubble and debris is a prerequisite for recovery and reconstruction. Towards that end, we will also push forward in providing construction equipment and related items. Before Russia launched its aggression, Ukraine supplied agricultural produce to countries all around the world as one of the world's leading grain-producing areas. That supply was impeded by Russian aggression, sparking an international food crisis. Japan has been providing assistance to expand grain storage capacity in Ukraine, as well as food aid to regions that have been impacted by the situation. However, what is important is to provide support so that Ukraine can once again supply grain to the world as the world's food basket. It has been with a strong sense of urgency that I have imposed rigorous sanctions and provided assistance to Ukraine. I have also made ardent appeals at a wide range of meetings and summit meetings, including the G7 and G20 summits, the East Asia Summit, and the ASEAN Summit. Supporting Ukraine as it endures aggression is a matter of not only providing assistance to Ukraine but also demonstrating through our actions our determination to fully defend the international order based on the rule of law, never recognizing unilateral changes to the status quo by force. Now, with the world at a historic turning point, we will demonstrate our diplomatic capacity, leveraging Japan's unique position. Moreover, we will act in cooperation with like-minded countries to contribute to building the next peaceful world order. This year, important international meetings will be held one after the other in the Indo-Pacific region, with the May G7 Hiroshima Summit, the September G20 summit in India, the November APEC Economic Leaders' Meeting in the U.S., and the year-end ASEAN-Japan Commemorative Summit in Japan. In order to restore peace and stability to the international community, from here in Asia, we will make our greatest possible efforts to amply demonstrate Japan's diplomatic capacity that is trusted by the world. The expectations towards Japan are great indeed. Yet this is also a critical opportunity for Japan. As its starting point, tonight I intend to engage in very substantial discussions with the other G7 leaders. In addition to the measures that been undertaken in succession until now, reductions in electricity and natural gas fees have been underway since January, and, given the current situation, this morning I convened a meeting of the Task Force on Prices, Wages, and Daily Living and issued directions to work to curb utility fees, including through strict and careful assessments of applications to raise electricity fees. I also gave instructions on implementing measures to curb dramatic changes in the price of animal feed. Here as we mark the passage of one year since the start of Russian aggression against Ukraine, my remarks today have focused on our measures to respond to the Ukraine situation. We need to ask the public for substantial assistance, but we will thoroughly and reliably take policies to protect and support people's daily lives. I ask for your understanding and cooperation.</t>
        </is>
      </c>
      <c r="K202" s="18" t="inlineStr">
        <is>
          <t>aggression;history;war</t>
        </is>
      </c>
      <c r="L202" s="18" t="inlineStr">
        <is>
          <t>0</t>
        </is>
      </c>
      <c r="M202" s="18" t="inlineStr">
        <is>
          <t>0</t>
        </is>
      </c>
      <c r="N202" s="18" t="inlineStr">
        <is>
          <t>0</t>
        </is>
      </c>
      <c r="O202" s="18" t="inlineStr">
        <is>
          <t>1</t>
        </is>
      </c>
      <c r="P202" s="18" t="inlineStr">
        <is>
          <t>0</t>
        </is>
      </c>
      <c r="Q202" s="18" t="inlineStr">
        <is>
          <t>0</t>
        </is>
      </c>
      <c r="R202" s="18" t="inlineStr">
        <is>
          <t>0cfa7901-838c-48f5-a45d-92edd07c34ec</t>
        </is>
      </c>
      <c r="S202" s="18" t="inlineStr"/>
      <c r="T202" s="18" t="inlineStr"/>
      <c r="U202" s="18" t="inlineStr"/>
      <c r="V202" s="18" t="inlineStr">
        <is>
          <t>AGGRESSION</t>
        </is>
      </c>
      <c r="W202" s="18" t="inlineStr"/>
      <c r="X202" s="18" t="inlineStr"/>
      <c r="Y202" s="18" t="inlineStr"/>
      <c r="Z202" s="18" t="inlineStr"/>
      <c r="AA202" s="18" t="inlineStr"/>
      <c r="AB202" s="18" t="inlineStr"/>
      <c r="AC202" s="18" t="inlineStr"/>
      <c r="AD202" s="18" t="inlineStr"/>
      <c r="AE202" s="18" t="inlineStr"/>
      <c r="AF202" s="18" t="inlineStr"/>
      <c r="AG202" s="18" t="inlineStr"/>
      <c r="AH202" s="18" t="inlineStr"/>
      <c r="AI202" s="18" t="inlineStr"/>
      <c r="AJ202" s="18" t="inlineStr"/>
      <c r="AK202" s="18" t="inlineStr"/>
      <c r="AL202" s="18" t="inlineStr"/>
      <c r="AM202" s="18" t="inlineStr">
        <is>
          <t>LOW</t>
        </is>
      </c>
      <c r="AN202" s="3" t="inlineStr">
        <is>
          <t>AUTO-DRAFT: keyword signals only; requires contextual coding per codebook.md before use.</t>
        </is>
      </c>
      <c r="AO202" s="18" t="inlineStr">
        <is>
          <t>407de236-056a-5e37-9dec-0263d5ba52e9</t>
        </is>
      </c>
      <c r="AP202" s="18" t="inlineStr">
        <is>
          <t>1</t>
        </is>
      </c>
      <c r="AQ202" s="18" t="inlineStr">
        <is>
          <t>LOW_CONFIDENCE;MISSING_SPEAKER</t>
        </is>
      </c>
      <c r="AR202" s="18" t="inlineStr">
        <is>
          <t>EXCLUDED</t>
        </is>
      </c>
      <c r="AS202" s="3" t="inlineStr">
        <is>
          <t>2026-09-22 full backlog review: UKRAINE_RUSSIA_OR_UNRELATED_GEOPOLITICS</t>
        </is>
      </c>
    </row>
    <row r="203">
      <c r="A203" s="3" t="inlineStr">
        <is>
          <t>https://japan.kantei.go.jp/101_kishida/statement/202303/_00003.html</t>
        </is>
      </c>
      <c r="B203" s="18" t="inlineStr">
        <is>
          <t>japan</t>
        </is>
      </c>
      <c r="C203" s="18" t="inlineStr">
        <is>
          <t>Prime Minister's Office of Japan (Kantei)</t>
        </is>
      </c>
      <c r="D203" s="3" t="inlineStr">
        <is>
          <t>Video Message from Prime Minister KISHIDA Fumio on International Women's Day (Speeches and Statements &lt;br&gt;by the Prime Minister) | Prime Minister's Office of Japan</t>
        </is>
      </c>
      <c r="E203" s="18" t="inlineStr">
        <is>
          <t>SPEECH</t>
        </is>
      </c>
      <c r="F203" s="18" t="inlineStr">
        <is>
          <t>March 8, 2023</t>
        </is>
      </c>
      <c r="G203" s="18" t="inlineStr">
        <is>
          <t>0</t>
        </is>
      </c>
      <c r="H203" s="3" t="inlineStr"/>
      <c r="I203" s="3" t="inlineStr">
        <is>
          <t>Video Message from Prime Minister KISHIDA Fumio on International Women's Day (Speeches and Statements &lt;br&gt;by the Prime Minister) | Prime Minister's Office of Japan
#NewFormCapitalism
#DistribStrategy
#GenderEquality
Video Message from Prime Minister KISHIDA Fumio on International Women's Day
March 8, 2023
Tweet
[Provisional translation]
Hello, everyone.  I am Prime Minister KISHIDA Fumio.
March 8 is International Women's Day, as the United Nations declared in 1975. I once more express my respect and appreciation for the cooperation and contribution provided by the people of Japan and the world who are actively working for women’s empowerment and gender equality. I wish to celebrate this day together with all of you.
Women’s empowerment and gender equality contribute to sustainable socioeconomic growth and are critically important to realize a society where all people can feel their purpose in life and diversity is valued.
The Kishida administration has positioned women's economic empowerment at the center of our highly prominent policy, the New Form of Capitalism, and the Government of Japan is working in unison to advance efforts for women’s economic empowerment. As one part of that, in 2022 we began requiring the disclosure of the gender pay gap.
Also, it is imperative that we work even harder to eliminate the so-called L-shaped curve, in which women choose to work in non-regular employment as they give birth, as well as to correct the gender pay gap, promote the development of digital skills for women and the support for women entrepreneurs, and expand women’s participation in executive positions.
We will press forward with reviewing our  system that deter women from entering the workforce, which is the so-called the “1.03-million-yen barrier” and “1.3-million-yen barrier” and introducing systems in which both women and men find easier than ever to take childcare leave.
We also work on revision of the Act on the Prevention of Spousal Violence and the Protection of Victims in order to strengthen efforts to prevent spousal violence and revise the panel code to better deal with sex offenses.
In addition, at this year's G7 summit meeting and ministerial meetings, we will advance discussions that incorporate a gender perspective, taking into account the outcomes of our efforts to date, including the World Assembly for Women, WAW! 2022, which was held at the very end of last year.
Here as we mark International Women's Day, I renew my determination to work towards a society in which all women and girls around the world, including in Japan and also in Ukraine and Afghanistan, where the environment is harsh, and in Turkey and Syria, which have recently been stuck by an earthquake, can realize their dreams and goals on the stage as they wish , whether it be in the workplace, in the home, in their local communities, in education, or anywhere, while demonstrating their individuality and their capabilities.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03" s="3" t="inlineStr">
        <is>
          <t>As one part of that, in 2022 we began requiring the disclosure of the gender pay gap. Also, it is imperative that we work even harder to eliminate the so-called L-shaped curve, in which women choose to work in non-regular employment as they give birth, as well as to correct the gender pay gap, promote the development of digital skills for women and the support for women entrepreneurs, and expand women’s participation in executive positions. We will press forward with reviewing our  system that deter women from entering the workforce, which is the so-called the “1.03-million-yen barrier” and “1.3-million-yen barrier” and introducing systems in which both women and men find easier than ever to take childcare leave. We also work on revision of the Act on the Prevention of Spousal Violence and the Protection of Victims in order to strengthen efforts to prevent spousal violence and revise the panel code to better deal with sex offenses. In addition, at this year's G7 summit meeting and ministerial meetings, we will advance discussions that incorporate a gender perspective, taking into account the outcomes of our efforts to date, including the World Assembly for Women, WAW! 2022, which was held at the very end of last year. Here as we mark International Women's Day, I renew my determination to work towards a society in which all women and girls around the world, including in Japan and also in Ukraine and Afghanistan, where the environment is harsh, and in Turkey and Syria, which have recently been stuck by an earthquake, can realize their dreams and goals on the stage as they wish , whether it be in the workplace, in the home, in their local communities, in education, or anywhere, while demonstrating their individuality and their capabilities.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03" s="18" t="inlineStr">
        <is>
          <t>victim;war</t>
        </is>
      </c>
      <c r="L203" s="18" t="inlineStr">
        <is>
          <t>0</t>
        </is>
      </c>
      <c r="M203" s="18" t="inlineStr">
        <is>
          <t>0</t>
        </is>
      </c>
      <c r="N203" s="18" t="inlineStr">
        <is>
          <t>0</t>
        </is>
      </c>
      <c r="O203" s="18" t="inlineStr">
        <is>
          <t>0</t>
        </is>
      </c>
      <c r="P203" s="18" t="inlineStr">
        <is>
          <t>0</t>
        </is>
      </c>
      <c r="Q203" s="18" t="inlineStr">
        <is>
          <t>0</t>
        </is>
      </c>
      <c r="R203" s="18" t="inlineStr">
        <is>
          <t>abf8a73c-9278-4045-99d4-de6b13cbf3a7</t>
        </is>
      </c>
      <c r="S203" s="18" t="inlineStr"/>
      <c r="T203" s="18" t="inlineStr"/>
      <c r="U203" s="18" t="inlineStr"/>
      <c r="V203" s="18" t="inlineStr">
        <is>
          <t>HISTORICAL_RECOGNITION_GENERAL</t>
        </is>
      </c>
      <c r="W203" s="18" t="inlineStr"/>
      <c r="X203" s="18" t="inlineStr"/>
      <c r="Y203" s="18" t="inlineStr"/>
      <c r="Z203" s="18" t="inlineStr"/>
      <c r="AA203" s="18" t="inlineStr"/>
      <c r="AB203" s="18" t="inlineStr"/>
      <c r="AC203" s="18" t="inlineStr"/>
      <c r="AD203" s="18" t="inlineStr"/>
      <c r="AE203" s="18" t="inlineStr"/>
      <c r="AF203" s="18" t="inlineStr"/>
      <c r="AG203" s="18" t="inlineStr"/>
      <c r="AH203" s="18" t="inlineStr"/>
      <c r="AI203" s="18" t="inlineStr"/>
      <c r="AJ203" s="18" t="inlineStr"/>
      <c r="AK203" s="18" t="inlineStr"/>
      <c r="AL203" s="18" t="inlineStr"/>
      <c r="AM203" s="18" t="inlineStr">
        <is>
          <t>LOW</t>
        </is>
      </c>
      <c r="AN203" s="3" t="inlineStr">
        <is>
          <t>AUTO-DRAFT: keyword signals only; requires contextual coding per codebook.md before use.</t>
        </is>
      </c>
      <c r="AO203" s="18" t="inlineStr">
        <is>
          <t>ad9bd201-7c0f-5d26-bc5d-fc5ab7b0d687</t>
        </is>
      </c>
      <c r="AP203" s="18" t="inlineStr">
        <is>
          <t>1</t>
        </is>
      </c>
      <c r="AQ203" s="18" t="inlineStr">
        <is>
          <t>LOW_CONFIDENCE;MISSING_SPEAKER</t>
        </is>
      </c>
      <c r="AR203" s="18" t="inlineStr">
        <is>
          <t>EXCLUDED</t>
        </is>
      </c>
      <c r="AS203" s="3" t="inlineStr">
        <is>
          <t>2026-09-22 full backlog review: NATURAL_DISASTER_OR_ACCIDENT</t>
        </is>
      </c>
    </row>
    <row r="204">
      <c r="A204" s="3" t="inlineStr">
        <is>
          <t>https://japan.kantei.go.jp/101_kishida/statement/202303/_00005.html</t>
        </is>
      </c>
      <c r="B204" s="18" t="inlineStr">
        <is>
          <t>japan</t>
        </is>
      </c>
      <c r="C204" s="18" t="inlineStr">
        <is>
          <t>Prime Minister's Office of Japan (Kantei)</t>
        </is>
      </c>
      <c r="D204" s="3" t="inlineStr">
        <is>
          <t>Address by Prime Minister KISHIDA Fumio to the 2023 Memorial Ceremony for the Great East Japan Earthquake (Speeches and Statements &lt;br&gt;by the Prime Minister) | Prime Minister's Office of Japan</t>
        </is>
      </c>
      <c r="E204" s="18" t="inlineStr">
        <is>
          <t>SPEECH</t>
        </is>
      </c>
      <c r="F204" s="18" t="inlineStr">
        <is>
          <t>March 11, 2023</t>
        </is>
      </c>
      <c r="G204" s="18" t="inlineStr">
        <is>
          <t>0</t>
        </is>
      </c>
      <c r="H204" s="3" t="inlineStr"/>
      <c r="I204" s="3" t="inlineStr">
        <is>
          <t>Address by Prime Minister KISHIDA Fumio to the 2023 Memorial Ceremony for the Great East Japan Earthquake (Speeches and Statements &lt;br&gt;by the Prime Minister) | Prime Minister's Office of Japan
#DisasterResponse
#GreatEastJapanQuake
#Reconstruction
Address by Prime Minister KISHIDA Fumio to the 2023 Memorial Ceremony for the Great East Japan Earthquake
March 11, 2023
Tweet
[Provisional translation]
I offer with great humility my commemorative address on behalf of the Government at the 2023 Memorial Ceremony for the Great East Japan Earthquake.
Twelve years have now passed since the Great East Japan Earthquake struck.
Here in Fukushima, among other places, many irreplaceable lives were lost, and some people remain unaccounted for even today. The colossal earthquake and tsunamis, and also the accident at the Fukushima Daiichi Nuclear Power Station of Tokyo Electric Power Company, deprived many Fukushima Prefecture residents of their day-to-day lives.
My heart aches in empathy and overflows with sorrow and condolences for those who have lost beloved family members, relatives, and friends. Today I offer my deepest and sincerest commiserations once again.
In addition, because of the nuclear accident, many people are forced to live their lives as evacuees even now. I express once more my most profound sympathies to all those affected by the catastrophe, including those unable to return to their hometowns.
In the 12 years since the earthquake wreaked its devastation, reconstruction has progressed steadily in the earthquake- and tsunami-stricken areas.
Even in the areas of Fukushima affected by the nuclear disaster, in the areas where evacuation orders have been lifted, progress has been made in improving the living environment and revitalizing and bolstering industries and regenerating means of livelihood. In the difficult-to-return-to zones as well, evacuation orders have been lifted, one and then another, for the Specified Reconstruction and Revitalization Bases in the village of Katsurao and the towns of Okuma and Futaba, and for the remaining towns of Tomioka and Namie, and the village of Iitate, we aim to lift evacuation orders this spring. In this way, movement towards the reconstruction and revitalization of Fukushima is underway in earnest.
It should go without saying that this is the result of the tireless efforts and support of the local residents and also all those affiliated with the agencies and organizations involved, including Fukushima Prefecture and its municipalities.
Medium- to long-term support will be critical for reconstruction from the nuclear disaster. The Government will continue to stand at the fore, pressing ahead with the safe and steady decommissioning of the Fukushima Daiichi Nuclear Power Station of Tokyo Electric Power Company, on which reconstruction is premised, and with assistance to improve the living environment and restore and bolster industries and livelihoods to accelerate the return of residents. On April 1, we will found the Fukushima Institute for Research, Education and Innovation (F-REI), which will be a core base for creative reconstruction. Furthermore, with regard to areas outside the Specified Reconstruction and Revitalization Bases, we will move forward in our efforts towards lifting evacuation orders and aim to pass legislation in the current Diet session to that end, so that those ardently hoping to return to their hometowns to live are able to do so. We will continue to strive to the best of our ability to achieve the full-scale reconstruction and revitalization of Fukushima and the reconstruction of the Tohoku region.
We have learned invaluable lessons at the grave costs imposed by the earthquake and its consequent disasters. It is our responsibility to pass those lessons on to future generations, never allowing them to fade, and move forward in building a country that is resilient against disasters.
Our nation has experienced several disasters that could be regarded as national crises. Nonetheless, we have overcome every crisis with courage and hope.
The present generation is now determined to follow the path of our ancestors. We will walk forever facing forward, extending a helping hand to each other.
I would like to conclude my address by offering earnest and heartfelt prayers that the souls of all those who passed away repose in eternal peace, and that all the bereaved families be embraced with peace and tranquillity.
March 11, 2023
KISHIDA Fumio
Prime Minister
More
Related Link
Photos (PM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04" s="3" t="inlineStr">
        <is>
          <t>Even in the areas of Fukushima affected by the nuclear disaster, in the areas where evacuation orders have been lifted, progress has been made in improving the living environment and revitalizing and bolstering industries and regenerating means of livelihood. In the difficult-to-return-to zones as well, evacuation orders have been lifted, one and then another, for the Specified Reconstruction and Revitalization Bases in the village of Katsurao and the towns of Okuma and Futaba, and for the remaining towns of Tomioka and Namie, and the village of Iitate, we aim to lift evacuation orders this spring. In this way, movement towards the reconstruction and revitalization of Fukushima is underway in earnest. It should go without saying that this is the result of the tireless efforts and support of the local residents and also all those affiliated with the agencies and organizations involved, including Fukushima Prefecture and its municipalities. Medium- to long-term support will be critical for reconstruction from the nuclear disaster. The Government will continue to stand at the fore, pressing ahead with the safe and steady decommissioning of the Fukushima Daiichi Nuclear Power Station of Tokyo Electric Power Company, on which reconstruction is premised, and with assistance to improve the living environment and restore and bolster industries and livelihoods to accelerate the return of residents. On April 1, we will found the Fukushima Institute for Research, Education and Innovation (F-REI), which will be a core base for creative reconstruction. Furthermore, with regard to areas outside the Specified Reconstruction and Revitalization Bases, we will move forward in our efforts towards lifting evacuation orders and aim to pass legislation in the current Diet session to that end, so that those ardently hoping to return to their hometowns to live are able to do so. We will continue to strive to the best of our ability to achieve the full-scale reconstruction and revitalization of Fukushima and the reconstruction of the Tohoku region. We have learned invaluable lessons at the grave costs imposed by the earthquake and its consequent disasters. It is our responsibility to pass those lessons on to future generations, never allowing them to fade, and move forward in building a country that is resilient against disasters. Our nation has experienced several disasters that could be regarded as national crises. Nonetheless, we have overcome every crisis with courage and hope. The present generation is now determined to follow the path of our ancestors. We will walk forever facing forward, extending a helping hand to each other. I would like to conclude my address by offering earnest and heartfelt prayers that the souls of all those who passed away repose in eternal peace, and that all the bereaved families be embraced with peace and tranquillity. March 11, 2023
KISHIDA Fumio
Prime Minister
More
Related Link
Photos (PM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04" s="18" t="inlineStr">
        <is>
          <t>war</t>
        </is>
      </c>
      <c r="L204" s="18" t="inlineStr">
        <is>
          <t>0</t>
        </is>
      </c>
      <c r="M204" s="18" t="inlineStr">
        <is>
          <t>1</t>
        </is>
      </c>
      <c r="N204" s="18" t="inlineStr">
        <is>
          <t>0</t>
        </is>
      </c>
      <c r="O204" s="18" t="inlineStr">
        <is>
          <t>1</t>
        </is>
      </c>
      <c r="P204" s="18" t="inlineStr">
        <is>
          <t>0</t>
        </is>
      </c>
      <c r="Q204" s="18" t="inlineStr">
        <is>
          <t>0</t>
        </is>
      </c>
      <c r="R204" s="18" t="inlineStr">
        <is>
          <t>1a447202-b59e-4a2e-b0f9-60269614afc5</t>
        </is>
      </c>
      <c r="S204" s="18" t="inlineStr"/>
      <c r="T204" s="18" t="inlineStr"/>
      <c r="U204" s="18" t="inlineStr"/>
      <c r="V204" s="18" t="inlineStr">
        <is>
          <t>HISTORICAL_RECOGNITION_GENERAL</t>
        </is>
      </c>
      <c r="W204" s="18" t="inlineStr"/>
      <c r="X204" s="18" t="inlineStr"/>
      <c r="Y204" s="18" t="inlineStr"/>
      <c r="Z204" s="18" t="inlineStr"/>
      <c r="AA204" s="18" t="inlineStr"/>
      <c r="AB204" s="18" t="inlineStr"/>
      <c r="AC204" s="18" t="inlineStr"/>
      <c r="AD204" s="18" t="inlineStr"/>
      <c r="AE204" s="18" t="inlineStr"/>
      <c r="AF204" s="18" t="inlineStr"/>
      <c r="AG204" s="18" t="inlineStr"/>
      <c r="AH204" s="18" t="inlineStr"/>
      <c r="AI204" s="18" t="inlineStr"/>
      <c r="AJ204" s="18" t="inlineStr"/>
      <c r="AK204" s="18" t="inlineStr"/>
      <c r="AL204" s="18" t="inlineStr"/>
      <c r="AM204" s="18" t="inlineStr">
        <is>
          <t>LOW</t>
        </is>
      </c>
      <c r="AN204" s="3" t="inlineStr">
        <is>
          <t>AUTO-DRAFT: keyword signals only; requires contextual coding per codebook.md before use.</t>
        </is>
      </c>
      <c r="AO204" s="18" t="inlineStr">
        <is>
          <t>1108db99-c00d-53f4-b24a-546967483254</t>
        </is>
      </c>
      <c r="AP204" s="18" t="inlineStr">
        <is>
          <t>1</t>
        </is>
      </c>
      <c r="AQ204" s="18" t="inlineStr">
        <is>
          <t>LOW_CONFIDENCE;MISSING_SPEAKER</t>
        </is>
      </c>
      <c r="AR204" s="18" t="inlineStr">
        <is>
          <t>EXCLUDED</t>
        </is>
      </c>
      <c r="AS204" s="3" t="inlineStr">
        <is>
          <t>2026-09-22 full backlog review: NATURAL_DISASTER_OR_ACCIDENT</t>
        </is>
      </c>
    </row>
    <row r="205">
      <c r="A205" s="3" t="inlineStr">
        <is>
          <t>https://japan.kantei.go.jp/101_kishida/statement/202303/_00006.html</t>
        </is>
      </c>
      <c r="B205" s="18" t="inlineStr">
        <is>
          <t>japan</t>
        </is>
      </c>
      <c r="C205" s="18" t="inlineStr">
        <is>
          <t>Prime Minister's Office of Japan (Kantei)</t>
        </is>
      </c>
      <c r="D205" s="3" t="inlineStr">
        <is>
          <t>Video Message by Prime Minister KISHIDA Fumio at the Side Event of the 66th Session of the Commission on Narcotic Drugs (Speeches and Statements &lt;br&gt;by the Prime Minister) | Prime Minister's Office of Japan</t>
        </is>
      </c>
      <c r="E205" s="18" t="inlineStr">
        <is>
          <t>SPEECH</t>
        </is>
      </c>
      <c r="F205" s="18" t="inlineStr">
        <is>
          <t>March 14, 2023</t>
        </is>
      </c>
      <c r="G205" s="18" t="inlineStr">
        <is>
          <t>0</t>
        </is>
      </c>
      <c r="H205" s="3" t="inlineStr"/>
      <c r="I205" s="3" t="inlineStr">
        <is>
          <t>Video Message by Prime Minister KISHIDA Fumio at the Side Event of the 66th Session of the Commission on Narcotic Drugs (Speeches and Statements &lt;br&gt;by the Prime Minister) | Prime Minister's Office of Japan
Video Message by Prime Minister KISHIDA Fumio at the Side Event of the 66th Session of the Commission on Narcotic Drugs
March 14, 2023
Tweet
Related Videos
Open
Close
If you can not view the video,
click here
[Provisional translation]
As the Prime Minister of Japan, it is my pleasure to welcome you to this event “Dame (Never). Zettai (Ever). Value Yourself. A Drug Prevention Appeal from Japan after 30 years,” which is organized by Japan during the sixty-sixth session of the Commission on Narcotic Drugs.
For thirty years since 1993, with the Drug Abuse Prevention Centre of Japan assuming a central role, fund-raising and grants for the United Nations has been carried out to help assist organizations in developing countries where it is difficult to deal with the issue on their own.
I am informed that DAPC Grants helped assist hundreds of drug abuse prevention programmes in developing countries.
It is an ongoing activity for the people of Japan to join hands with the rest of the world to extend a social environment free from drug abuse.
I thank the United Nations Office on Drugs and Crime for assisting in this endeavor.
Nevertheless, to prevent drug abuse and also to provide effective support for those who unfortunately fell victim to drugs, with a view to helping them reintegrate into society, these efforts must continue from generation to generation.
I understand that today's event will bring together the young generation from various countries, including representatives from Japan, for a sincere exchange of views on drug abuse prevention.
I hope that the collective wisdom, thinking out of the box, and imagination of the young people will result in creating groundbreaking ideas.
Let us work together for a brighter future.
My Government is determined to work closely with the international community in this field.
Finally, I would like to conclude my remarks by expressing my sincere hope that this event will contribute to the deepening of drug abuse prevention activities.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205" s="3" t="inlineStr">
        <is>
          <t>Value Yourself. A Drug Prevention Appeal from Japan after 30 years,” which is organized by Japan during the sixty-sixth session of the Commission on Narcotic Drugs. For thirty years since 1993, with the Drug Abuse Prevention Centre of Japan assuming a central role, fund-raising and grants for the United Nations has been carried out to help assist organizations in developing countries where it is difficult to deal with the issue on their own. I am informed that DAPC Grants helped assist hundreds of drug abuse prevention programmes in developing countries. It is an ongoing activity for the people of Japan to join hands with the rest of the world to extend a social environment free from drug abuse. I thank the United Nations Office on Drugs and Crime for assisting in this endeavor. Nevertheless, to prevent drug abuse and also to provide effective support for those who unfortunately fell victim to drugs, with a view to helping them reintegrate into society, these efforts must continue from generation to generation. I understand that today's event will bring together the young generation from various countries, including representatives from Japan, for a sincere exchange of views on drug abuse prevention. I hope that the collective wisdom, thinking out of the box, and imagination of the young people will result in creating groundbreaking ideas.</t>
        </is>
      </c>
      <c r="K205" s="18" t="inlineStr">
        <is>
          <t>fund;victim</t>
        </is>
      </c>
      <c r="L205" s="18" t="inlineStr">
        <is>
          <t>0</t>
        </is>
      </c>
      <c r="M205" s="18" t="inlineStr">
        <is>
          <t>0</t>
        </is>
      </c>
      <c r="N205" s="18" t="inlineStr">
        <is>
          <t>0</t>
        </is>
      </c>
      <c r="O205" s="18" t="inlineStr">
        <is>
          <t>1</t>
        </is>
      </c>
      <c r="P205" s="18" t="inlineStr">
        <is>
          <t>0</t>
        </is>
      </c>
      <c r="Q205" s="18" t="inlineStr">
        <is>
          <t>0</t>
        </is>
      </c>
      <c r="R205" s="18" t="inlineStr">
        <is>
          <t>6b2ea731-291f-40af-92db-c6e71b20b7cc</t>
        </is>
      </c>
      <c r="S205" s="18" t="inlineStr"/>
      <c r="T205" s="18" t="inlineStr"/>
      <c r="U205" s="18" t="inlineStr"/>
      <c r="V205" s="18" t="inlineStr">
        <is>
          <t>HISTORICAL_RECOGNITION_GENERAL</t>
        </is>
      </c>
      <c r="W205" s="18" t="inlineStr"/>
      <c r="X205" s="18" t="inlineStr"/>
      <c r="Y205" s="18" t="inlineStr"/>
      <c r="Z205" s="18" t="inlineStr"/>
      <c r="AA205" s="18" t="inlineStr"/>
      <c r="AB205" s="18" t="inlineStr"/>
      <c r="AC205" s="18" t="inlineStr"/>
      <c r="AD205" s="18" t="inlineStr"/>
      <c r="AE205" s="18" t="inlineStr"/>
      <c r="AF205" s="18" t="inlineStr"/>
      <c r="AG205" s="18" t="inlineStr"/>
      <c r="AH205" s="18" t="inlineStr"/>
      <c r="AI205" s="18" t="inlineStr"/>
      <c r="AJ205" s="18" t="inlineStr"/>
      <c r="AK205" s="18" t="inlineStr"/>
      <c r="AL205" s="18" t="inlineStr"/>
      <c r="AM205" s="18" t="inlineStr">
        <is>
          <t>LOW</t>
        </is>
      </c>
      <c r="AN205" s="3" t="inlineStr">
        <is>
          <t>AUTO-DRAFT: keyword signals only; requires contextual coding per codebook.md before use.</t>
        </is>
      </c>
      <c r="AO205" s="18" t="inlineStr">
        <is>
          <t>de570553-3340-5e00-a4fa-89df83e576d4</t>
        </is>
      </c>
      <c r="AP205" s="18" t="inlineStr">
        <is>
          <t>1</t>
        </is>
      </c>
      <c r="AQ205" s="18" t="inlineStr">
        <is>
          <t>LOW_CONFIDENCE;MISSING_SPEAKER</t>
        </is>
      </c>
      <c r="AR205" s="18" t="inlineStr">
        <is>
          <t>EXCLUDED</t>
        </is>
      </c>
      <c r="AS205" s="3" t="inlineStr">
        <is>
          <t>2026-09-22 full backlog review: GENERIC_DIPLOMATIC_MESSAGE_OR_SPEECH</t>
        </is>
      </c>
    </row>
    <row r="206">
      <c r="A206" s="3" t="inlineStr">
        <is>
          <t>https://japan.kantei.go.jp/101_kishida/statement/202303/_00007.html</t>
        </is>
      </c>
      <c r="B206" s="18" t="inlineStr">
        <is>
          <t>japan</t>
        </is>
      </c>
      <c r="C206" s="18" t="inlineStr">
        <is>
          <t>Prime Minister's Office of Japan (Kantei)</t>
        </is>
      </c>
      <c r="D206" s="3" t="inlineStr">
        <is>
          <t>Video Message by Prime Minister KISHIDA Fumio at the International Symposium hosted by Hiroshima City and the World Bank (Speeches and Statements &lt;br&gt;by the Prime Minister) | Prime Minister's Office of Japan</t>
        </is>
      </c>
      <c r="E206" s="18" t="inlineStr">
        <is>
          <t>SPEECH</t>
        </is>
      </c>
      <c r="F206" s="18" t="inlineStr">
        <is>
          <t>March 15, 2023</t>
        </is>
      </c>
      <c r="G206" s="18" t="inlineStr">
        <is>
          <t>0</t>
        </is>
      </c>
      <c r="H206" s="3" t="inlineStr"/>
      <c r="I206" s="3" t="inlineStr">
        <is>
          <t>Video Message by Prime Minister KISHIDA Fumio at the International Symposium hosted by Hiroshima City and the World Bank (Speeches and Statements &lt;br&gt;by the Prime Minister) | Prime Minister's Office of Japan
Video Message by Prime Minister KISHIDA Fumio at the International Symposium hosted by Hiroshima City and the World Bank
March 15, 2023
Tweet
Related Videos
Open
Close
If you can not view the video,
click here
[Provisional translation]
Ladies and Gentlemen, I am KISHIDA Fumio, Prime Minister of Japan.
I am very pleased that my hometown Hiroshima city and the World Bank will have a new partnership under the City Partnership Program to share knowledge and experiences on urban development to the world, and that this event is about learning from Hiroshima’s experience, a city which has achieved remarkable reconstruction after war from burned fields to a major city within western Japan. For all those from Ukraine, Eastern European and Central Asian countries who have gathered here today, welcome to Hiroshima.
There is still an ongoing war in Ukraine. Russia's aggression against Ukraine challenges the very rules and principles of the international community, and any attempts to change the status quo by force is absolutely unacceptable. Under the Japanese G7 Presidency, Japan is continuing to support Ukraine in its fight against this invasion. As part of this effort, we announced last month that Japan will take the lead in providing additional financial support worth 5.5 billion US dollars in cooperation with the World Bank for Ukraine and have been working on relevant legislative revisions.
Threats by Russia to use nuclear weapons must not be tolerated, as it risks tarnishing the past 77 years of nuclear-free history.
Against the threat of Russia's use of nuclear weapons, it is of great significance to invite to Hiroshima, Ukrainian people facing war for a discussion on reconstruction and growth.
Hiroshima has a wealth of knowledge on the process of post war urban reconstruction and growth, and I strongly hope that this experience can lead to furthering the development agenda in your respective countries.
The G7 Summit will be held here in Hiroshima in May. I strongly condemn any attempt to change the status quo unilaterally by force. Japan will continue to convey to the world Japan’s commitment to defend the international order based on the rule of law and aim to realize a world free of nuclear weapons as the only nation to have ever suffered an atomic bomb attack. Together with other like-minded countries, we hope to support Ukraine's efforts for a speedy reconstruction by leveraging Japanese knowledge and experience.
I would like to conclude my remarks by wishing today's event a success, and I hope for the cooperation between the City of Hiroshima and the World Bank to continue to deepen going forward.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206" s="3" t="inlineStr">
        <is>
          <t>Video Message by Prime Minister KISHIDA Fumio at the International Symposium hosted by Hiroshima City and the World Bank (Speeches and Statements &lt;br&gt;by the Prime Minister) | Prime Minister's Office of Japan
Video Message by Prime Minister KISHIDA Fumio at the International Symposium hosted by Hiroshima City and the World Bank
March 15, 2023
Tweet
Related Videos
Open
Close
If you can not view the video,
click here
[Provisional translation]
Ladies and Gentlemen, I am KISHIDA Fumio, Prime Minister of Japan. I am very pleased that my hometown Hiroshima city and the World Bank will have a new partnership under the City Partnership Program to share knowledge and experiences on urban development to the world, and that this event is about learning from Hiroshima’s experience, a city which has achieved remarkable reconstruction after war from burned fields to a major city within western Japan. For all those from Ukraine, Eastern European and Central Asian countries who have gathered here today, welcome to Hiroshima. There is still an ongoing war in Ukraine. Russia's aggression against Ukraine challenges the very rules and principles of the international community, and any attempts to change the status quo by force is absolutely unacceptable. Under the Japanese G7 Presidency, Japan is continuing to support Ukraine in its fight against this invasion. As part of this effort, we announced last month that Japan will take the lead in providing additional financial support worth 5.5 billion US dollars in cooperation with the World Bank for Ukraine and have been working on relevant legislative revisions. Threats by Russia to use nuclear weapons must not be tolerated, as it risks tarnishing the past 77 years of nuclear-free history. Against the threat of Russia's use of nuclear weapons, it is of great significance to invite to Hiroshima, Ukrainian people facing war for a discussion on reconstruction and growth. Hiroshima has a wealth of knowledge on the process of post war urban reconstruction and growth, and I strongly hope that this experience can lead to furthering the development agenda in your respective countries. The G7 Summit will be held here in Hiroshima in May. I strongly condemn any attempt to change the status quo unilaterally by force. Japan will continue to convey to the world Japan’s commitment to defend the international order based on the rule of law and aim to realize a world free of nuclear weapons as the only nation to have ever suffered an atomic bomb attack. Together with other like-minded countries, we hope to support Ukraine's efforts for a speedy reconstruction by leveraging Japanese knowledge and experience. I would like to conclude my remarks by wishing today's event a success, and I hope for the cooperation between the City of Hiroshima and the World Bank to continue to deepen going forward.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206" s="18" t="inlineStr">
        <is>
          <t>aggression;history;war</t>
        </is>
      </c>
      <c r="L206" s="18" t="inlineStr">
        <is>
          <t>0</t>
        </is>
      </c>
      <c r="M206" s="18" t="inlineStr">
        <is>
          <t>0</t>
        </is>
      </c>
      <c r="N206" s="18" t="inlineStr">
        <is>
          <t>0</t>
        </is>
      </c>
      <c r="O206" s="18" t="inlineStr">
        <is>
          <t>0</t>
        </is>
      </c>
      <c r="P206" s="18" t="inlineStr">
        <is>
          <t>0</t>
        </is>
      </c>
      <c r="Q206" s="18" t="inlineStr">
        <is>
          <t>0</t>
        </is>
      </c>
      <c r="R206" s="18" t="inlineStr">
        <is>
          <t>59e9eb83-e1a4-4ee7-9f4a-99b2663ddb0e</t>
        </is>
      </c>
      <c r="S206" s="18" t="inlineStr"/>
      <c r="T206" s="18" t="inlineStr"/>
      <c r="U206" s="18" t="inlineStr"/>
      <c r="V206" s="18" t="inlineStr">
        <is>
          <t>AGGRESSION</t>
        </is>
      </c>
      <c r="W206" s="18" t="inlineStr"/>
      <c r="X206" s="18" t="inlineStr"/>
      <c r="Y206" s="18" t="inlineStr"/>
      <c r="Z206" s="18" t="inlineStr"/>
      <c r="AA206" s="18" t="inlineStr"/>
      <c r="AB206" s="18" t="inlineStr"/>
      <c r="AC206" s="18" t="inlineStr"/>
      <c r="AD206" s="18" t="inlineStr"/>
      <c r="AE206" s="18" t="inlineStr"/>
      <c r="AF206" s="18" t="inlineStr"/>
      <c r="AG206" s="18" t="inlineStr"/>
      <c r="AH206" s="18" t="inlineStr"/>
      <c r="AI206" s="18" t="inlineStr"/>
      <c r="AJ206" s="18" t="inlineStr"/>
      <c r="AK206" s="18" t="inlineStr"/>
      <c r="AL206" s="18" t="inlineStr"/>
      <c r="AM206" s="18" t="inlineStr">
        <is>
          <t>LOW</t>
        </is>
      </c>
      <c r="AN206" s="3" t="inlineStr">
        <is>
          <t>AUTO-DRAFT: keyword signals only; requires contextual coding per codebook.md before use.</t>
        </is>
      </c>
      <c r="AO206" s="18" t="inlineStr">
        <is>
          <t>e58b7392-74e1-5fda-bd74-262fcdf40fe5</t>
        </is>
      </c>
      <c r="AP206" s="18" t="inlineStr">
        <is>
          <t>1</t>
        </is>
      </c>
      <c r="AQ206" s="18" t="inlineStr">
        <is>
          <t>LOW_CONFIDENCE;MISSING_SPEAKER</t>
        </is>
      </c>
      <c r="AR206" s="18" t="inlineStr">
        <is>
          <t>EXCLUDED</t>
        </is>
      </c>
      <c r="AS206" s="3" t="inlineStr">
        <is>
          <t>2026-09-22 full backlog review: UKRAINE_RUSSIA_OR_UNRELATED_GEOPOLITICS</t>
        </is>
      </c>
    </row>
    <row r="207">
      <c r="A207" s="3" t="inlineStr">
        <is>
          <t>https://japan.kantei.go.jp/101_kishida/statement/202303/_00009.html</t>
        </is>
      </c>
      <c r="B207" s="18" t="inlineStr">
        <is>
          <t>japan</t>
        </is>
      </c>
      <c r="C207" s="18" t="inlineStr">
        <is>
          <t>Prime Minister's Office of Japan (Kantei)</t>
        </is>
      </c>
      <c r="D207" s="3" t="inlineStr">
        <is>
          <t>Video Message by Prime Minister KISHIDA Fumio at the International Symposium on the 50th Year of ASEAN-Japan Friendship and Cooperation (Speeches and Statements &lt;br&gt;by the Prime Minister) | Prime Minister's Office of Japan</t>
        </is>
      </c>
      <c r="E207" s="18" t="inlineStr">
        <is>
          <t>SPEECH</t>
        </is>
      </c>
      <c r="F207" s="18" t="inlineStr">
        <is>
          <t>March 16, 2023</t>
        </is>
      </c>
      <c r="G207" s="18" t="inlineStr">
        <is>
          <t>0</t>
        </is>
      </c>
      <c r="H207" s="3" t="inlineStr"/>
      <c r="I207" s="3" t="inlineStr">
        <is>
          <t>Video Message by Prime Minister KISHIDA Fumio at the International Symposium on the 50th Year of ASEAN-Japan Friendship and Cooperation (Speeches and Statements &lt;br&gt;by the Prime Minister) | Prime Minister's Office of Japan
#DiplomacySecurity
#ASEAN
Video Message by Prime Minister KISHIDA Fumio at the International Symposium on the 50th Year of ASEAN-Japan Friendship and Cooperation
March 16, 2023
Tweet
Related Videos
Open
Close
If you can not view the video,
click here
[Provisional translation]
Excellencies, Distinguished Guests,
I would like to congratulate the Japan Foundation for organizing this International Symposium on the 50th Year of ASEAN-Japan Friendship and Cooperation.
Japan became the first ASEAN partner in the world. And since then, we have been working together for peace, stability and prosperity in the region for the last half century, as true friends with “heart to heart” relations.
I myself have visited all of the ASEAN Member States and deepened exchanges with them in various capacities including as Foreign Minister and as Prime Minister. Every time I came into contact with their enthusiasm, liveliness, and kindness, I felt how precious the relationship is.
The foundation of the current strong ASEAN Japan relationship is nothing less than trust and respect established through exchanges among people in all walks of life. The Japan Foundation has also promoted exchanges between ASEAN and Japan through intellectual exchanges and arts and cultural exchange s and support for Japanese language education under the “WA project.”
In order to pass this relationship on to the next generation, we would like to further promote attractive cultural and people to people exchange initiatives that will succeed these projects in the future.
Today, at this commemorative symposium for the 50th Year of ASEAN-Japan, it is very timely to discuss issues shared by ASEAN and Japan. These issues include peace and stability in the Indo-Pacific region and the entire world, the realization of sustainable and prosperous societies, and building mutual understanding and trust among people.
Japan and ASEAN share their wisdom with each other and discuss the future together. Based on such discussions, we would like to jointly launch a new vision for cooperation together with the Leaders of ASEAN countries at the commemorative summit to be held in Tokyo around December this year.
Let’s cherish the progress we have made so far and together take a new step forward for the next 50 years.
Thank you very much for your attention.
More
Related Link
International symposium (The Japan Foundation website)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07" s="3" t="inlineStr">
        <is>
          <t>Japan and ASEAN share their wisdom with each other and discuss the future together. Based on such discussions, we would like to jointly launch a new vision for cooperation together with the Leaders of ASEAN countries at the commemorative summit to be held in Tokyo around December this year. Let’s cherish the progress we have made so far and together take a new step forward for the next 50 years. Thank you very much for your attention. More
Related Link
International symposium (The Japan Foundation website)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07" s="18" t="inlineStr">
        <is>
          <t>war</t>
        </is>
      </c>
      <c r="L207" s="18" t="inlineStr">
        <is>
          <t>0</t>
        </is>
      </c>
      <c r="M207" s="18" t="inlineStr">
        <is>
          <t>0</t>
        </is>
      </c>
      <c r="N207" s="18" t="inlineStr">
        <is>
          <t>0</t>
        </is>
      </c>
      <c r="O207" s="18" t="inlineStr">
        <is>
          <t>0</t>
        </is>
      </c>
      <c r="P207" s="18" t="inlineStr">
        <is>
          <t>0</t>
        </is>
      </c>
      <c r="Q207" s="18" t="inlineStr">
        <is>
          <t>0</t>
        </is>
      </c>
      <c r="R207" s="18" t="inlineStr">
        <is>
          <t>a240d681-792f-45bf-a528-23b8eb9e31e6</t>
        </is>
      </c>
      <c r="S207" s="18" t="inlineStr"/>
      <c r="T207" s="18" t="inlineStr"/>
      <c r="U207" s="18" t="inlineStr"/>
      <c r="V207" s="18" t="inlineStr">
        <is>
          <t>HISTORICAL_RECOGNITION_GENERAL</t>
        </is>
      </c>
      <c r="W207" s="18" t="inlineStr"/>
      <c r="X207" s="18" t="inlineStr"/>
      <c r="Y207" s="18" t="inlineStr"/>
      <c r="Z207" s="18" t="inlineStr"/>
      <c r="AA207" s="18" t="inlineStr"/>
      <c r="AB207" s="18" t="inlineStr"/>
      <c r="AC207" s="18" t="inlineStr"/>
      <c r="AD207" s="18" t="inlineStr"/>
      <c r="AE207" s="18" t="inlineStr"/>
      <c r="AF207" s="18" t="inlineStr"/>
      <c r="AG207" s="18" t="inlineStr"/>
      <c r="AH207" s="18" t="inlineStr"/>
      <c r="AI207" s="18" t="inlineStr"/>
      <c r="AJ207" s="18" t="inlineStr"/>
      <c r="AK207" s="18" t="inlineStr"/>
      <c r="AL207" s="18" t="inlineStr"/>
      <c r="AM207" s="18" t="inlineStr">
        <is>
          <t>LOW</t>
        </is>
      </c>
      <c r="AN207" s="3" t="inlineStr">
        <is>
          <t>AUTO-DRAFT: keyword signals only; requires contextual coding per codebook.md before use.</t>
        </is>
      </c>
      <c r="AO207" s="18" t="inlineStr">
        <is>
          <t>6e529f72-fd60-5d42-8901-ab709be828e6</t>
        </is>
      </c>
      <c r="AP207" s="18" t="inlineStr">
        <is>
          <t>1</t>
        </is>
      </c>
      <c r="AQ207" s="18" t="inlineStr">
        <is>
          <t>LOW_CONFIDENCE;MISSING_SPEAKER</t>
        </is>
      </c>
      <c r="AR207" s="18" t="inlineStr">
        <is>
          <t>EXCLUDED</t>
        </is>
      </c>
      <c r="AS207" s="3" t="inlineStr">
        <is>
          <t>2026-09-22 full backlog review: GENERIC_DIPLOMATIC_MESSAGE_OR_SPEECH</t>
        </is>
      </c>
    </row>
    <row r="208">
      <c r="A208" s="3" t="inlineStr">
        <is>
          <t>https://japan.kantei.go.jp/101_kishida/statement/202303/_00011.html</t>
        </is>
      </c>
      <c r="B208" s="18" t="inlineStr">
        <is>
          <t>japan</t>
        </is>
      </c>
      <c r="C208" s="18" t="inlineStr">
        <is>
          <t>Prime Minister's Office of Japan (Kantei)</t>
        </is>
      </c>
      <c r="D208" s="3" t="inlineStr">
        <is>
          <t>Contributed Article by Prime Minister KISHIDA Fumio to The Indian Express (Speeches and Statements &lt;br&gt;by the Prime Minister) | Prime Minister's Office of Japan</t>
        </is>
      </c>
      <c r="E208" s="18" t="inlineStr">
        <is>
          <t>SPEECH</t>
        </is>
      </c>
      <c r="F208" s="18" t="inlineStr">
        <is>
          <t>March 20, 2023</t>
        </is>
      </c>
      <c r="G208" s="18" t="inlineStr">
        <is>
          <t>0</t>
        </is>
      </c>
      <c r="H208" s="3" t="inlineStr"/>
      <c r="I208" s="3" t="inlineStr">
        <is>
          <t>Contributed Article by Prime Minister KISHIDA Fumio to The Indian Express (Speeches and Statements &lt;br&gt;by the Prime Minister) | Prime Minister's Office of Japan
#DiplomacySecurity
#JPNINDsummit
#FreeOpenIndoPacific
Contributed Article by Prime Minister KISHIDA Fumio to The Indian Express
March 20, 2023
Tweet
Today, as I embark on my second visit to India as Prime Minister of Japan, it gives me immense pleasure to return to the land where the dynamics of the world - the Pacific and the Indian Oceans - converge. One year ago, the foundation of order in the international community was shaken by Russia's aggression against Ukraine. Against such backdrop, on March 19, 2022, during my visit to India, Prime Minister Modi and I affirmed that any attempt to unilaterally change the status quo by force is unacceptable not only in the Indo-Pacific but also in any region, and a peaceful resolution based on international law needs to be sought. We affirmed that the current situation makes it more relevant to expedite efforts towards the realization of a “Free and Open Indo-Pacific (FOIP).” I am convinced that the unwavering trust and the close coordination between India and Japan as leading democracies of Asia are the cornerstones of peace and prosperity in the region.
Today, the international community is at a historic turning point. Its impact, such as the food crisis and soaring fertiliser prices, are also being felt here in the Indo-Pacific region. In order to respond effectively to the various challenges that the international community is currently facing, cooperation between the G7 and the G20 has greater significance. Such pressing challenges include food security, climate and energy, fair and transparent development finance. As Japan and India assume the Presidencies of the G7 and the G20 respectively this year, I look forward to engaging in candid discussions with Prime Minister Modi on the roles that the G7 and the G20 should play in overcoming such challenges.
I would also like to take this opportunity to deepen the multi-layered bilateral relationship between our two countries, which is based on shared values and principles of freedom, democracy, human rights and the rule of law. Supported by the long-standing exchanges between the people of our two countries, Japan-India relations have advanced in various fields. It is particularly pleasing to see steady progress in the high-speed railway project, which is our flagship project, and efforts towards realizing the target of JPY 5 trillion of public and private investment and financing from Japan to India in the next five years as announced by our two governments last year. In addition, smart city projects by India, which have an edge in the digital sphere, share high compatibility with Japan’s Vision for a Digital Garden City Nation Realization, and I would like to forge further bilateral cooperation in such fields. In terms of cooperation in development of the north-eastern region of India, we can realize its full potential by increasing connectivity with the surrounding regions. In addition, we will further promote cooperation in the security field and people-to-people exchanges between the two countries, now that the COVID-19 pandemic appears to be receding at last.
During my visit, I will be also delivering remarks on FOIP at a lecture organized by the ICWA. FOIP is a vision shared by Japan and India that has gained support and endorsement of the international community and led to the mainstreaming of the 'Indo-Pacific'. At this turning point in history, FOIP is even more relevant at a time when Japan and India strive to pursue the shared goal of leading the international community towards cooperation rather than division and confrontation. Indeed, it was India where the vision of FOIP was born. I look forward to discussing the future of the 'Indo-Pacific' with the people of India on this occasion of my visit.
In 2014, Prime Minister Abe and Prime Minister Modi together announced the elevation of Japan-India relationship to a 'Special Strategic Global Partnership.' The two leaders pledged to unleash the potential of the bilateral relationship to the fullest extent possible so as to promote peace, stability and prosperity in Asia and the world. As Japan and India assume the Presidencies of the G7 and the G20 respectively, together with Prime Minister Modi, I am resolved to renew the pledge and do utmost to lead this region and the world.
I look forward to meeting the people of India again following my visit last year.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08" s="3" t="inlineStr">
        <is>
          <t>Contributed Article by Prime Minister KISHIDA Fumio to The Indian Express (Speeches and Statements &lt;br&gt;by the Prime Minister) | Prime Minister's Office of Japan
#DiplomacySecurity
#JPNINDsummit
#FreeOpenIndoPacific
Contributed Article by Prime Minister KISHIDA Fumio to The Indian Express
March 20, 2023
Tweet
Today, as I embark on my second visit to India as Prime Minister of Japan, it gives me immense pleasure to return to the land where the dynamics of the world - the Pacific and the Indian Oceans - converge. One year ago, the foundation of order in the international community was shaken by Russia's aggression against Ukraine. Against such backdrop, on March 19, 2022, during my visit to India, Prime Minister Modi and I affirmed that any attempt to unilaterally change the status quo by force is unacceptable not only in the Indo-Pacific but also in any region, and a peaceful resolution based on international law needs to be sought. We affirmed that the current situation makes it more relevant to expedite efforts towards the realization of a “Free and Open Indo-Pacific (FOIP).” I am convinced that the unwavering trust and the close coordination between India and Japan as leading democracies of Asia are the cornerstones of peace and prosperity in the region. Today, the international community is at a historic turning point. Its impact, such as the food crisis and soaring fertiliser prices, are also being felt here in the Indo-Pacific region. In order to respond effectively to the various challenges that the international community is currently facing, cooperation between the G7 and the G20 has greater significance. Such pressing challenges include food security, climate and energy, fair and transparent development finance. As Japan and India assume the Presidencies of the G7 and the G20 respectively this year, I look forward to engaging in candid discussions with Prime Minister Modi on the roles that the G7 and the G20 should play in overcoming such challenges. I would also like to take this opportunity to deepen the multi-layered bilateral relationship between our two countries, which is based on shared values and principles of freedom, democracy, human rights and the rule of law. Supported by the long-standing exchanges between the people of our two countries, Japan-India relations have advanced in various fields. It is particularly pleasing to see steady progress in the high-speed railway project, which is our flagship project, and efforts towards realizing the target of JPY 5 trillion of public and private investment and financing from Japan to India in the next five years as announced by our two governments last year. In addition, smart city projects by India, which have an edge in the digital sphere, share high compatibility with Japan’s Vision for a Digital Garden City Nation Realization, and I would like to forge further bilateral cooperation in such fields. In terms of cooperation in development of the north-eastern region of India, we can realize its full potential by increasing connectivity with the surrounding regions. During my visit, I will be also delivering remarks on FOIP at a lecture organized by the ICWA. FOIP is a vision shared by Japan and India that has gained support and endorsement of the international community and led to the mainstreaming of the 'Indo-Pacific'. At this turning point in history, FOIP is even more relevant at a time when Japan and India strive to pursue the shared goal of leading the international community towards cooperation rather than division and confrontation. Indeed, it was India where the vision of FOIP was born. I look forward to discussing the future of the 'Indo-Pacific' with the people of India on this occasion of my visit. In 2014, Prime Minister Abe and Prime Minister Modi together announced the elevation of Japan-India relationship to a 'Special Strategic Global Partnership.' The two leaders pledged to unleash the potential of the bilateral relationship to the fullest extent possible so as to promote peace, stability and prosperity in Asia and the world. As Japan and India assume the Presidencies of the G7 and the G20 respectively, together with Prime Minister Modi, I am resolved to renew the pledge and do utmost to lead this region and the world. I look forward to meeting the people of India again following my visit last year.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08" s="18" t="inlineStr">
        <is>
          <t>aggression;war</t>
        </is>
      </c>
      <c r="L208" s="18" t="inlineStr">
        <is>
          <t>0</t>
        </is>
      </c>
      <c r="M208" s="18" t="inlineStr">
        <is>
          <t>0</t>
        </is>
      </c>
      <c r="N208" s="18" t="inlineStr">
        <is>
          <t>0</t>
        </is>
      </c>
      <c r="O208" s="18" t="inlineStr">
        <is>
          <t>0</t>
        </is>
      </c>
      <c r="P208" s="18" t="inlineStr">
        <is>
          <t>0</t>
        </is>
      </c>
      <c r="Q208" s="18" t="inlineStr">
        <is>
          <t>0</t>
        </is>
      </c>
      <c r="R208" s="18" t="inlineStr">
        <is>
          <t>607d7311-b499-4462-bebe-bf5a5fe466bf</t>
        </is>
      </c>
      <c r="S208" s="18" t="inlineStr"/>
      <c r="T208" s="18" t="inlineStr"/>
      <c r="U208" s="18" t="inlineStr"/>
      <c r="V208" s="18" t="inlineStr">
        <is>
          <t>AGGRESSION</t>
        </is>
      </c>
      <c r="W208" s="18" t="inlineStr"/>
      <c r="X208" s="18" t="inlineStr"/>
      <c r="Y208" s="18" t="inlineStr"/>
      <c r="Z208" s="18" t="inlineStr"/>
      <c r="AA208" s="18" t="inlineStr"/>
      <c r="AB208" s="18" t="inlineStr"/>
      <c r="AC208" s="18" t="inlineStr"/>
      <c r="AD208" s="18" t="inlineStr"/>
      <c r="AE208" s="18" t="inlineStr"/>
      <c r="AF208" s="18" t="inlineStr"/>
      <c r="AG208" s="18" t="inlineStr"/>
      <c r="AH208" s="18" t="inlineStr"/>
      <c r="AI208" s="18" t="inlineStr"/>
      <c r="AJ208" s="18" t="inlineStr"/>
      <c r="AK208" s="18" t="inlineStr"/>
      <c r="AL208" s="18" t="inlineStr"/>
      <c r="AM208" s="18" t="inlineStr">
        <is>
          <t>LOW</t>
        </is>
      </c>
      <c r="AN208" s="3" t="inlineStr">
        <is>
          <t>AUTO-DRAFT: keyword signals only; requires contextual coding per codebook.md before use.</t>
        </is>
      </c>
      <c r="AO208" s="18" t="inlineStr">
        <is>
          <t>51bb8328-c909-5f62-a67b-be215a6316b7</t>
        </is>
      </c>
      <c r="AP208" s="18" t="inlineStr">
        <is>
          <t>1</t>
        </is>
      </c>
      <c r="AQ208" s="18" t="inlineStr">
        <is>
          <t>LOW_CONFIDENCE;MISSING_SPEAKER</t>
        </is>
      </c>
      <c r="AR208" s="18" t="inlineStr">
        <is>
          <t>EXCLUDED</t>
        </is>
      </c>
      <c r="AS208" s="3" t="inlineStr">
        <is>
          <t>2026-09-22 full backlog review: COVID_OR_PANDEMIC</t>
        </is>
      </c>
    </row>
    <row r="209">
      <c r="A209" s="3" t="inlineStr">
        <is>
          <t>https://japan.kantei.go.jp/101_kishida/statement/202303/_00013.html</t>
        </is>
      </c>
      <c r="B209" s="18" t="inlineStr">
        <is>
          <t>japan</t>
        </is>
      </c>
      <c r="C209" s="18" t="inlineStr">
        <is>
          <t>Prime Minister's Office of Japan (Kantei)</t>
        </is>
      </c>
      <c r="D209" s="3" t="inlineStr">
        <is>
          <t>Policy Speech by Prime Minister KISHIDA Fumio at the Indian Council of World Affairs (ICWA) (Speeches and Statements &lt;br&gt;by the Prime Minister) | Prime Minister's Office of Japan</t>
        </is>
      </c>
      <c r="E209" s="18" t="inlineStr">
        <is>
          <t>SPEECH</t>
        </is>
      </c>
      <c r="F209" s="18" t="inlineStr">
        <is>
          <t>March 20, 2023</t>
        </is>
      </c>
      <c r="G209" s="18" t="inlineStr">
        <is>
          <t>0</t>
        </is>
      </c>
      <c r="H209" s="3" t="inlineStr"/>
      <c r="I209" s="3" t="inlineStr">
        <is>
          <t>Policy Speech by Prime Minister KISHIDA Fumio at the Indian Council of World Affairs (ICWA) (Speeches and Statements &lt;br&gt;by the Prime Minister) | Prime Minister's Office of Japan
#DiplomacySecurity
#FreeOpenIndoPacific
#JPNINDsummit
Policy Speech by Prime Minister KISHIDA Fumio at the Indian Council of World Affairs (ICWA)
March 20, 2023
Tweet
[Provisional translation]
The Future of the Indo-Pacific
－Japan's New Plan for a "Free and Open Indo-Pacific"－
"Together with India, as an Indispensable Partner"
1. Introduction
Ambassador Singh, Director-General of the Indian Council of World Affairs (ICWA),
Distinguished guests, ladies and gentlemen,
(1) I cannot help but feel a sense of destiny that I am here in India to speak about my vision for a "Free and Open Indo-Pacific." As you all know, a "Free and Open Indo-Pacific," or FOIP, was proposed by my esteemed friend, former Prime Minister ABE Shinzo. Here in this country, former Prime Minister Abe delivered a speech that linked the Pacific and the Indian Oceans for the first time. India is the place where FOIP came into being.
(2) I also traveled here in 2015 as Minister for Foreign Affairs and spoke at an event hosted by the same ICWA as today. I spoke about how Japan and India should jointly lead the region and the world in the "Era of the Indo-Pacific." In 2016, former Prime Minister Abe delivered a vision called "Free and Open Indo-Pacific." Seven years since then, the international community has seen major events that could be described as paradigm shifts including the COVID-19 pandemic and Russia's aggression against Ukraine. I would like to speak today about how Japan further develops the vision and how it makes efforts for the future of the Indo-Pacific.
(3) I have two points to deliver to you today:
(a) First, why is it necessary to develop FOIP now? At a time when the international community is at a history's turning point, I would like to clarify the concept of FOIP once again to propose a guiding perspective to be shared by the international community which, if left unchecked, could drift towards division and confrontation.
(b) Second, Japan will expand cooperation for FOIP. Russia's aggression against Ukraine oblige us to face the most fundamental challenge; defending peace. Various challenges related to "global commons," such as climate and the environment, global health and cyberspace, have become more serious. I will incorporate these new elements of addressing peace and the global commons-related issues into FOIP. Also, I will take further measures in areas such as connectivity and freedom of the seas that have been the focus of FOIP thus far.
2. Why FOIP now?
Why is it necessary to develop FOIP now?
(1) As I mentioned earlier, the international community is at a history's turning point. The balance of power is shifting dramatically in the international community today. The remarkable rise of India is one such example. In my speech in the United States in January, I stated that, as the so-called "Global South" grows and the world becomes more diverse, we need to have a good understanding of their historical and cultural background, and that the means of sharing responsibility for global governance will become an increasingly important issue.
(2) The international community has entered an era in which cooperation and division are intricately intertwined. We are seeing an entanglement of different issues including geopolitical competition, global challenges such as climate change, and the impact of scientific and technological developments on nations, societies and individuals. This situation could be described as a compound crisis. In a world like this, the more vulnerable the nation, the greater the sacrifices, and the more they are at the mercy of different issues.
(3) One characteristic of this turning point is the lack of a guiding perspective that is acceptable to all about what the international order should be. This was clearly demonstrated by the considerable discrepancies in the attitudes across various countries toward Russia's aggression against Ukraine. I think this is an indication that a strong centrifugal force is working within the international community at the most basic level of a "perspective."
(4) Thus, with the changing paradigm in international relations, and in the current situation where there is no consensus on what should be the underlying perspective for the next era, FOIP is a vision that is in fact gaining in relevance. In this sense, FOIP was a visionary concept.
(5) In particular, the concept of FOIP has been flexible in evolving in a way that embraces various voices, along with the growing support and endorsement from the international community. I believe that this vision, nurtured by the voices of different countries and which can be characterized as "our FOIP," is becoming more important than ever toward the goal of leading the international community in the direction of cooperation rather than division and confrontation.
(6) Even at this turning point, the fundamental concept of FOIP remains the same. It is simple. We will enhance the connectivity of the Indo-Pacific region, foster the region into a place that values freedom, the rule of law, free from force or coercion, and make it prosperous. With this backdrop, we should reaffirm and share the understanding that at the root of the concept of FOIP is defending "freedom" and the "rule of law." In other words, vulnerable countries are in greatest need of "law"; and a state in which the principles of the UN Charter, such as respect for sovereignty and territorial integrity, the peaceful resolution of disputes and the non-use of force are upheld, is the important premise on which "freedom" is enjoyed in the international community. Another equally important principle of FOIP is respect for "diversity," "inclusiveness" and "openness." In other words, we do not exclude anyone, we do not create camps, and we do not impose values.
(7) Based on these principles, the approach we should take going forward is "rulemaking through dialogue" that respects the historical and cultural diversity of each country, and "equal partnership" among nations. I believe these are the new core elements of FOIP. There are various views on what the international order should be, such as unipolar, bipolar, or multipolar, but it is not about "poles" of a single or multiple major powers. I believe that we should aim for a world where diverse nations coexist and prosper together under the rule of law, without falling into geopolitical competition.
(8) Furthermore, it is important to adopt an approach focusing on "people," being not limited to national level. I believe that the survival, welfare and life with dignity of individual people are a goal that should be pursued anywhere in the world. A nation prospers when its people prosper. Japan will carry out diplomacy to create conditions necessary to achieve this goal.
(9) "Our FOIP" needs to be undertaken together with various countries and stakeholders. Japan will strengthen coordination with the United States, Australia, the ROK, Canada, Europe and elsewhere. Of course India is indispensable. We will expand the networks among countries that share the vision, including ASEAN and the Pacific Island countries, the Middle East, Africa, Latin America and the Caribbean, and direct efforts in the spirit of co-creation.
3. New Pillars of Cooperation for FOIP
That said, we newly set forth the "four pillars of cooperation for FOIP" that are suited for the history’s turning point we face.
(1) Principles for Peace and Rules for Prosperity
(a) The first pillar is "principles for peace and rules for prosperity," which is the backbone of FOIP. The people who suffer the most from the erosion of the rule of law in the international community are vulnerable countries and people in vulnerable environments. My question is this: Can we not collectively reaffirm and promote the minimum basic principles that the international community should uphold? And by doing so, can we not build the "peace" of the international community, which can easily collapse if not attended to? These principles include respect for sovereignty and territorial integrity and opposition to unilateral changes to the status quo by force. These principles pointed to in the UN Charter should be adhered to in every corner of the world.
(b) On this occasion, I reiterate that Japan strongly condemns Russia's aggression against Ukraine and will never recognize it. Prime Minister Modi, too, expressed to President Putin that "today's era is not of war." Japan opposes any unilateral changes to the status quo by force anywhere in the world. Moreover, Japan has extended a helping hand to any country in need. For example, over the past two decades, it has supported the Philippines in its fight against poverty and terrorism, and has helped achieve peace in the Mindanao region. It will continue to proactively support the efforts of each country to build peace and reconstruct itself, including providing assistance to Ukraine, based on the tenets of "dialogue" and "cooperation." Japan will also provide support that caters to the needs of women, taking in the perspective of Women, Peace and Security.
(c) Creating a free, fair and just economic order that does not foster division is also essential. While maintaining the WTO rules as a foundation, we will promote further efforts, such as the CPTPP, with countries that have the will and ability to pursue a higher level of liberalization. Further to the degree of liberalization, the renunciation of unilateral changes to the status quo by force and of economic coercion is also an essential condition for building economic relations based on trust. Furthermore, Japan has not forgotten to take vulnerable countries into consideration. Bangladesh, India's neighbor, will soon graduate from being classified as a least developed country, and we have already launched the Joint Study Group on the possibility of an Economic Partnership Agreement with Bangladesh. This also reflects the important FOIP principle of "excluding no one."
(d) Rulemaking to prevent opaque and unfair development finance is necessary for nations to grow autonomously and sustainably. The failure of a nation has enormous impact on the lives of ordinary people. Japan will promote the implementation of the G20 Principles for "Quality Infrastructure Investment." It is essential that Sri Lanka's debt restructuring advances in a fair and transparent manner. Japan will collaborate closely with India and contribute to stability in the South Asian region. There are many excellent Japanese companies that can provide quality infrastructure. We will encourage their overseas operations that excel in providing quality infrastructure, thereby revitalizing both local economies and Japan's economy.
(2) Addressing Challenges in an Indo-Pacific Way
(a) The second pillar is "addressing challenges in an Indo-Pacific way," which is the new focus of cooperation for FOIP. In this era, the importance of "global commons" including climate and the environment, global health and cyberspace is dramatically increasing. We will address various challenges related to them in a realistic and practical Indo-Pacific way and expand cooperation for FOIP, thereby enhancing the resilience and sustainability of each society and achieving an "equal partnership" among autonomous nations.
(b) On climate change, Japan will lead a clean market and cooperation in innovation in order to realize the global Green Transformation, GX. It will promote the "Asia Zero Emission Community" concept as a regional platform, which aims for achieving both decarbonization and economic growth. It will also take advantage of ODA and provide support including for the introduction of renewable energy in island countries.
(c) Regarding food, Russia's aggression against Ukraine has caused food prices to rise, and the stable supply of food around the world is a matter of emergency. We recently decided to provide 50 million US dollars in emergency food aid to support vulnerable countries in Asia, the Middle East, and Africa, as well as corn seeds and other assistance to support vulnerable farmers in Ukraine. In addition, Japan has proactively worked on the ASEAN+3 Rice Reserve Initiative. It will continue to develop this visionary mechanism for countries to pool their stockpiles in the event of an emergency.
(d) Witnessing how COVID-19 has exacerbated division and disparity in the international community, we are keenly aware of the necessity to respond to global health issues worldwide. Japan remains committed to achieving universal health coverage. Japan continues to support the ASEAN Centre for Public Health Emergencies and Emerging Diseases to become the core of infectious disease control in the Southeast Asian region.
(e) The scale and frequency of disasters are becoming more serious due to the effects of climate change and others. To help countries build resilient societies, both in terms of disaster prevention and recovery, Japan will harness its expertise and technology to provide support including for improving disaster prevention and response capacity.
(f) The proliferation of disinformation is a common challenge in all countries that hinders people's political self-determination and threatens the autonomy of nations. With a view to ensure a free and fair cyberspace, we will hold a workshop or other events this year to expand knowledge throughout the region on countermeasures against disinformation.
(3) Multi-layered Connectivity
(a) The third pillar is a "multi-layered connectivity," which is a core element of the cooperation for FOIP. No matter how times may change, our need for economic growth will remain. In order to achieve growth, countries need to stay connected in various aspects. However, the kind of connection that relies solely on one country could be a breeding ground for political vulnerability. By connecting, we aim for increasing each country's options, help them overcome their vulnerabilities and pursue economic growth in a way that benefits everyone.
(b) Here I would like to mention three important regions. One is Southeast Asia. The ASEAN Outlook on the Indo-Pacific, AOIP, and FOIP are visions that resonate with each other. Japan will make a new contribution of 100 million US dollars to the Japan-ASEAN Integration Fund, being mindful of the ASEAN-Japan Commemorative Summit to be held in Tokyo in December.
We will also renew by December the comprehensive Japan-ASEAN Connectivity Initiative, which promotes efforts to strengthen both hard and soft connectivity.
The next horizon is South Asia, including India. The Northeast India, which is surrounded by land, still has unexploited economic potential. Viewing Bangladesh and other areas to the south as a single economic zone, we will promote the Bay of Bengal-Northeast India industrial value chain concept in cooperation with India and Bangladesh to foster the growth of the entire region.
And then, the Pacific Islands region. The waters that connect Japan and the Pacific Island countries have no borders. The Pacific Islands region is exposed to many challenges such as rising sea levels due to climate change, infectious diseases such as COVID-19, and natural disasters such as volcanic eruptions.
The new Palau International Airport Terminal project supported by Japan is a true example of connectivity, in that it has not only vitalized tourism in the economic sense, but also facilitated the transportation of COVID-19 relief supplies. The undersea cable that is being supported by Japan, the U.S. and Australia will also play an important role in overcoming vulnerabilities. We will further step up our efforts in preparation for the Pacific Islands Leaders Meeting which Japan will host next year.
Of course, countries in the Middle East, Africa, Latin America and other regions are also important partners in realizing FOIP, and we will advance cooperation in various areas.
(c) I would like to add to FOIP an approach focusing on "people," being not limited to national level. We will strengthen the "knowledge" connectivity that, focusing on "people," helps "human resource development," creates new innovations, and underpins the vitality of the region. We will strengthen various exchange programs such as JENESYS and the Asia Kakehashi Project, and connect the "youth" who will lead the next generation. Next year, if all goes well, a branch of the University of Tsukuba will open in Malaysia. We will support Japanese universities' expansion overseas, and connect "knowledge and experience." Recently, ICU services have been provided to ICUs in developing countries remotely by medical experts in Japan. We support such efforts, and connect "laboratories and the field." In addition, we will connect "entrepreneurs and investors," through supporting startups in Africa and the Japan ASEAN Women Empowerment Fund.
(d) In a post-Covid-19 world, digital connectivity is also increasingly vital. We will promote reliable digital technology including Open RAN, and develop information infrastructure including submarine cable laying projects. We will also cooperate in the materialization of smart cities utilizing digital technology. We believe that there is a great potential to utilize Japanese technology and India's strength in the IT field, as well as to provide support for infrastructure development through Japanese ODA.
(4) Extending Efforts for Security and Safe Use of the "Sea" to the "Air"
(a) The fourth pillar is "extending efforts for security and safe use of the sea to the air." FOIP has consistently focused on the "sea." The oceans are becoming more important and significant. As we have seen with the aggression against Ukraine, major geopolitical shifts are taking place at the heart of the vast Eurasian Continent. One could say it is a tragedy. I want to free the oceans from such geopolitical risks. There is an imperative to protect and nurture the public ocean bounty that we all share. Also, we will work on issues in entire "public domain" including ensuring safe and stable use of the air.
(b) In order to protect the oceans from various risks, I would like to once again call for the "three principles of the rule of law at sea" that Japan has long advocated: (1) States should make and clarify their claims based on international law, (2) States should not use force or coercion in trying to drive their claims, and (3) States should seek to settle disputes by peaceful means. This year, Japan officially adopted the position that it is permissible to preserve the existing baselines and maritime zones, notwithstanding the regression of coastlines caused by climate change. The law is there to protect the weak. The position mentioned above, by way of the three principles, protects the oceans of the islands region from risks.
(c) Further, to protect the free oceans, we will support the strengthening of maritime law enforcement capabilities of each country through human resource development, strengthening cooperation among coast guard agencies, and joint training with the coast guards of other countries. Especially, damages caused by illegal fishing is becoming increasingly serious, including in the Pacific Islands region. Japan is no exception. We will strengthen our efforts to combat so-called IUU fishing.
(d) We will also expand our efforts for maritime security. My administration has been working on the joint training between the Self-Defense Forces and each country’s armed forces, and the development of legal infrastructure such as the RAA and ACSA. The RAAs with Australia and the UK have been submitted to the current session of Japanese Diet while ACSA with India is already in operation. A new framework for grant aid to armed forces and other related organizations of like-minded countries has also been established. We look forward to cooperating with India in the future, too. The Maritime Self-Defense Forces is a "Force for Peace" that contributes to regional maritime peace and stability. We will promote joint training with India and the U.S., and goodwill training with ASEAN countries and Pacific Island countries.
(e) In addition, it is important to ensure the safe and stable use of the air and to enhance the maritime domain awareness from the air. In order to improve the capacity for grasping situation of the air, we will proactively promote transfer of warning and control radars, and human resource development and exchange. It is also important to take advantage of satellites for the maritime domain awareness, and we will promote human resource development and information sharing. Further, we will enhance cooperation among aviation authorities to address new technologies including drones.
4. Methods to Promote Cooperation for FOIP
(1) I have spoken about the "four pillars" of cooperation for FOIP. In expanding cooperation for FOIP, the key will be to implement an optimal combination of various methods. We will further strengthen diplomatic efforts including by expanding our ODA in various forms, while engaging in a strategic use of it. From this viewpoint, we will revise the Development Cooperation Charter and set forth guidelines for Japan’s ODA for the next 10 years. In this context, we will strengthen coordination among agencies that handle ODA and other official flows, and launch an "offer-type" cooperation which will enable us to develop and propose attractive plans tailored to development demands while taking advantage of Japan's strengths. We will also introduce a new framework for "private capital mobilization-type" grant aid that will attract investments. This is a new menu to support start-ups by motivated young people in each country. It will help mobilize private capital which seeks to contribute to economic and social challenges. This is a new attempt to generate synergy effects of public and private funds, and Japan will work together with regional partners that support this idea.
(2) In terms of mobilizing private capital, a draft amendment to the JBIC Law is under Diet deliberation. By adding foreign companies that support Japanese companies' supply chains to the loan portfolio, and by making it possible to invest in startups with overseas operations, it will encourage private companies to expand in growth areas such as digital and decarbonization while ensuring economic security.
(3) Through these efforts, and with the public and private sectors working in tandem, we will respond robustly to the needs of each country.　Japan will mobilize a total of more than 75 billion US dollars in public and private funds, through private investments, yen loans and other means, in the Indo-Pacific region by 2030 in infrastructure, for which there are major demands from each country. Japan will grow together with other countries.
5. Conclusion
(1) Up to this point, I have described Japan's plan to develop a "Free and Open Indo-Pacific." To achieve this, India is an indispensable partner. I believe that Japan and India are in an extremely unique position in the current international relations and, furthermore, in the history of the world.
(2) India is the largest democracy in the world. I have always viewed with great respect at the way such a huge and diverse country as India has developed democracy. Japan, for its part, was the first country in Asia to achieve the modernization and embrace democracy. It is fair to say that both countries are naturally receptive to and fully committed to the idea of electing governments through general elections and deciding policies through public debate. Even during the COVID-19 pandemic, there were no voices at all in either Japan or India that said that a totalitarian system of governance would be better.
(3) At the same time, both Japan and India have unique historical backgrounds. The people of the two countries humbly acknowledge that there are diverse values, cultures and histories on this planet, and that fully understanding them is not an easy task. We are the kind of people who understand intuitively that the best way forward is to respect the other party and cooperate through dialogue.
(4) It follows that Japan and India have a great responsibility for maintaining and strengthening "a free and open international order based on the rule of law."　This year, as Japan holds the G7 presidency and India holds the G20 presidency, my hope is that, through working together with ASEAN and other many countries, we will bring about peace and prosperity to the international community, which faces a time of challenges. The vision for achieving this is FOIP, a "Free and Open Indo-Pacific" based on the rule of law. I believe that this region will be a "place where freedom and the rule of law are valued, free from force or coercion."
(5) Japan will spare no efforts to cooperate with India for the success of the G20. I am looking forward to welcoming Prime Minister Modi to Hiroshima in May and visiting India again in September.
Thank you very much for your kind attention.
More
Related Link
Photos (PM in Action)
Prime Minister Kishida Visits India (Summary)
Free and Open Indo-Pacific (MOFA website)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09" s="3" t="inlineStr">
        <is>
          <t>India is the place where FOIP came into being. (2) I also traveled here in 2015 as Minister for Foreign Affairs and spoke at an event hosted by the same ICWA as today. I spoke about how Japan and India should jointly lead the region and the world in the "Era of the Indo-Pacific." In 2016, former Prime Minister Abe delivered a vision called "Free and Open Indo-Pacific." Seven years since then, the international community has seen major events that could be described as paradigm shifts including the COVID-19 pandemic and Russia's aggression against Ukraine. I would like to speak today about how Japan further develops the vision and how it makes efforts for the future of the Indo-Pacific. (3) I have two points to deliver to you today:
(a) First, why is it necessary to develop FOIP now? At a time when the international community is at a history's turning point, I would like to clarify the concept of FOIP once again to propose a guiding perspective to be shared by the international community which, if left unchecked, could drift towards division and confrontation. (b) Second, Japan will expand cooperation for FOIP. Russia's aggression against Ukraine oblige us to face the most fundamental challenge; defending peace. Various challenges related to "global commons," such as climate and the environment, global health and cyberspace, have become more serious. I will incorporate these new elements of addressing peace and the global commons-related issues into FOIP. Why FOIP now? Why is it necessary to develop FOIP now? (1) As I mentioned earlier, the international community is at a history's turning point. The balance of power is shifting dramatically in the international community today. The remarkable rise of India is one such example. In my speech in the United States in January, I stated that, as the so-called "Global South" grows and the world becomes more diverse, we need to have a good understanding of their historical and cultural background, and that the means of sharing responsibility for global governance will become an increasingly important issue. (2) The international community has entered an era in which cooperation and division are intricately intertwined. We are seeing an entanglement of different issues including geopolitical competition, global challenges such as climate change, and the impact of scientific and technological developments on nations, societies and individuals. In a world like this, the more vulnerable the nation, the greater the sacrifices, and the more they are at the mercy of different issues. (3) One characteristic of this turning point is the lack of a guiding perspective that is acceptable to all about what the international order should be. This was clearly demonstrated by the considerable discrepancies in the attitudes across various countries toward Russia's aggression against Ukraine. I think this is an indication that a strong centrifugal force is working within the international community at the most basic level of a "perspective."
(4) Thus, with the changing paradigm in international relations, and in the current situation where there is no consensus on what should be the underlying perspective for the next era, FOIP is a vision that is in fact gaining in relevance. In this sense, FOIP was a visionary concept. (5) In particular, the concept of FOIP has been flexible in evolving in a way that embraces various voices, along with the growing support and endorsement from the international community. I believe that this vision, nurtured by the voices of different countries and which can be characterized as "our FOIP," is becoming more important than ever toward the goal of leading the international community in the direction of cooperation rather than division and confrontation. (6) Even at this turning point, the fundamental concept of FOIP remains the same. It is simple. We will enhance the connectivity of the Indo-Pacific region, foster the region into a place that values freedom, the rule of law, free from force or coercion, and make it prosperous. With this backdrop, we should reaffirm and share the understanding that at the root of the concept of FOIP is defending "freedom" and the "rule of law." In other words, vulnerable countries are in greatest need of "law"; and a state in which the principles of the UN Charter, such as respect for sovereignty and territorial integrity, the peaceful resolution of disputes and the non-use of force are upheld, is the important premise on which "freedom" is enjoyed in the international community. Another equally important principle of FOIP is respect for "diversity," "inclusiveness" and "openness." In other words, we do not exclude anyone, we do not create camps, and we do not impose values. (7) Based on these principles, the approach we should take going forward is "rulemaking through dialogue" that respects the historical and cultural diversity of each country, and "equal partnership" among nations. I believe these are the new core elements of FOIP. There are various views on what the international order should be, such as unipolar, bipolar, or multipolar, but it is not about "poles" of a single or multiple major powers. We will expand the networks among countries that share the vision, including ASEAN and the Pacific Island countries, the Middle East, Africa, Latin America and the Caribbean, and direct efforts in the spirit of co-creation. 3. New Pillars of Cooperation for FOIP
That said, we newly set forth the "four pillars of cooperation for FOIP" that are suited for the history’s turning point we face. (1) Principles for Peace and Rules for Prosperity
(a) The first pillar is "principles for peace and rules for prosperity," which is the backbone of FOIP. The people who suffer the most from the erosion of the rule of law in the international community are vulnerable countries and people in vulnerable environments. These principles include respect for sovereignty and territorial integrity and opposition to unilateral changes to the status quo by force. These principles pointed to in the UN Charter should be adhered to in every corner of the world. (b) On this occasion, I reiterate that Japan strongly condemns Russia's aggression against Ukraine and will never recognize it. Prime Minister Modi, too, expressed to President Putin that "today's era is not of war." Japan opposes any unilateral changes to the status quo by force anywhere in the world. Moreover, Japan has extended a helping hand to any country in need. For example, over the past two decades, it has supported the Philippines in its fight against poverty and terrorism, and has helped achieve peace in the Mindanao region. It will promote the "Asia Zero Emission Community" concept as a regional platform, which aims for achieving both decarbonization and economic growth. It will also take advantage of ODA and provide support including for the introduction of renewable energy in island countries. (c) Regarding food, Russia's aggression against Ukraine has caused food prices to rise, and the stable supply of food around the world is a matter of emergency. We recently decided to provide 50 million US dollars in emergency food aid to support vulnerable countries in Asia, the Middle East, and Africa, as well as corn seeds and other assistance to support vulnerable farmers in Ukraine. In addition, Japan has proactively worked on the ASEAN+3 Rice Reserve Initiative. It will continue to develop this visionary mechanism for countries to pool their stockpiles in the event of an emergency. (d) Witnessing how COVID-19 has exacerbated division and disparity in the international community, we are keenly aware of the necessity to respond to global health issues worldwide. Japan remains committed to achieving universal health coverage. Japan continues to support the ASEAN Centre for Public Health Emergencies and Emerging Diseases to become the core of infectious disease control in the Southeast Asian region. One is Southeast Asia. The ASEAN Outlook on the Indo-Pacific, AOIP, and FOIP are visions that resonate with each other. Japan will make a new contribution of 100 million US dollars to the Japan-ASEAN Integration Fund, being mindful of the ASEAN-Japan Commemorative Summit to be held in Tokyo in December. We will also renew by December the comprehensive Japan-ASEAN Connectivity Initiative, which promotes efforts to strengthen both hard and soft connectivity. The next horizon is South Asia, including India. The undersea cable that is being supported by Japan, the U.S. and Australia will also play an important role in overcoming vulnerabilities. We will further step up our efforts in preparation for the Pacific Islands Leaders Meeting which Japan will host next year. Of course, countries in the Middle East, Africa, Latin America and other regions are also important partners in realizing FOIP, and we will advance cooperation in various areas. (c) I would like to add to FOIP an approach focusing on "people," being not limited to national level. Next year, if all goes well, a branch of the University of Tsukuba will open in Malaysia. We will support Japanese universities' expansion overseas, and connect "knowledge and experience." Recently, ICU services have been provided to ICUs in developing countries remotely by medical experts in Japan. We support such efforts, and connect "laboratories and the field." In addition, we will connect "entrepreneurs and investors," through supporting startups in Africa and the Japan ASEAN Women Empowerment Fund. (d) In a post-Covid-19 world, digital connectivity is also increasingly vital. We will promote reliable digital technology including Open RAN, and develop information infrastructure including submarine cable laying projects. We believe that there is a great potential to utilize Japanese technology and India's strength in the IT field, as well as to provide support for infrastructure development through Japanese ODA. (4) Extending Efforts for Security and Safe Use of the "Sea" to the "Air"
(a) The fourth pillar is "extending efforts for security and safe use of the sea to the air." FOIP has consistently focused on the "sea." The oceans are becoming more important and significant. As we have seen with the aggression against Ukraine, major geopolitical shifts are taking place at the heart of the vast Eurasian Continent. One could say it is a tragedy. I want to free the oceans from such geopolitical risks. The RAAs with Australia and the UK have been submitted to the current session of Japanese Diet while ACSA with India is already in operation. A new framework for grant aid to armed forces and other related organizations of like-minded countries has also been established. We look forward to cooperating with India in the future, too. The Maritime Self-Defense Forces is a "Force for Peace" that contributes to regional maritime peace and stability. We will promote joint training with India and the U.S., and goodwill training with ASEAN countries and Pacific Island countries. (e) In addition, it is important to ensure the safe and stable use of the air and to enhance the maritime domain awareness from the air. In order to improve the capacity for grasping situation of the air, we will proactively promote transfer of warning and control radars, and human resource development and exchange. It is also important to take advantage of satellites for the maritime domain awareness, and we will promote human resource development and information sharing. Further, we will enhance cooperation among aviation authorities to address new technologies including drones. 4. This is a new menu to support start-ups by motivated young people in each country. It will help mobilize private capital which seeks to contribute to economic and social challenges. This is a new attempt to generate synergy effects of public and private funds, and Japan will work together with regional partners that support this idea. (2) In terms of mobilizing private capital, a draft amendment to the JBIC Law is under Diet deliberation. By adding foreign companies that support Japanese companies' supply chains to the loan portfolio, and by making it possible to invest in startups with overseas operations, it will encourage private companies to expand in growth areas such as digital and decarbonization while ensuring economic security. (3) Through these efforts, and with the public and private sectors working in tandem, we will respond robustly to the needs of each country. Japan will mobilize a total of more than 75 billion US dollars in public and private funds, through private investments, yen loans and other means, in the Indo-Pacific region by 2030 in infrastructure, for which there are major demands from each country. Japan will grow together with other countries. 5. Conclusion
(1) Up to this point, I have described Japan's plan to develop a "Free and Open Indo-Pacific." To achieve this, India is an indispensable partner. I believe that Japan and India are in an extremely unique position in the current international relations and, furthermore, in the history of the world. (2) India is the largest democracy in the world. I have always viewed with great respect at the way such a huge and diverse country as India has developed democracy. (3) At the same time, both Japan and India have unique historical backgrounds. The people of the two countries humbly acknowledge that there are diverse values, cultures and histories on this planet, and that fully understanding them is not an easy task. We are the kind of people who understand intuitively that the best way forward is to respect the other party and cooperate through dialogue. (4) It follows that Japan and India have a great responsibility for maintaining and strengthening "a free and open international order based on the rule of law."　This year, as Japan holds the G7 presidency and India holds the G20 presidency, my hope is that, through working together with ASEAN and other many countries, we will bring about peace and prosperity to the international community, which faces a time of challenges. The vision for achieving this is FOIP, a "Free and Open Indo-Pacific" based on the rule of law. I believe that this region will be a "place where freedom and the rule of law are valued, free from force or coercion."
(5) Japan will spare no efforts to cooperate with India for the success of the G20. I am looking forward to welcoming Prime Minister Modi to Hiroshima in May and visiting India again in September. Thank you very much for your kind attention. More
Related Link
Photos (PM in Action)
Prime Minister Kishida Visits India (Summary)
Free and Open Indo-Pacific (MOFA website)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09" s="18" t="inlineStr">
        <is>
          <t>aggression;fund;history;reparation;responsibility;war</t>
        </is>
      </c>
      <c r="L209" s="18" t="inlineStr">
        <is>
          <t>0</t>
        </is>
      </c>
      <c r="M209" s="18" t="inlineStr">
        <is>
          <t>0</t>
        </is>
      </c>
      <c r="N209" s="18" t="inlineStr">
        <is>
          <t>1</t>
        </is>
      </c>
      <c r="O209" s="18" t="inlineStr">
        <is>
          <t>1</t>
        </is>
      </c>
      <c r="P209" s="18" t="inlineStr">
        <is>
          <t>0</t>
        </is>
      </c>
      <c r="Q209" s="18" t="inlineStr">
        <is>
          <t>0</t>
        </is>
      </c>
      <c r="R209" s="18" t="inlineStr">
        <is>
          <t>6efdd739-578f-47b7-940d-82522e8849f8</t>
        </is>
      </c>
      <c r="S209" s="18" t="inlineStr"/>
      <c r="T209" s="18" t="inlineStr"/>
      <c r="U209" s="18" t="inlineStr"/>
      <c r="V209" s="18" t="inlineStr">
        <is>
          <t>AGGRESSION</t>
        </is>
      </c>
      <c r="W209" s="18" t="inlineStr"/>
      <c r="X209" s="18" t="inlineStr"/>
      <c r="Y209" s="18" t="inlineStr"/>
      <c r="Z209" s="18" t="inlineStr"/>
      <c r="AA209" s="18" t="inlineStr"/>
      <c r="AB209" s="18" t="inlineStr"/>
      <c r="AC209" s="18" t="inlineStr"/>
      <c r="AD209" s="18" t="inlineStr"/>
      <c r="AE209" s="18" t="inlineStr"/>
      <c r="AF209" s="18" t="inlineStr"/>
      <c r="AG209" s="18" t="inlineStr"/>
      <c r="AH209" s="18" t="inlineStr"/>
      <c r="AI209" s="18" t="inlineStr"/>
      <c r="AJ209" s="18" t="inlineStr"/>
      <c r="AK209" s="18" t="inlineStr"/>
      <c r="AL209" s="18" t="inlineStr"/>
      <c r="AM209" s="18" t="inlineStr">
        <is>
          <t>LOW</t>
        </is>
      </c>
      <c r="AN209" s="3" t="inlineStr">
        <is>
          <t>AUTO-DRAFT: keyword signals only; requires contextual coding per codebook.md before use.</t>
        </is>
      </c>
      <c r="AO209" s="18" t="inlineStr">
        <is>
          <t>7376d324-f8b7-5ee7-9730-24d29952a49b</t>
        </is>
      </c>
      <c r="AP209" s="18" t="inlineStr">
        <is>
          <t>1</t>
        </is>
      </c>
      <c r="AQ209" s="18" t="inlineStr">
        <is>
          <t>LOW_CONFIDENCE;MISSING_SPEAKER</t>
        </is>
      </c>
      <c r="AR209" s="18" t="inlineStr">
        <is>
          <t>EXCLUDED</t>
        </is>
      </c>
      <c r="AS209" s="3" t="inlineStr">
        <is>
          <t>2026-09-22 full backlog review: COVID_OR_PANDEMIC</t>
        </is>
      </c>
    </row>
    <row r="210">
      <c r="A210" s="3" t="inlineStr">
        <is>
          <t>https://japan.kantei.go.jp/101_kishida/statement/202303/_00015.html</t>
        </is>
      </c>
      <c r="B210" s="18" t="inlineStr">
        <is>
          <t>japan</t>
        </is>
      </c>
      <c r="C210" s="18" t="inlineStr">
        <is>
          <t>Prime Minister's Office of Japan (Kantei)</t>
        </is>
      </c>
      <c r="D210" s="3" t="inlineStr">
        <is>
          <t>Press Conference by Prime Minister Kishida (Speeches and Statements &lt;br&gt;by the Prime Minister) | Prime Minister's Office of Japan</t>
        </is>
      </c>
      <c r="E210" s="18" t="inlineStr">
        <is>
          <t>PRESS_CONFERENCE</t>
        </is>
      </c>
      <c r="F210" s="18" t="inlineStr">
        <is>
          <t>March 17, 2023</t>
        </is>
      </c>
      <c r="G210" s="18" t="inlineStr">
        <is>
          <t>0</t>
        </is>
      </c>
      <c r="H210" s="3" t="inlineStr"/>
      <c r="I210" s="3" t="inlineStr">
        <is>
          <t>Press Conference by Prime Minister Kishida (Speeches and Statements &lt;br&gt;by the Prime Minister) | Prime Minister's Office of Japan
#NewFormCapitalism
#DistribStrategy
#ChildSupport
#DiplomacySecurity
Press Conference by Prime Minister Kishida
March 17, 2023
Tweet
Related Videos
Open
Close
If you can not view the video,
click here
[Provisional translation]
[Opening statement]
Today, I wish to address you on our fundamental approach to our policies for children and child-rearing.
Ever since I took office as prime minister, I have been stating that Japan is at a historic turning point and that the best way to overcome this is investments in people. As we enter an era of a shrinking population, in order for us to maintain our economic and social vitality, it is of the utmost importance for us to make investments in people by revitalizing consumption through structural wage increases, reskilling tailored to each individual and productivity increases, and bringing out the potential of all people, men and women alike.
Speaking of those important people in whom we will invest, the number of births in 2022 was 799,700, an all-time low. In only five years, that number has dropped by almost 200,000 people. When we enter the 2030s, Japan's population of young people will shrink rapidly, at a rate double that of the present. If this trend continues, Japan's socioeconomy will contract, and it will become difficult to maintain our social security system and our local communities. The six or seven years we have from now until we enter the 2030s will be our last chance to see if we can reverse the course of this trend towards having fewer and fewer children.
Children are the treasures of a nation. In facing this national crisis, we will change not only the content and scale of our policies but also the consciousness and the structure of society as a whole. We will materialize measures to counter the dwindling birthrate that are, in that regard, at a totally different level, as one of the paramount challenges for the Kishida administration.
What we now need are truly effective measures to stem this decline in births, and the most important thing of all is listening directly to the voices of mothers and fathers directly concerned, as well as the voices of other people having first-person experience in this area in communities and in workplaces. I myself have, in a number of locations, participated in dialogues on policies related to children and listened to a wide range of views from people concerned with this issue.
Currently, in line with the directions I gave, under Minister Ogura, we are already moving ahead in examining enhancements to our policies related to children so that a concrete first draft can be compiled by roughly the end of March. However, today, prior to this draft being completed, I would like to talk about the vision for society we will aim at, as I see it, and about the fundamental principles underlying our measures to counter the declining birth rate and our basic direction towards major issues.
What I aim to achieve is a society in which young people can, exactly as they please, get married, and, if they wish, have children and raise them without feeling stressed, and a society in which children, regardless of their environments or household circumstances, are equally valued and fostered and live their lives with smiles on their faces. I want to build a country brimming with the smiling faces of children. That is my aspiration.
People in their twenties and thirties are sometimes said to be in the "rush hour of life." A number of life events all take place during that time, from their studies to their entry into the workforce, childbirth, and child-rearing. Without an adequate current income or good prospects for the future, even if people want to get married or have children, they have no choice but to postpone those plans. In order to break through such circumstances and enable people to face their "rush hour of life" with confidence, what we need first of all are policies that increase young people's incomes, particularly by raising their wages.
Also, we must eliminate barriers that impede men and women alike as they try to balance career development with raising a child, as well as barriers that inhibit the use of various work styles. Factors rooted in Japan's social structure up to the present day and in people's consciousness also play a role in the declining birth rate. While we will of course enhance various individual policies in place, if we are to make the most out of those policies, we must also change society.
In Japanese there is a word to describe one parent providing essentially all of the childcare. We must build a society in which, within the family, we change the situation in which the burden of childcare is concentrated on women and have husbands and wives cooperate in raising their children, with workplaces cheering on such arrangements and communities as a whole also providing support.
No matter who people are or whether they are full-time workers, part-time workers, freelancers, self-employed, full-time homemakers, or still in school, and no matter what kind of relationship the parents have with each other, our policies to support child-rearing must provide support seamlessly and without discrimination. Among those policies, we will provide more tailor-made responses to households with multiple children, single-parent households, and families with children having disabilities.
The fundamental principles that underlie our measures aiming to bring about such a society are, first, increasing the income of the younger generation; second, changing both the structure and the consciousness of society as a whole; and third, seamlessly supporting all families raising children, in line with their life stage. I will talk about each of these in turn.
First, with regard to increasing the income of members of the younger generation, one factor in the background to the dwindling birth rate is an increase in the percentage of unmarried people, and we can cite the economic power of young people as one cause of that. Even among married families, the foremost reason for not having the number of children they desire is that child-rearing and education are expensive. To increase the income of young people, we will transcend the category of policies for child-rearing and engage with the issue as a major socio-economic policy.
One of the highest priorities of the Kishida administration is increasing wages. We will work to bring about wage increases that keep pace with rising prices. In order to enable wage increases to become both sustained and structural, we will create an environment where both men and women can work comfortably, including by eliminating [the dramatic drop in the percentage of women working as regular employees that begins in women's late twenties known as] the "L-shaped curve," and have non-regular employees become regular employees if they wish to do so. Moreover, we will accelerate the three-pronged set of labor market reforms, namely, providing support for improving skills through reskilling, establishing a system of job-based pay that is appropriate for Japan, and facilitating labor mobility into growth fields. Through these initiatives we will materialize increases in income for members of the younger generation.
When doing so, if there are people who hesitate to extend their working hours as much as they wish because of what are called "the barrier of 1.06 million yen" and "the barrier of 1.3 million yen," the result will be household incomes not increasing. To make it possible for people to work without being mindful of these barriers, we will endeavor to expand the eligibility for employee insurance to part-time workers and raise the minimum wage. In addition, with regard to "the barrier of 1.06 million yen" and "the barrier of 1.3 million yen," we will first of all introduce, among other initiatives, support for measures that do not trigger a decrease in take-home pay even after an employee newly surpasses the barrier of 1.06 million yen in income, and, in addition, undertake a review of the system itself.
Together with these measures, as the first pillar of the draft we will compile by roughly the end of March, we will strengthen our economic support for households raising children. We have until now promoted such improvements as making early childhood education and childcare effectively free. But, in light of the burden on families with many children, the educational burden of higher education, and other such circumstances, we will take comprehensive assistance measures that expand the childcare allowance, reduce the burden of higher education expenses, and also provide housing assistance to young families with children.
The second fundamental principle underlying our policies is changing both the structure and the consciousness of society. Now, with the birth rate dropping so far as to put the maintenance of social functions at risk, realizing a "children-first society" is a challenge to be addressed by society as a whole.
I intend to implement measures to counter the low birth rate that are at a totally different level from the policies we have had in place until now. We will work to change the structure and consciousness of society, with everyone participating, including companies, men, local communities, the elderly, and unmarried people, for whom this issue has not been seen as very relevant until now.
Sometimes we hear people raising children point out that Japan is unsympathetic to child-rearing. For example, we hear that in the West, public venues feature dedicated lanes for families with children, and when people see others out in the community with their children, it is common for them to lend a hand in various ways. In contrast, we often hear that in Japan, people bringing their children out in public feel guilt-ridden in crowded places, or that people worry of being told that the shouts of children playing in the park are a disturbance to the neighbors.
Meanwhile, the town of Nagi in Okayama Prefecture that I visited has achieved a "miracle community" with a birth rate of 2.95. It achieved this through the participation of people who have finished raising their own children and of elderly people in the local community, and through expanding their assistance for child-rearing in a form that has community-wide participation by residents. We will spread these good examples laterally to other communities and aim to make them widespread.
The Government will make our attainment of a "children-first society" a common objective across all manner of policies. Also, in order to develop various social movements, at national museums and other national facilities we will take the lead in establishing "children-first tracks" so that things go smoothly for people bringing their children while waiting in line at counters. We will implement measures that prioritize children by spreading this initiative nationwide.
Companies also need to regard support for childbirth and childcare as an investment and fundamentally change their workplace culture and atmosphere. We hear many employees say that their company has a system for childcare leave, but that in reality, it is hard for them to take such leave. It is said that many people cite reasons such as, taking childcare leave would impose upon their coworkers, or that their bosses or the people in charge of human resources aren't well-disposed to childcare leave requests. We must change these kinds of workplace environments immediately and make it possible for both men and women to use childcare leave as they please, without reservation.
Fortunately, there are many cases of companies ambitiously introducing new measures. For example, company A, a large corporation, transferred its head office functions to a local area. It uses its own particular system for childcare leave and shorter work hours, and its female employees have more than three times the number of children as the average for Tokyo. At Company B, a company in the small- and medium-sized enterprise (SME) category, the main reason that used to be given by male employees not taking childcare leave was that they don't want to inconvenience the workplace. To resolve that, the company has been promoting the taking of childcare leave by paying a support allowance to employees whose workloads increased from shouldering the responsibilities of those taking childcare leave.
To enable these kinds of measures to permeate widely in society, we will dramatically raise the Government's target for men taking childcare leave, which is currently stalled at a low level, to 50 percent for fiscal 2025 and 85 percent for fiscal 2030. To promote the attainment of these targets, we will move forward on having each company disclose what measures it is taking.
The biggest point lies with SMEs. Many employees at SMEs say they feel uneasy about imposing a burden on their workplaces, and in light of that, we will examine providing support to companies that establish a system for encouraging childcare leave, such as by providing support allowances to workers who shoulder extra responsibilities when other workers are on leave.
We will have national public servants take action ahead of the rest by setting a goal of having all eligible men take childcare leave. For fiscal 2025, we will draw up a plan to have no less than 85 percent of eligible men taking childcare leave of one week or longer and then transition it into implementation. We will also take advantage of various opportunities to request local governments and companies to institute ambitious measures even before the timing stated in the targets.
In tandem with creating workplaces such as these where it is easy to take childcare leave, we will also enhance the childcare leave system itself. Reflecting the views voiced by people using the system, we will make it possible to reconcile childcare leave and career development and build up the system to be one having a high degree of freedom that accommodates a wide variety of work styles. For example, at present, people receive childcare leave benefits if they completely stop working during the period of childcare, but we will revise this so that benefits can also be received in cases of people working shorter hours, should the applicant desire that.
In addition, we will raise the benefit rate to 100 percent of take-home pay when childcare leave is taken by both men and women during a certain period right after childbirth. By doing so, the parents will raise their child and share the housework as a couple, and we will be able to reduce the impact on their career development and on their incomes declining.
We must provide support to address the drop in income during childcare leave, regardless of the size of the parents' employers and regardless of whether the parents are regular or non-regular employees. Accordingly, for not only non-regular employees but also freelancers and the self-employed, we will newly institute economic support that corresponds to the risk of suffering a decline in income because of childcare leave.
Beyond the matter of childcare leave, an important issue is work styles while raising a child after returning to the workplace. To enable people to have time to spend together with their children during the period corresponding to the "rush hour of life," we need to change work styles, such as by using a flex time system that allows workers to return home by 5 PM, or teleworking.
In this way, by creating workplaces where it is easy to take childcare leave, strengthening the childcare leave system itself, and reforming work styles, we will, for the first time, address in earnest the matter of securing time for parents to spend with their children within the family during the "rush hour of life."
A considerable amount of time will be necessary for major reforms to the social structure. However, the problem of our decreasing birth rate is a race against the clock that doesn't allow for even a moment's delay. We will work to the very best of our ability on efforts to reform the consciousness of society overall, on promoting reforms to work styles, and on strengthening the system for childcare leave, which bolsters those endeavors.
The third fundamental principle underlying our measures is establishing a comprehensive institutional structure that supports all families raising children seamlessly. The LDP-Komeito coalition government has, until now, strengthened policies for children and child-rearing by preparing childcare facilities and by making early childhood education and childcare effectively free, among other initiatives. We dramatically increased the relevant budget and, as a result, attained such results as the number of children on childcare waiting lists declining from 29,000 at its peak to about 3,000 last year.
At the same time, the socioeconomic situation has changed substantially over the last decade, and the content of the policies we should undertake in the future is also evolving. In addition to expanding financial assistance and reforming the structure and consciousness of society as a whole, as I already outlined, what is necessary right now is providing the necessary support for all families raising children with regard to the content of our child-rearing support services, regardless of whether the parents are working or full-time homemakers, as well as strengthening early childhood education and childcare services, both quantitatively and qualitatively. We also need to build up our support during pregnancy and from birth up to age two, where support has not been very abundant until now, relatively speaking, while we also strengthen our "escort-runner-type" support, which can respond to various kinds of difficulties and worries for all families raising children all throughout pregnancy, childbirth, and childcare. We must also further enhance our support for children in poverty, families with children who have disabilities or need medical care, and single-parent families.
In the draft to be compiled by the end of this month, we will review the system of support for child-rearing as a whole from these perspectives. For all children and families raising children, we must set out a menu of support service enhancements in concrete terms in order to establish a comprehensive institutional system providing necessary assistance in an all-encompassing and seamless manner, corresponding to the parents' work styles and lifestyle and their children's ages.
When doing so, the critical point will be transitioning to "escort-runner-type" support and “push-mode” support. Until now, the various items on our menu of support services have been provided on the basis of the recipients applying for them, but we will, to the greatest possible extent, switch this over to a form in which the government runs continuously alongside children and families as an escort or one in which the government approaches people needing assistance.
I have now spoken about how we will enhance our policies related to children and about our basic direction regarding the vision for society we aim to achieve, the fundamental principles underlying our measures, and major issues to address. We will consider these issues further and I will have Minister Ogura compile concrete draft proposals as a package by roughly the end of March.
Also, on April 1, the Agency for Children and Families will be launched, Japan's first ministry or agency ever to have the word "children" in its name. After that, under a structure which I will lead, we will further deepen our discussions on the specific kinds of policy strengthening that are necessary, on the budget, and on our fiscal resources, and by the release of the Basic Policies in June, we will lay out a general framework for doubling the future budget for child-related initiatives.
The other day, I heard this kind of story from a young woman. She said she wants to get married and have children, but since getting divorced is also possible in the future, when she thinks about such things as whether or not she would be able to raise a child by herself and wonders if she will be able to receive child-support payments reliably, she can't bring herself to get married. Her story made me realize very keenly that the times, and young people's sense of the world, are truly changing dramatically. As prime minister, while working to accurately grasp the changes of the times and the shift in young people's outlook, I will stand at the fore and do my utmost to take on the issue of the declining birth rate, which has become a race against the clock.
Japan has always placed value on different generations mutually helping and supporting each other. Now is the time for us to carve out the future of the younger generation and reverse the trend towards lower birth rates. This will also contribute to Japanese society as a whole, including our economic activities and social security. I wish to ask the Japanese people most emphatically for understanding and cooperation transcending generational lines.
More
Related Link
Photos (PM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10" s="3" t="inlineStr">
        <is>
          <t>Press Conference by Prime Minister Kishida (Speeches and Statements &lt;br&gt;by the Prime Minister) | Prime Minister's Office of Japan
#NewFormCapitalism
#DistribStrategy
#ChildSupport
#DiplomacySecurity
Press Conference by Prime Minister Kishida
March 17, 2023
Tweet
Related Videos
Open
Close
If you can not view the video,
click here
[Provisional translation]
[Opening statement]
Today, I wish to address you on our fundamental approach to our policies for children and child-rearing. Ever since I took office as prime minister, I have been stating that Japan is at a historic turning point and that the best way to overcome this is investments in people. As we enter an era of a shrinking population, in order for us to maintain our economic and social vitality, it is of the utmost importance for us to make investments in people by revitalizing consumption through structural wage increases, reskilling tailored to each individual and productivity increases, and bringing out the potential of all people, men and women alike. When we enter the 2030s, Japan's population of young people will shrink rapidly, at a rate double that of the present. If this trend continues, Japan's socioeconomy will contract, and it will become difficult to maintain our social security system and our local communities. The six or seven years we have from now until we enter the 2030s will be our last chance to see if we can reverse the course of this trend towards having fewer and fewer children. Children are the treasures of a nation. In facing this national crisis, we will change not only the content and scale of our policies but also the consciousness and the structure of society as a whole. I myself have, in a number of locations, participated in dialogues on policies related to children and listened to a wide range of views from people concerned with this issue. Currently, in line with the directions I gave, under Minister Ogura, we are already moving ahead in examining enhancements to our policies related to children so that a concrete first draft can be compiled by roughly the end of March. However, today, prior to this draft being completed, I would like to talk about the vision for society we will aim at, as I see it, and about the fundamental principles underlying our measures to counter the declining birth rate and our basic direction towards major issues. What I aim to achieve is a society in which young people can, exactly as they please, get married, and, if they wish, have children and raise them without feeling stressed, and a society in which children, regardless of their environments or household circumstances, are equally valued and fostered and live their lives with smiles on their faces. I want to build a country brimming with the smiling faces of children. No matter who people are or whether they are full-time workers, part-time workers, freelancers, self-employed, full-time homemakers, or still in school, and no matter what kind of relationship the parents have with each other, our policies to support child-rearing must provide support seamlessly and without discrimination. Among those policies, we will provide more tailor-made responses to households with multiple children, single-parent households, and families with children having disabilities. The fundamental principles that underlie our measures aiming to bring about such a society are, first, increasing the income of the younger generation; second, changing both the structure and the consciousness of society as a whole; and third, seamlessly supporting all families raising children, in line with their life stage. I will talk about each of these in turn. First, with regard to increasing the income of members of the younger generation, one factor in the background to the dwindling birth rate is an increase in the percentage of unmarried people, and we can cite the economic power of young people as one cause of that. We have until now promoted such improvements as making early childhood education and childcare effectively free. But, in light of the burden on families with many children, the educational burden of higher education, and other such circumstances, we will take comprehensive assistance measures that expand the childcare allowance, reduce the burden of higher education expenses, and also provide housing assistance to young families with children. The second fundamental principle underlying our policies is changing both the structure and the consciousness of society. Now, with the birth rate dropping so far as to put the maintenance of social functions at risk, realizing a "children-first society" is a challenge to be addressed by society as a whole. I intend to implement measures to counter the low birth rate that are at a totally different level from the policies we have had in place until now. Also, in order to develop various social movements, at national museums and other national facilities we will take the lead in establishing "children-first tracks" so that things go smoothly for people bringing their children while waiting in line at counters. We will implement measures that prioritize children by spreading this initiative nationwide. Companies also need to regard support for childbirth and childcare as an investment and fundamentally change their workplace culture and atmosphere. We hear many employees say that their company has a system for childcare leave, but that in reality, it is hard for them to take such leave. It is said that many people cite reasons such as, taking childcare leave would impose upon their coworkers, or that their bosses or the people in charge of human resources aren't well-disposed to childcare leave requests. To resolve that, the company has been promoting the taking of childcare leave by paying a support allowance to employees whose workloads increased from shouldering the responsibilities of those taking childcare leave. To enable these kinds of measures to permeate widely in society, we will dramatically raise the Government's target for men taking childcare leave, which is currently stalled at a low level, to 50 percent for fiscal 2025 and 85 percent for fiscal 2030. To promote the attainment of these targets, we will move forward on having each company disclose what measures it is taking. The biggest point lies with SMEs. Many employees at SMEs say they feel uneasy about imposing a burden on their workplaces, and in light of that, we will examine providing support to companies that establish a system for encouraging childcare leave, such as by providing support allowances to workers who shoulder extra responsibilities when other workers are on leave. By doing so, the parents will raise their child and share the housework as a couple, and we will be able to reduce the impact on their career development and on their incomes declining. We must provide support to address the drop in income during childcare leave, regardless of the size of the parents' employers and regardless of whether the parents are regular or non-regular employees. Accordingly, for not only non-regular employees but also freelancers and the self-employed, we will newly institute economic support that corresponds to the risk of suffering a decline in income because of childcare leave. Beyond the matter of childcare leave, an important issue is work styles while raising a child after returning to the workplace. To enable people to have time to spend together with their children during the period corresponding to the "rush hour of life," we need to change work styles, such as by using a flex time system that allows workers to return home by 5 PM, or teleworking. However, the problem of our decreasing birth rate is a race against the clock that doesn't allow for even a moment's delay. We will work to the very best of our ability on efforts to reform the consciousness of society overall, on promoting reforms to work styles, and on strengthening the system for childcare leave, which bolsters those endeavors. The third fundamental principle underlying our measures is establishing a comprehensive institutional structure that supports all families raising children seamlessly. The LDP-Komeito coalition government has, until now, strengthened policies for children and child-rearing by preparing childcare facilities and by making early childhood education and childcare effectively free, among other initiatives. We dramatically increased the relevant budget and, as a result, attained such results as the number of children on childcare waiting lists declining from 29,000 at its peak to about 3,000 last year. When doing so, the critical point will be transitioning to "escort-runner-type" support and “push-mode” support. Until now, the various items on our menu of support services have been provided on the basis of the recipients applying for them, but we will, to the greatest possible extent, switch this over to a form in which the government runs continuously alongside children and families as an escort or one in which the government approaches people needing assistance. I have now spoken about how we will enhance our policies related to children and about our basic direction regarding the vision for society we aim to achieve, the fundamental principles underlying our measures, and major issues to address. We will consider these issues further and I will have Minister Ogura compile concrete draft proposals as a package by roughly the end of March. Also, on April 1, the Agency for Children and Families will be launched, Japan's first ministry or agency ever to have the word "children" in its name. As prime minister, while working to accurately grasp the changes of the times and the shift in young people's outlook, I will stand at the fore and do my utmost to take on the issue of the declining birth rate, which has become a race against the clock. Japan has always placed value on different generations mutually helping and supporting each other. Now is the time for us to carve out the future of the younger generation and reverse the trend towards lower birth rates. This will also contribute to Japanese society as a whole, including our economic activities and social security. I wish to ask the Japanese people most emphatically for understanding and cooperation transcending generational lines.</t>
        </is>
      </c>
      <c r="K210" s="18" t="inlineStr">
        <is>
          <t>fund;suffering;war</t>
        </is>
      </c>
      <c r="L210" s="18" t="inlineStr">
        <is>
          <t>0</t>
        </is>
      </c>
      <c r="M210" s="18" t="inlineStr">
        <is>
          <t>0</t>
        </is>
      </c>
      <c r="N210" s="18" t="inlineStr">
        <is>
          <t>1</t>
        </is>
      </c>
      <c r="O210" s="18" t="inlineStr">
        <is>
          <t>1</t>
        </is>
      </c>
      <c r="P210" s="18" t="inlineStr">
        <is>
          <t>1</t>
        </is>
      </c>
      <c r="Q210" s="18" t="inlineStr">
        <is>
          <t>0</t>
        </is>
      </c>
      <c r="R210" s="18" t="inlineStr">
        <is>
          <t>80436898-b60b-40b0-bed3-6edcce767cc9</t>
        </is>
      </c>
      <c r="S210" s="18" t="inlineStr"/>
      <c r="T210" s="18" t="inlineStr"/>
      <c r="U210" s="18" t="inlineStr"/>
      <c r="V210" s="18" t="inlineStr">
        <is>
          <t>HISTORICAL_RECOGNITION_GENERAL</t>
        </is>
      </c>
      <c r="W210" s="18" t="inlineStr"/>
      <c r="X210" s="18" t="inlineStr"/>
      <c r="Y210" s="18" t="inlineStr"/>
      <c r="Z210" s="18" t="inlineStr"/>
      <c r="AA210" s="18" t="inlineStr"/>
      <c r="AB210" s="18" t="inlineStr"/>
      <c r="AC210" s="18" t="inlineStr"/>
      <c r="AD210" s="18" t="inlineStr"/>
      <c r="AE210" s="18" t="inlineStr"/>
      <c r="AF210" s="18" t="inlineStr"/>
      <c r="AG210" s="18" t="inlineStr"/>
      <c r="AH210" s="18" t="inlineStr"/>
      <c r="AI210" s="18" t="inlineStr"/>
      <c r="AJ210" s="18" t="inlineStr"/>
      <c r="AK210" s="18" t="inlineStr"/>
      <c r="AL210" s="18" t="inlineStr"/>
      <c r="AM210" s="18" t="inlineStr">
        <is>
          <t>LOW</t>
        </is>
      </c>
      <c r="AN210" s="3" t="inlineStr">
        <is>
          <t>AUTO-DRAFT: keyword signals only; requires contextual coding per codebook.md before use.</t>
        </is>
      </c>
      <c r="AO210" s="18" t="inlineStr">
        <is>
          <t>d4318f95-b943-52a0-9af2-06c214d4527b</t>
        </is>
      </c>
      <c r="AP210" s="18" t="inlineStr">
        <is>
          <t>1</t>
        </is>
      </c>
      <c r="AQ210" s="18" t="inlineStr">
        <is>
          <t>LOW_CONFIDENCE;MISSING_SPEAKER</t>
        </is>
      </c>
      <c r="AR210" s="18" t="inlineStr">
        <is>
          <t>EXCLUDED</t>
        </is>
      </c>
      <c r="AS210" s="3" t="inlineStr">
        <is>
          <t>2026-09-22 full backlog review: GENERIC_DIPLOMATIC_MESSAGE_OR_SPEECH</t>
        </is>
      </c>
    </row>
    <row r="211">
      <c r="A211" s="3" t="inlineStr">
        <is>
          <t>https://japan.kantei.go.jp/101_kishida/statement/202303/_00016.html</t>
        </is>
      </c>
      <c r="B211" s="18" t="inlineStr">
        <is>
          <t>japan</t>
        </is>
      </c>
      <c r="C211" s="18" t="inlineStr">
        <is>
          <t>Prime Minister's Office of Japan (Kantei)</t>
        </is>
      </c>
      <c r="D211" s="3" t="inlineStr">
        <is>
          <t>Press Conference by Prime Minister Kishida on His Visit to Fukushima Prefecture and Other Matters (Speeches and Statements &lt;br&gt;by the Prime Minister) | Prime Minister's Office of Japan</t>
        </is>
      </c>
      <c r="E211" s="18" t="inlineStr">
        <is>
          <t>PRESS_CONFERENCE</t>
        </is>
      </c>
      <c r="F211" s="18" t="inlineStr">
        <is>
          <t>March 11, 2023</t>
        </is>
      </c>
      <c r="G211" s="18" t="inlineStr">
        <is>
          <t>0</t>
        </is>
      </c>
      <c r="H211" s="3" t="inlineStr"/>
      <c r="I211" s="3" t="inlineStr">
        <is>
          <t>Press Conference by Prime Minister Kishida on His Visit to Fukushima Prefecture and Other Matters (Speeches and Statements &lt;br&gt;by the Prime Minister) | Prime Minister's Office of Japan
#DisasterResponse
#GreatEastJapanQuake
#Reconstruction
#ALPSTreatedWater
#NewFormCapitalism
#DistribStrategy
#ChildSupport
#DiplomacySecurity
Press Conference by Prime Minister Kishida on His Visit to Fukushima Prefecture and Other Matters
March 11, 2023
Tweet
[Provisional translation]
(On the reconstruction from the East Japan Great Earthquake and the restart of nuclear power plants)
Earlier today, I attended the Fukushima Memorial Event to Commemorate the Victims of the Great East Japan Earthquake in Prayer for Revitalization hosted by Fukushima Prefecture. With my thoughts turned to the victims of the earthquake, I renewed my determination to realize the reconstruction from the disaster. 12 years since the earthquake disaster, while steady progress has been made in reconstruction thanks to the untiring efforts to date of those concerned, I recognize that circumstances differ from area to area, with some people still forced to live as evacuees. Among the key remaining issues are the psychological care of those affected by the disaster, and particularly in Fukushima, medium- to long-term measures for reconstruction and revival from the nuclear disaster. The Government will carefully listen to the voices of those in the affected areas, and we will act as one in working toward reconstruction under the strong determination that “without the reconstruction of Tohoku, there will be no revival of Japan.”
On energy policies, let me point out that Russia’s aggression against Ukraine since February last year has completely changed the global energy landscape. Under such circumstances, balancing stable energy supply and decarbonization has become one of our key national challenges. In addressing this, we remain committed to our policy of reducing the reliance on nuclear power plants as much as possible while continuing to use necessary level of nuclear energy under the Sixth Strategic Energy Plan decided in the year before last. Also in the Basic Policy for the Realization of GX (green transformation) approved at a Cabinet meeting last month, we clearly referred to how we should reflect on the accident at TEPCO’s Fukushima Daiichi Nuclear Power Station that occurred against the backdrop of safety myth and renewed our determination to prioritize the ensuring of safety under any circumstance, based on the recognition that zero-risk doesn’t exist. We proceed with the use of nuclear energy on the premise that the highly independent Nuclear Regulation Authority (NRA) conducts strict inspections of nuclear power plants to ensure that failure to meet the regulatory standards means that their operations will never be approved, thus prioritizing safety and local understanding. We will continue to provide detailed explanations of such government policies to those in the three affected prefectures and other citizens concerned.
(On the fostering of understanding for the disposal of ALPS treated water)
The disposal of ALPS treated water is an issue that we can never postpone. In April of the year before last, the Government decided on the policy of discharging the water into the ocean on the premise that safety is ensured and that measures against reputational damage are thoroughly implemented. In January this year, at a meeting of relevant ministers, we announced that the specific timing of starting the discharge into the ocean is “expected to be from spring to summer of this year.” In addition, we will abide by the policy of “never proceeding with any disposal without the understanding of the parties concerned” as the Ministry of Economy, Trade and Industry promised to the Fukushima Prefectural Federation of Fisheries Co-operative Associations. While any particular group of people will not be regarded as the parties concerned and it is difficult to uniformly determine the level of understanding by particular indicators or numerical figures, we will listen to the concerns of local people, including those in the fishing industry, and the entire government will continue to provide detailed explanations and create opportunities for exchange of opinions. In addition to our initiatives to date to disseminate information through television commercials, as well as web and newspaper advertisements, we will work with the IAEA (International Atomic Energy Agency) to take further steps to provide information based on scientific evidence and to foster understanding for the disposal.
(On the public dialogue on policies related to children)
Earlier today, I sat down with people who are raising their children in Soma City, Fukushima Prefecture, as well as those who are providing support for recovery from the earthquake disaster, to hear their various opinions. In Soma City, residents are making community-wide efforts to support child-rearing and providing psychological care for children. Based on the opinions I received in Soma City today and under the leadership of Minister Ogura, we will proceed with the formulation of concrete policies for children and child-rearing. In doing so, as I mentioned today, we will have to make utmost efforts to respect the opinions of those who are actually raising their children that I heard today. Therefore, I would like to continue to have such opportunities to sit down with those who are actually raising their children across the country down the road.
(On the normalization of diplomatic relations between Iran and Saudi Arabia)
I understand that the normalization of diplomatic relations between Iran and Saudi Arabia through the mediation of China has been announced. The Government of Japan is closely monitoring the situation, but given that this is a development between third countries, I would like to refrain from making any detailed comments. In any case, in light of Japan’s energy security, peace and stability in the Middle East region are essential. I believe that Japan also must continue its diplomatic efforts to alleviate tensions and stabilize the situation in the Middle East region, as well as to maintain and strengthen positive relations with the countries of the region.
More
Related Link
Photos (PM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11" s="3" t="inlineStr">
        <is>
          <t>Press Conference by Prime Minister Kishida on His Visit to Fukushima Prefecture and Other Matters (Speeches and Statements &lt;br&gt;by the Prime Minister) | Prime Minister's Office of Japan
#DisasterResponse
#GreatEastJapanQuake
#Reconstruction
#ALPSTreatedWater
#NewFormCapitalism
#DistribStrategy
#ChildSupport
#DiplomacySecurity
Press Conference by Prime Minister Kishida on His Visit to Fukushima Prefecture and Other Matters
March 11, 2023
Tweet
[Provisional translation]
(On the reconstruction from the East Japan Great Earthquake and the restart of nuclear power plants)
Earlier today, I attended the Fukushima Memorial Event to Commemorate the Victims of the Great East Japan Earthquake in Prayer for Revitalization hosted by Fukushima Prefecture. With my thoughts turned to the victims of the earthquake, I renewed my determination to realize the reconstruction from the disaster. 12 years since the earthquake disaster, while steady progress has been made in reconstruction thanks to the untiring efforts to date of those concerned, I recognize that circumstances differ from area to area, with some people still forced to live as evacuees. Among the key remaining issues are the psychological care of those affected by the disaster, and particularly in Fukushima, medium- to long-term measures for reconstruction and revival from the nuclear disaster. The Government will carefully listen to the voices of those in the affected areas, and we will act as one in working toward reconstruction under the strong determination that “without the reconstruction of Tohoku, there will be no revival of Japan.”
On energy policies, let me point out that Russia’s aggression against Ukraine since February last year has completely changed the global energy landscape. Under such circumstances, balancing stable energy supply and decarbonization has become one of our key national challenges. In addressing this, we remain committed to our policy of reducing the reliance on nuclear power plants as much as possible while continuing to use necessary level of nuclear energy under the Sixth Strategic Energy Plan decided in the year before last.</t>
        </is>
      </c>
      <c r="K211" s="18" t="inlineStr">
        <is>
          <t>victim;war</t>
        </is>
      </c>
      <c r="L211" s="18" t="inlineStr">
        <is>
          <t>0</t>
        </is>
      </c>
      <c r="M211" s="18" t="inlineStr">
        <is>
          <t>0</t>
        </is>
      </c>
      <c r="N211" s="18" t="inlineStr">
        <is>
          <t>1</t>
        </is>
      </c>
      <c r="O211" s="18" t="inlineStr">
        <is>
          <t>0</t>
        </is>
      </c>
      <c r="P211" s="18" t="inlineStr">
        <is>
          <t>0</t>
        </is>
      </c>
      <c r="Q211" s="18" t="inlineStr">
        <is>
          <t>0</t>
        </is>
      </c>
      <c r="R211" s="18" t="inlineStr">
        <is>
          <t>fc02162d-1f69-4fa6-88b2-b2b05143d041</t>
        </is>
      </c>
      <c r="S211" s="18" t="inlineStr"/>
      <c r="T211" s="18" t="inlineStr"/>
      <c r="U211" s="18" t="inlineStr"/>
      <c r="V211" s="18" t="inlineStr">
        <is>
          <t>AGGRESSION</t>
        </is>
      </c>
      <c r="W211" s="18" t="inlineStr"/>
      <c r="X211" s="18" t="inlineStr"/>
      <c r="Y211" s="18" t="inlineStr"/>
      <c r="Z211" s="18" t="inlineStr"/>
      <c r="AA211" s="18" t="inlineStr"/>
      <c r="AB211" s="18" t="inlineStr"/>
      <c r="AC211" s="18" t="inlineStr"/>
      <c r="AD211" s="18" t="inlineStr"/>
      <c r="AE211" s="18" t="inlineStr"/>
      <c r="AF211" s="18" t="inlineStr"/>
      <c r="AG211" s="18" t="inlineStr"/>
      <c r="AH211" s="18" t="inlineStr"/>
      <c r="AI211" s="18" t="inlineStr"/>
      <c r="AJ211" s="18" t="inlineStr"/>
      <c r="AK211" s="18" t="inlineStr"/>
      <c r="AL211" s="18" t="inlineStr"/>
      <c r="AM211" s="18" t="inlineStr">
        <is>
          <t>LOW</t>
        </is>
      </c>
      <c r="AN211" s="3" t="inlineStr">
        <is>
          <t>AUTO-DRAFT: keyword signals only; requires contextual coding per codebook.md before use.</t>
        </is>
      </c>
      <c r="AO211" s="18" t="inlineStr">
        <is>
          <t>f898d4df-8519-5e2c-aac1-7ab29d86ba80</t>
        </is>
      </c>
      <c r="AP211" s="18" t="inlineStr">
        <is>
          <t>1</t>
        </is>
      </c>
      <c r="AQ211" s="18" t="inlineStr">
        <is>
          <t>LOW_CONFIDENCE;MISSING_SPEAKER</t>
        </is>
      </c>
      <c r="AR211" s="18" t="inlineStr">
        <is>
          <t>EXCLUDED</t>
        </is>
      </c>
      <c r="AS211" s="3" t="inlineStr">
        <is>
          <t>2026-09-22 full backlog review: NATURAL_DISASTER_OR_ACCIDENT</t>
        </is>
      </c>
    </row>
    <row r="212">
      <c r="A212" s="3" t="inlineStr">
        <is>
          <t>https://japan.kantei.go.jp/101_kishida/statement/202303/_00017.html</t>
        </is>
      </c>
      <c r="B212" s="18" t="inlineStr">
        <is>
          <t>japan</t>
        </is>
      </c>
      <c r="C212" s="18" t="inlineStr">
        <is>
          <t>Prime Minister's Office of Japan (Kantei)</t>
        </is>
      </c>
      <c r="D212" s="3" t="inlineStr">
        <is>
          <t>Video Message by Prime Minister KISHIDA Fumio at the Second Summit for Democracy (Speeches and Statements &lt;br&gt;by the Prime Minister) | Prime Minister's Office of Japan</t>
        </is>
      </c>
      <c r="E212" s="18" t="inlineStr">
        <is>
          <t>SPEECH</t>
        </is>
      </c>
      <c r="F212" s="18" t="inlineStr">
        <is>
          <t>March 29, 2023</t>
        </is>
      </c>
      <c r="G212" s="18" t="inlineStr">
        <is>
          <t>0</t>
        </is>
      </c>
      <c r="H212" s="3" t="inlineStr"/>
      <c r="I212" s="3" t="inlineStr">
        <is>
          <t>Video Message by Prime Minister KISHIDA Fumio at the Second Summit for Democracy (Speeches and Statements &lt;br&gt;by the Prime Minister) | Prime Minister's Office of Japan
#DiplomacySecurity
Video Message by Prime Minister KISHIDA Fumio at the Second Summit for Democracy
March 29, 2023
Tweet
[Provisional translation]
Hello everyone,
I would like to first express my appreciation to President Biden for his initiative on the occasion of the Second Summit for Democracy.
It has been more than a year since the last Summit for Democracy. Russia’s aggression against Ukraine, which started in the meantime, is an outrageous act that has shaken the very foundation of the international order. The unity of the international community is now tested more than ever to maintain and reinforce the free and open international order based on the rule of law.
As a non-permanent member of the United Nations Security Council and the G7 President of this year, Japan is determined to be at the vanguard of efforts to maintain and reinforce that international order.
We must keep up our work to strengthen democracy through continuous and tireless efforts, including fighting against corruption, protecting and promoting human rights, and respecting diversity. These efforts are also key to achieving a sustainable society. Democracy delivers a prosperous future.
Democracy is driven by the people, and is also supported by the people. Japan has incorporated a set of key values including democracy, building on our history and culture. In our effort to share our experience with the international community, Japan has implemented various measures in a number of countries to support democratization, including improving judicial systems, and we have also been assisting in human resources development and institutional capacity building.
There is no finishing line in the quest for democracy; democracy needs tireless work. To that end, Japan has supported - and will continue to support - each country’s own initiatives with a focus on people. That is Japan’s unwavering commitment to democracy.
Thank you very much.
More
Related Link
Photos (PM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12" s="3" t="inlineStr">
        <is>
          <t>Video Message by Prime Minister KISHIDA Fumio at the Second Summit for Democracy (Speeches and Statements &lt;br&gt;by the Prime Minister) | Prime Minister's Office of Japan
#DiplomacySecurity
Video Message by Prime Minister KISHIDA Fumio at the Second Summit for Democracy
March 29, 2023
Tweet
[Provisional translation]
Hello everyone,
I would like to first express my appreciation to President Biden for his initiative on the occasion of the Second Summit for Democracy. It has been more than a year since the last Summit for Democracy. Russia’s aggression against Ukraine, which started in the meantime, is an outrageous act that has shaken the very foundation of the international order. The unity of the international community is now tested more than ever to maintain and reinforce the free and open international order based on the rule of law. As a non-permanent member of the United Nations Security Council and the G7 President of this year, Japan is determined to be at the vanguard of efforts to maintain and reinforce that international order. Democracy delivers a prosperous future. Democracy is driven by the people, and is also supported by the people. Japan has incorporated a set of key values including democracy, building on our history and culture. In our effort to share our experience with the international community, Japan has implemented various measures in a number of countries to support democratization, including improving judicial systems, and we have also been assisting in human resources development and institutional capacity building. There is no finishing line in the quest for democracy; democracy needs tireless work.</t>
        </is>
      </c>
      <c r="K212" s="18" t="inlineStr">
        <is>
          <t>aggression;history</t>
        </is>
      </c>
      <c r="L212" s="18" t="inlineStr">
        <is>
          <t>0</t>
        </is>
      </c>
      <c r="M212" s="18" t="inlineStr">
        <is>
          <t>0</t>
        </is>
      </c>
      <c r="N212" s="18" t="inlineStr">
        <is>
          <t>0</t>
        </is>
      </c>
      <c r="O212" s="18" t="inlineStr">
        <is>
          <t>0</t>
        </is>
      </c>
      <c r="P212" s="18" t="inlineStr">
        <is>
          <t>0</t>
        </is>
      </c>
      <c r="Q212" s="18" t="inlineStr">
        <is>
          <t>0</t>
        </is>
      </c>
      <c r="R212" s="18" t="inlineStr">
        <is>
          <t>9cc0a03a-d76a-404e-9379-86077b8ecb75</t>
        </is>
      </c>
      <c r="S212" s="18" t="inlineStr"/>
      <c r="T212" s="18" t="inlineStr"/>
      <c r="U212" s="18" t="inlineStr"/>
      <c r="V212" s="18" t="inlineStr">
        <is>
          <t>AGGRESSION</t>
        </is>
      </c>
      <c r="W212" s="18" t="inlineStr"/>
      <c r="X212" s="18" t="inlineStr"/>
      <c r="Y212" s="18" t="inlineStr"/>
      <c r="Z212" s="18" t="inlineStr"/>
      <c r="AA212" s="18" t="inlineStr"/>
      <c r="AB212" s="18" t="inlineStr"/>
      <c r="AC212" s="18" t="inlineStr"/>
      <c r="AD212" s="18" t="inlineStr"/>
      <c r="AE212" s="18" t="inlineStr"/>
      <c r="AF212" s="18" t="inlineStr"/>
      <c r="AG212" s="18" t="inlineStr"/>
      <c r="AH212" s="18" t="inlineStr"/>
      <c r="AI212" s="18" t="inlineStr"/>
      <c r="AJ212" s="18" t="inlineStr"/>
      <c r="AK212" s="18" t="inlineStr"/>
      <c r="AL212" s="18" t="inlineStr"/>
      <c r="AM212" s="18" t="inlineStr">
        <is>
          <t>LOW</t>
        </is>
      </c>
      <c r="AN212" s="3" t="inlineStr">
        <is>
          <t>AUTO-DRAFT: keyword signals only; requires contextual coding per codebook.md before use.</t>
        </is>
      </c>
      <c r="AO212" s="18" t="inlineStr">
        <is>
          <t>77a275e5-561f-5688-9f54-953c05d5b98e</t>
        </is>
      </c>
      <c r="AP212" s="18" t="inlineStr">
        <is>
          <t>1</t>
        </is>
      </c>
      <c r="AQ212" s="18" t="inlineStr">
        <is>
          <t>LOW_CONFIDENCE;MISSING_SPEAKER</t>
        </is>
      </c>
      <c r="AR212" s="18" t="inlineStr">
        <is>
          <t>EXCLUDED</t>
        </is>
      </c>
      <c r="AS212" s="3" t="inlineStr">
        <is>
          <t>2026-09-22 full backlog review: UKRAINE_RUSSIA_OR_UNRELATED_GEOPOLITICS</t>
        </is>
      </c>
    </row>
    <row r="213">
      <c r="A213" s="3" t="inlineStr">
        <is>
          <t>https://japan.kantei.go.jp/101_kishida/statement/202303/_00018.html</t>
        </is>
      </c>
      <c r="B213" s="18" t="inlineStr">
        <is>
          <t>japan</t>
        </is>
      </c>
      <c r="C213" s="18" t="inlineStr">
        <is>
          <t>Prime Minister's Office of Japan (Kantei)</t>
        </is>
      </c>
      <c r="D213" s="3" t="inlineStr">
        <is>
          <t>Contributed Article by Prime Minister KISHIDA Fumio to the "Diplomacy" Vol. 78 (Speeches and Statements &lt;br&gt;by the Prime Minister) | Prime Minister's Office of Japan</t>
        </is>
      </c>
      <c r="E213" s="18" t="inlineStr">
        <is>
          <t>SPEECH</t>
        </is>
      </c>
      <c r="F213" s="18" t="inlineStr">
        <is>
          <t>March 31, 2023</t>
        </is>
      </c>
      <c r="G213" s="18" t="inlineStr">
        <is>
          <t>0</t>
        </is>
      </c>
      <c r="H213" s="3" t="inlineStr"/>
      <c r="I213" s="3" t="inlineStr">
        <is>
          <t>Contributed Article by Prime Minister KISHIDA Fumio to the "Diplomacy" Vol. 78 (Speeches and Statements &lt;br&gt;by the Prime Minister) | Prime Minister's Office of Japan
#DiplomacySecurity
#G7
Contributed Article by Prime Minister KISHIDA Fumio to the "Diplomacy" Vol. 78
March 31, 2023
Tweet
[Provisional translation]
Message from Prime Minister KISHIDA Fumio
on the G7 Hiroshima Summit
Russia's aggression against Ukraine is not a matter for Europe alone, but a challenge to the rules and principles of the international community as a whole, and it truly indicates the end of the post-Cold War era. Witnessing the reality of unilateral attempts to change the status quo by force amid the severe security environment that Japan confronts, I felt a strong sense of crisis that "Ukraine may be the East Asia of tomorrow.” That is why last year, I, as Prime Minister of Japan, have made the decision to respond firmly to the aggression by imposing strict sanctions against Russia and providing strong support for Ukraine. I have also been engaged in active diplomacy together with the G7 and other like-minded countries.
This year, Japan assumes the G7 Presidency and will host the G7 Summit in Hiroshima on May 19-21. While Russia implied the use of nuclear weapons in its aggression against Ukraine, the 77 years of history since the atomic bombings of Hiroshima and Nagasaki, during which time no nuclear weapons have been used, must not be ignored. It is of great significance that Japan is holding the Summit in Hiroshima, a city that aspires to lasting peace in the world.
At the Summit, the G7 will firmly reject any unilateral attempt to change the status quo by force or the threat of nuclear weapons, as Russia has done, let alone the use of nuclear weapons and will continue to uphold the international order based on the rule of law. I will lead the discussion as Chair and demonstrate the G7’s strong determination to the world with historical significant.
In addition, as emerging and developing countries in what is called the Global South face a variety of challenges, the G7 will work to resolve a wide range of issues such as the global economy, including energy and food security; regional affairs, including Ukraine and the Indo-Pacific; nuclear disarmament and non-proliferation; economic security; as well as global issues such as climate change, health, and development. As the G7 Presidency, Japan will lead the discussions on these issues. I would like to hand over the achievements from the G7 Hiroshima Summit to the G20 under the Indian Presidency and bridge them with the Special Summit Meeting with ASEAN (to be held in Japan in December), marking the 50th anniversary of friendship and cooperation between ASEAN and Japan. Thereby, Japan will strengthen communication from Asia to the world.
The G7 Hiroshima Summit will serve as a valuable opportunity for the youth and children of Japan and the world to turn their attention to global issues and take action. I will provide opportunities for young people, who will lead the next generation, to become involved in some way in Summit-related events through various exchanges and learning opportunities.
At a time when the international community is at a historic turning point, as the G7 Presidency, I will do my utmost to ensure the success of the Summit and ministerial meetings, and to realize a bright future for the international community.
This message was received on March 12, 2023.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13" s="3" t="inlineStr">
        <is>
          <t>Contributed Article by Prime Minister KISHIDA Fumio to the "Diplomacy" Vol. 78 (Speeches and Statements &lt;br&gt;by the Prime Minister) | Prime Minister's Office of Japan
#DiplomacySecurity
#G7
Contributed Article by Prime Minister KISHIDA Fumio to the "Diplomacy" Vol. 78
March 31, 2023
Tweet
[Provisional translation]
Message from Prime Minister KISHIDA Fumio
on the G7 Hiroshima Summit
Russia's aggression against Ukraine is not a matter for Europe alone, but a challenge to the rules and principles of the international community as a whole, and it truly indicates the end of the post-Cold War era. Witnessing the reality of unilateral attempts to change the status quo by force amid the severe security environment that Japan confronts, I felt a strong sense of crisis that "Ukraine may be the East Asia of tomorrow.” That is why last year, I, as Prime Minister of Japan, have made the decision to respond firmly to the aggression by imposing strict sanctions against Russia and providing strong support for Ukraine. I have also been engaged in active diplomacy together with the G7 and other like-minded countries. This year, Japan assumes the G7 Presidency and will host the G7 Summit in Hiroshima on May 19-21. While Russia implied the use of nuclear weapons in its aggression against Ukraine, the 77 years of history since the atomic bombings of Hiroshima and Nagasaki, during which time no nuclear weapons have been used, must not be ignored. It is of great significance that Japan is holding the Summit in Hiroshima, a city that aspires to lasting peace in the world. At the Summit, the G7 will firmly reject any unilateral attempt to change the status quo by force or the threat of nuclear weapons, as Russia has done, let alone the use of nuclear weapons and will continue to uphold the international order based on the rule of law.</t>
        </is>
      </c>
      <c r="K213" s="18" t="inlineStr">
        <is>
          <t>aggression;war</t>
        </is>
      </c>
      <c r="L213" s="18" t="inlineStr">
        <is>
          <t>0</t>
        </is>
      </c>
      <c r="M213" s="18" t="inlineStr">
        <is>
          <t>0</t>
        </is>
      </c>
      <c r="N213" s="18" t="inlineStr">
        <is>
          <t>0</t>
        </is>
      </c>
      <c r="O213" s="18" t="inlineStr">
        <is>
          <t>0</t>
        </is>
      </c>
      <c r="P213" s="18" t="inlineStr">
        <is>
          <t>0</t>
        </is>
      </c>
      <c r="Q213" s="18" t="inlineStr">
        <is>
          <t>0</t>
        </is>
      </c>
      <c r="R213" s="18" t="inlineStr">
        <is>
          <t>3e5a65d5-be0a-4439-a42b-9e36c04f2512</t>
        </is>
      </c>
      <c r="S213" s="18" t="inlineStr"/>
      <c r="T213" s="18" t="inlineStr"/>
      <c r="U213" s="18" t="inlineStr"/>
      <c r="V213" s="18" t="inlineStr">
        <is>
          <t>AGGRESSION</t>
        </is>
      </c>
      <c r="W213" s="18" t="inlineStr"/>
      <c r="X213" s="18" t="inlineStr"/>
      <c r="Y213" s="18" t="inlineStr"/>
      <c r="Z213" s="18" t="inlineStr"/>
      <c r="AA213" s="18" t="inlineStr"/>
      <c r="AB213" s="18" t="inlineStr"/>
      <c r="AC213" s="18" t="inlineStr"/>
      <c r="AD213" s="18" t="inlineStr"/>
      <c r="AE213" s="18" t="inlineStr"/>
      <c r="AF213" s="18" t="inlineStr"/>
      <c r="AG213" s="18" t="inlineStr"/>
      <c r="AH213" s="18" t="inlineStr"/>
      <c r="AI213" s="18" t="inlineStr"/>
      <c r="AJ213" s="18" t="inlineStr"/>
      <c r="AK213" s="18" t="inlineStr"/>
      <c r="AL213" s="18" t="inlineStr"/>
      <c r="AM213" s="18" t="inlineStr">
        <is>
          <t>LOW</t>
        </is>
      </c>
      <c r="AN213" s="3" t="inlineStr">
        <is>
          <t>AUTO-DRAFT: keyword signals only; requires contextual coding per codebook.md before use.</t>
        </is>
      </c>
      <c r="AO213" s="18" t="inlineStr">
        <is>
          <t>67e5d3d0-845e-516c-b52f-a6efb7dd308e</t>
        </is>
      </c>
      <c r="AP213" s="18" t="inlineStr">
        <is>
          <t>1</t>
        </is>
      </c>
      <c r="AQ213" s="18" t="inlineStr">
        <is>
          <t>LOW_CONFIDENCE;MISSING_SPEAKER</t>
        </is>
      </c>
      <c r="AR213" s="18" t="inlineStr">
        <is>
          <t>EXCLUDED</t>
        </is>
      </c>
      <c r="AS213" s="3" t="inlineStr">
        <is>
          <t>2026-09-22 full backlog review: UKRAINE_RUSSIA_OR_UNRELATED_GEOPOLITICS</t>
        </is>
      </c>
    </row>
    <row r="214">
      <c r="A214" s="3" t="inlineStr">
        <is>
          <t>https://japan.kantei.go.jp/tag/0108.html</t>
        </is>
      </c>
      <c r="B214" s="18" t="inlineStr">
        <is>
          <t>japan</t>
        </is>
      </c>
      <c r="C214" s="18" t="inlineStr">
        <is>
          <t>Prime Minister's Office of Japan (Kantei)</t>
        </is>
      </c>
      <c r="D214" s="3" t="inlineStr">
        <is>
          <t>#ALPSTreatedWater  List of articles | Prime Minister's Office of Japan</t>
        </is>
      </c>
      <c r="E214" s="18" t="inlineStr">
        <is>
          <t>PRESS_CONFERENCE</t>
        </is>
      </c>
      <c r="F214" s="18" t="inlineStr">
        <is>
          <t>August 30, 2024</t>
        </is>
      </c>
      <c r="G214" s="18" t="inlineStr">
        <is>
          <t>0</t>
        </is>
      </c>
      <c r="H214" s="3" t="inlineStr"/>
      <c r="I214" s="3" t="inlineStr">
        <is>
          <t>#ALPSTreatedWater  List of articles | Prime Minister's Office of Japan
#ALPSTreatedWater
List of articles
The 7th Inter-Ministerial Council for Contaminated Water, Treated Water and Decommissioning Issues and the 7th Inter-Ministerial Council for Steady Implementation of the Basic Policy on handling ALPS Treated Water
August 30, 2024
#ALPSTreatedWater
Tweet
August 24, 2024
#ALPSTreatedWater
#DiplomacySecurity
#DisasterResponse
#GreatEastJapanQuake
#Reconstruction
Tweet
Visit to Fukushima Prefecture
August 24, 2024
#ALPSTreatedWater
#DisasterResponse
#GreatEastJapanQuake
#Reconstruction
Tweet
Press Conference by Prime Minister Kishida Regarding the Japan-Republic of Korea Summit Meeting and the Japan-China Summit Meeting
May 26, 2024
#DiplomacySecurity
#JPNKORsummit
#JPNCHNsummit
#AbductionsByNK
#ALPSTreatedWater
Tweet
Courtesy Call from IAEA Director General Rafael Grossi
March 14, 2024
#DiplomacySecurity
#ALPSTreatedWater
Tweet
Press Conference by Prime Minister Kishida on His Visit to Fukushima Prefecture and Other Matters
March 11, 2024
#DisasterResponse
#GreatEastJapanQuake
#Reconstruction
#ALPSTreatedWater
#Quake2024NotoPeninsula
#EconMeasures
#WageIncrease
Tweet
Video Message by Prime Minister Kishida at the Japan Marine Product Seminar
January 16, 2024
#DiplomacySecurity
#ALPSTreatedWater
Tweet
Press Conference by Prime Minister Kishida Regarding His Attendance at the APEC Leaders’ Meeting and Other Matters
November 17, 2023
#DiplomacySecurity
#APEC
#NewFormCapitalism
#GrowthStrategy
#SciTechInnovation
#Ukraine
#JPNUSAsummit
#JPNCHNsummit
#ALPSTreatedWater
#EconMeasures
Tweet
Press Conference by Prime Minister Kishida Regarding the Japan-U.S. Summit Meeting and the Japan-China Summit Meeting
November 16, 2023
#DiplomacySecurity
#ALPSTreatedWater
Tweet
Press Conference by Prime Minister Kishida
November 2, 2023
#EconMeasures
#NewFormCapitalism
#DistribStrategy
#InvestInPeople
#ChildSupport
#GrowthStrategy
#DiplomacySecurity
#ALPSTreatedWater
#WageIncrease
Tweet
Presentation of Scallops and Requests by the Hokkaido Government, the Hokkaido Legislative Assembly and the Hokkaido Federation of Fisheries Cooperative Associations
October 17, 2023
#ALPSTreatedWater
Tweet
Meeting of the Reconstruction Promotion Council
September 29, 2023
#DisasterResponse
#GreatEastJapanQuake
#Reconstruction
#ALPSTreatedWater
Tweet
Video Message by Prime Minister Kishida at the DISCOVER Japan's NEW TREASURES reception, a United Nations General Assembly side event
September 22, 2023
#DiplomacySecurity
#UnitedNations
#ALPSTreatedWater
Tweet
First Meeting of Parliamentary Vice-Ministers and Commemorative Photograph Session
September 15, 2023
#NewFormCapitalism
#EconMeasures
#GrowthStrategy
#DistribStrategy
#DiplomacySecurity
#DisastersAndResilience
#ALPSTreatedWater
#ChildSupport
Tweet
First Meeting of State Ministers and Commemorative Photograph Session
September 15, 2023
#NewFormCapitalism
#EconMeasures
#GrowthStrategy
#DistribStrategy
#DiplomacySecurity
#DisastersAndResilience
#ALPSTreatedWater
#ChildSupport
Tweet
Press Conference by Prime Minister Kishida Regarding His Attendance at the ASEAN-related Summit Meetings and the G20 New Delhi Summit
September 10, 2023
#DiplomacySecurity
#ASEAN
#G20
#ALPSTreatedWater
#Ukraine
#FreeOpenIndoPacific
Tweet
Japan-Australia Leaders' meeting (Summary)
September 9, 2023
#DiplomacySecurity
#G20
#FreeOpenIndoPacific
#ALPSTreatedWater
#JPNAUSsummit
Tweet
Japan-Netherlands Summit Meeting (Summary)
September 9, 2023
#DiplomacySecurity
#G20
#ALPSTreatedWater
Tweet
Japan-Indonesia Summit Meeting (Summary)
September 7, 2023
#DiplomacySecurity
#ASEAN
#JPNIDNsummit
#ALPSTreatedWater
Tweet
Japan-Cook Islands Prime Ministers' Informal talks (Summary)
September 7, 2023
#DiplomacySecurity
#ASEAN
#JPNCOKsummit
#ALPSTreatedWater
Tweet
Press Conference by Prime Minister KISHIDA Fumio on His Conversation with Chinese Premier Li Qiang
September 6, 2023
#DiplomacySecurity
#ALPSTreatedWater
Tweet
Japan-Timor-Leste Prime Ministers’ Informal Talks (Summary)
September 6, 2023
#DiplomacySecurity
#ASEAN
#ALPSTreatedWater
Tweet
Japan-Malaysia Prime Ministers' Informal Talks (Summary)
September 6, 2023
#DiplomacySecurity
#ASEAN
#ALPSTreatedWater
Tweet
Press Conference by Prime Minister Kishida on Attending ASEAN-related Summit Meetings and the G20 New Delhi Summit and Other Matters
September 5, 2023
#DiplomacySecurity
#ASEAN
#G20
#ALPSTreatedWater
Tweet
Press Conference by the Prime Minister on the Response to China’s Suspension of Imports of Marine Products, Support Measures to Protect the Fisheries Industry and Other Matters
August 31, 2023
#ALPSTreatedWater
Tweet
Video Message by Prime Minister KISHIDA Fumio to Support the Sanriku and Joban Regions through Food
August 30, 2023
#DisasterResponse
#Reconstruction
#GreatEastJapanQuake
#ALPSTreatedWater
Tweet
Press Conference by the Prime Minister on the Discharge of ALPS Treated Water into the Sea, the Overall Review of My Number Information and Other Matters
August 24, 2023
#ALPSTreatedWater
#DigitalGardenCityNation
Tweet
Press Conference by the Prime Minister on the release of ALPS (Advanced Liquid Processing System) Treated Water into the sea
August 21, 2023
#ALPSTreatedWater
#DisasterResponse
#GreatEastJapanQuake
#Reconstruction
Tweet
Press Conference by Prime Minister Kishida Regarding the discharge of ALPS (Advanced Liquid Processing System) Treated Water into the sea
August 21, 2023
#ALPSTreatedWater
#DisasterResponse
#GreatEastJapanQuake
#Reconstruction
Tweet
Meeting with the National Federation of Fisheries Co-operative Associations
August 21, 2023
#ALPSTreatedWater
Tweet
Press Conference by Prime Minister Kishida Regarding His Visit to Fukushima Prefecture and Other Matters
August 20, 2023
#DisasterResponse
#GreatEastJapanQuake
#Reconstruction
#ALPSTreatedWater
Tweet
Visit to Fukushima Prefecture
August 20, 2023
#DisasterResponse
#GreatEastJapanQuake
#Reconstruction
#ALPSTreatedWater
Tweet
Press Conference by Prime Minister Kishida Regarding His Visit to the United States and Other Matters
August 18, 2023
#DiplomacySecurity
#JPNUSAKORsummit
#ALPSTreatedWater
Tweet
Press Conference by Prime Minister Kishida regarding His Upcoming Visit to the United States
August 17, 2023
#DiplomacySecurity
#JPNUSAKORsummit
#JPNUSAsummit
#JPNKORsummit
#AbductionsByNK
#ALPSTreatedWater
Tweet
Press Conference by the Prime Minister on an Exchange of Views with the Toshima Ward Residents Council of Social Welfare etc. and Other Matters
August 7, 2023
#ALPSTreatedWater
Tweet
Press Conference by the Prime Minister regarding His Visit to the Middle East and Other Matters
July 18, 2023
#DiplomacySecurity
#NewFormCapitalism
#GrowthStrategy
#DisasterResponse
#DisastersAndResilience
#ALPSTreatedWater
#Ukraine
Tweet
Courtesy Call from IAEA Director General Rafael Grossi (Summary)
July 4, 2023
#DiplomacySecurity
#ALPSTreatedWater
Tweet
Courtesy Call from IAEA Director General Rafael Grossi
July 4, 2023
#DiplomacySecurity
#ALPSTreatedWater
Tweet
Japan-Palau Summit Meeting (Summary)
June 14, 2023
#DiplomacySecurity
#JPNPLWsummit
#ALPSTreatedWater
Tweet
Japan-ROK Summit Meeting (Summary)
May 7, 2023
#DiplomacySecurity
#JPNKORsummit
#G7
#ALPSTreatedWater
Tweet
Press Conference by Prime Minister Kishida on His Visit to Fukushima Prefecture and Other Matters
March 11, 2023
#DisasterResponse
#GreatEastJapanQuake
#Reconstruction
#ALPSTreatedWater
#NewFormCapitalism
#DistribStrategy
#ChildSupport
#DiplomacySecurity
Tweet
More
Tag List
View All
Return to the Tag List</t>
        </is>
      </c>
      <c r="J214" s="3" t="inlineStr">
        <is>
          <t>#ALPSTreatedWater  List of articles | Prime Minister's Office of Japan
#ALPSTreatedWater
List of articles
The 7th Inter-Ministerial Council for Contaminated Water, Treated Water and Decommissioning Issues and the 7th Inter-Ministerial Council for Steady Implementation of the Basic Policy on handling ALPS Treated Water
August 30, 2024
#ALPSTreatedWater
Tweet
August 24, 2024
#ALPSTreatedWater
#DiplomacySecurity
#DisasterResponse
#GreatEastJapanQuake
#Reconstruction
Tweet
Visit to Fukushima Prefecture
August 24, 2024
#ALPSTreatedWater
#DisasterResponse
#GreatEastJapanQuake
#Reconstruction
Tweet
Press Conference by Prime Minister Kishida Regarding the Japan-Republic of Korea Summit Meeting and the Japan-China Summit Meeting
May 26, 2024
#DiplomacySecurity
#JPNKORsummit
#JPNCHNsummit
#AbductionsByNK
#ALPSTreatedWater
Tweet
Courtesy Call from IAEA Director General Rafael Grossi
March 14, 2024
#DiplomacySecurity
#ALPSTreatedWater
Tweet
Press Conference by Prime Minister Kishida on His Visit to Fukushima Prefecture and Other Matters
March 11, 2024
#DisasterResponse
#GreatEastJapanQuake
#Reconstruction
#ALPSTreatedWater
#Quake2024NotoPeninsula
#EconMeasures
#WageIncrease
Tweet
Video Message by Prime Minister Kishida at the Japan Marine Product Seminar
January 16, 2024
#DiplomacySecurity
#ALPSTreatedWater
Tweet
Press Conference by Prime Minister Kishida Regarding His Attendance at the APEC Leaders’ Meeting and Other Matters
November 17, 2023
#DiplomacySecurity
#APEC
#NewFormCapitalism
#GrowthStrategy
#SciTechInnovation
#Ukraine
#JPNUSAsummit
#JPNCHNsummit
#ALPSTreatedWater
#EconMeasures
Tweet
Press Conference by Prime Minister Kishida Regarding the Japan-U.S. Summit Meeting and the Japan-China Summit Meeting
November 16, 2023
#DiplomacySecurity
#ALPSTreatedWater
Tweet
Press Conference by Prime Minister Kishida
November 2, 2023
#EconMeasures
#NewFormCapitalism
#DistribStrategy
#InvestInPeople
#ChildSupport
#GrowthStrategy
#DiplomacySecurity
#ALPSTreatedWater
#WageIncrease
Tweet
Presentation of Scallops and Requests by the Hokkaido Government, the Hokkaido Legislative Assembly and the Hokkaido Federation of Fisheries Cooperative Associations
October 17, 2023
#ALPSTreatedWater
Tweet
Meeting of the Reconstruction Promotion Council
September 29, 2023
#DisasterResponse
#GreatEastJapanQuake
#Reconstruction
#ALPSTreatedWater
Tweet
Video Message by Prime Minister Kishida at the DISCOVER Japan's NEW TREASURES reception, a United Nations General Assembly side event
September 22, 2023
#DiplomacySecurity
#UnitedNations
#ALPSTreatedWater
Tweet
First Meeting of Parliamentary Vice-Ministers and Commemorative Photograph Session
September 15, 2023
#NewFormCapitalism
#EconMeasures
#GrowthStrategy
#DistribStrategy
#DiplomacySecurity
#DisastersAndResilience
#ALPSTreatedWater
#ChildSupport
Tweet
First Meeting of State Ministers and Commemorative Photograph Session
September 15, 2023
#NewFormCapitalism
#EconMeasures
#GrowthStrategy
#DistribStrategy
#DiplomacySecurity
#DisastersAndResilience
#ALPSTreatedWater
#ChildSupport
Tweet
Press Conference by Prime Minister Kishida Regarding His Attendance at the ASEAN-related Summit Meetings and the G20 New Delhi Summit
September 10, 2023
#DiplomacySecurity
#ASEAN
#G20
#ALPSTreatedWater
#Ukraine
#FreeOpenIndoPacific
Tweet
Japan-Australia Leaders' meeting (Summary)
September 9, 2023
#DiplomacySecurity
#G20
#FreeOpenIndoPacific
#ALPSTreatedWater
#JPNAUSsummit
Tweet
Japan-Netherlands Summit Meeting (Summary)
September 9, 2023
#DiplomacySecurity
#G20
#ALPSTreatedWater
Tweet
Japan-Indonesia Summit Meeting (Summary)
September 7, 2023
#DiplomacySecurity
#ASEAN
#JPNIDNsummit
#ALPSTreatedWater
Tweet
Japan-Cook Islands Prime Ministers' Informal talks (Summary)
September 7, 2023
#DiplomacySecurity
#ASEAN
#JPNCOKsummit
#ALPSTreatedWater
Tweet
Press Conference by Prime Minister KISHIDA Fumio on His Conversation with Chinese Premier Li Qiang
September 6, 2023
#DiplomacySecurity
#ALPSTreatedWater
Tweet
Japan-Timor-Leste Prime Ministers’ Informal Talks (Summary)
September 6, 2023
#DiplomacySecurity
#ASEAN
#ALPSTreatedWater
Tweet
Japan-Malaysia Prime Ministers' Informal Talks (Summary)
September 6, 2023
#DiplomacySecurity
#ASEAN
#ALPSTreatedWater
Tweet
Press Conference by Prime Minister Kishida on Attending ASEAN-related Summit Meetings and the G20 New Delhi Summit and Other Matters
September 5, 2023
#DiplomacySecurity
#ASEAN
#G20
#ALPSTreatedWater
Tweet
Press Conference by the Prime Minister on the Response to China’s Suspension of Imports of Marine Products, Support Measures to Protect the Fisheries Industry and Other Matters
August 31, 2023
#ALPSTreatedWater
Tweet
Video Message by Prime Minister KISHIDA Fumio to Support the Sanriku and Joban Regions through Food
August 30, 2023
#DisasterResponse
#Reconstruction
#GreatEastJapanQuake
#ALPSTreatedWater
Tweet
Press Conference by the Prime Minister on the Discharge of ALPS Treated Water into the Sea, the Overall Review of My Number Information and Other Matters
August 24, 2023
#ALPSTreatedWater
#DigitalGardenCityNation
Tweet
Press Conference by the Prime Minister on the release of ALPS (Advanced Liquid Processing System) Treated Water into the sea
August 21, 2023
#ALPSTreatedWater
#DisasterResponse
#GreatEastJapanQuake
#Reconstruction
Tweet
Press Conference by Prime Minister Kishida Regarding the discharge of ALPS (Advanced Liquid Processing System) Treated Water into the sea
August 21, 2023
#ALPSTreatedWater
#DisasterResponse
#GreatEastJapanQuake
#Reconstruction
Tweet
Meeting with the National Federation of Fisheries Co-operative Associations
August 21, 2023
#ALPSTreatedWater
Tweet
Press Conference by Prime Minister Kishida Regarding His Visit to Fukushima Prefecture and Other Matters
August 20, 2023
#DisasterResponse
#GreatEastJapanQuake
#Reconstruction
#ALPSTreatedWater
Tweet
Visit to Fukushima Prefecture
August 20, 2023
#DisasterResponse
#GreatEastJapanQuake
#Reconstruction
#ALPSTreatedWater
Tweet
Press Conference by Prime Minister Kishida Regarding His Visit to the United States and Other Matters
August 18, 2023
#DiplomacySecurity
#JPNUSAKORsummit
#ALPSTreatedWater
Tweet
Press Conference by Prime Minister Kishida regarding His Upcoming Visit to the United States
August 17, 2023
#DiplomacySecurity
#JPNUSAKORsummit
#JPNUSAsummit
#JPNKORsummit
#AbductionsByNK
#ALPSTreatedWater
Tweet
Press Conference by the Prime Minister on an Exchange of Views with the Toshima Ward Residents Council of Social Welfare etc. and Other Matters
August 7, 2023
#ALPSTreatedWater
Tweet
Press Conference by the Prime Minister regarding His Visit to the Middle East and Other Matters
July 18, 2023
#DiplomacySecurity
#NewFormCapitalism
#GrowthStrategy
#DisasterResponse
#DisastersAndResilience
#ALPSTreatedWater
#Ukraine
Tweet
Courtesy Call from IAEA Director General Rafael Grossi (Summary)
July 4, 2023
#DiplomacySecurity
#ALPSTreatedWater
Tweet
Courtesy Call from IAEA Director General Rafael Grossi
July 4, 2023
#DiplomacySecurity
#ALPSTreatedWater
Tweet
Japan-Palau Summit Meeting (Summary)
June 14, 2023
#DiplomacySecurity
#JPNPLWsummit
#ALPSTreatedWater
Tweet
Japan-ROK Summit Meeting (Summary)
May 7, 2023
#DiplomacySecurity
#JPNKORsummit
#G7
#ALPSTreatedWater
Tweet
Press Conference by Prime Minister Kishida on His Visit to Fukushima Prefecture and Other Matters
March 11, 2023
#DisasterResponse
#GreatEastJapanQuake
#Reconstruction
#ALPSTreatedWater
#NewFormCapitalism
#DistribStrategy
#ChildSupport
#DiplomacySecurity
Tweet
More
Tag List
View All
Return to the Tag List</t>
        </is>
      </c>
      <c r="K214" s="18" t="inlineStr">
        <is>
          <t>war</t>
        </is>
      </c>
      <c r="L214" s="18" t="inlineStr">
        <is>
          <t>0</t>
        </is>
      </c>
      <c r="M214" s="18" t="inlineStr">
        <is>
          <t>0</t>
        </is>
      </c>
      <c r="N214" s="18" t="inlineStr">
        <is>
          <t>0</t>
        </is>
      </c>
      <c r="O214" s="18" t="inlineStr">
        <is>
          <t>0</t>
        </is>
      </c>
      <c r="P214" s="18" t="inlineStr">
        <is>
          <t>0</t>
        </is>
      </c>
      <c r="Q214" s="18" t="inlineStr">
        <is>
          <t>0</t>
        </is>
      </c>
      <c r="R214" s="18" t="inlineStr">
        <is>
          <t>eb183b34-6624-486c-8ec9-c9439e648cb2</t>
        </is>
      </c>
      <c r="S214" s="18" t="inlineStr"/>
      <c r="T214" s="18" t="inlineStr"/>
      <c r="U214" s="18" t="inlineStr"/>
      <c r="V214" s="18" t="inlineStr">
        <is>
          <t>HISTORICAL_RECOGNITION_GENERAL</t>
        </is>
      </c>
      <c r="W214" s="18" t="inlineStr"/>
      <c r="X214" s="18" t="inlineStr"/>
      <c r="Y214" s="18" t="inlineStr"/>
      <c r="Z214" s="18" t="inlineStr"/>
      <c r="AA214" s="18" t="inlineStr"/>
      <c r="AB214" s="18" t="inlineStr"/>
      <c r="AC214" s="18" t="inlineStr"/>
      <c r="AD214" s="18" t="inlineStr"/>
      <c r="AE214" s="18" t="inlineStr"/>
      <c r="AF214" s="18" t="inlineStr"/>
      <c r="AG214" s="18" t="inlineStr"/>
      <c r="AH214" s="18" t="inlineStr"/>
      <c r="AI214" s="18" t="inlineStr"/>
      <c r="AJ214" s="18" t="inlineStr"/>
      <c r="AK214" s="18" t="inlineStr"/>
      <c r="AL214" s="18" t="inlineStr"/>
      <c r="AM214" s="18" t="inlineStr">
        <is>
          <t>LOW</t>
        </is>
      </c>
      <c r="AN214" s="3" t="inlineStr">
        <is>
          <t>AUTO-DRAFT: keyword signals only; requires contextual coding per codebook.md before use.</t>
        </is>
      </c>
      <c r="AO214" s="18" t="inlineStr">
        <is>
          <t>7e9ba09f-75f9-582b-a66f-f3bafddfbdad</t>
        </is>
      </c>
      <c r="AP214" s="18" t="inlineStr">
        <is>
          <t>1</t>
        </is>
      </c>
      <c r="AQ214" s="18" t="inlineStr">
        <is>
          <t>LOW_CONFIDENCE;MISSING_SPEAKER</t>
        </is>
      </c>
      <c r="AR214" s="18" t="inlineStr">
        <is>
          <t>EXCLUDED</t>
        </is>
      </c>
      <c r="AS214" s="3" t="inlineStr">
        <is>
          <t>2026-09-22 full backlog review: NATURAL_DISASTER_OR_ACCIDENT</t>
        </is>
      </c>
    </row>
    <row r="215">
      <c r="A215" s="3" t="inlineStr">
        <is>
          <t>https://japan.kantei.go.jp/101_kishida/statement/202304/20message.html</t>
        </is>
      </c>
      <c r="B215" s="18" t="inlineStr">
        <is>
          <t>japan</t>
        </is>
      </c>
      <c r="C215" s="18" t="inlineStr">
        <is>
          <t>Prime Minister's Office of Japan (Kantei)</t>
        </is>
      </c>
      <c r="D215" s="3" t="inlineStr">
        <is>
          <t>Video Message by Prime Minister KISHIDA Fumio at the Major Economies Forum on Energy and Climate Leaders Meeting (Speeches and Statements &lt;br&gt;by the Prime Minister) | Prime Minister's Office of Japan</t>
        </is>
      </c>
      <c r="E215" s="18" t="inlineStr">
        <is>
          <t>SPEECH</t>
        </is>
      </c>
      <c r="F215" s="18" t="inlineStr">
        <is>
          <t>April 20, 2023</t>
        </is>
      </c>
      <c r="G215" s="18" t="inlineStr">
        <is>
          <t>0</t>
        </is>
      </c>
      <c r="H215" s="3" t="inlineStr"/>
      <c r="I215" s="3" t="inlineStr">
        <is>
          <t>Video Message by Prime Minister KISHIDA Fumio at the Major Economies Forum on Energy and Climate Leaders Meeting (Speeches and Statements &lt;br&gt;by the Prime Minister) | Prime Minister's Office of Japan
#DiplomacySecurity
#ClimateChange
Video Message by Prime Minister KISHIDA Fumio at the Major Economies Forum on Energy and Climate Leaders Meeting
April 20, 2023
Tweet
Related Videos
Open
Close
If you can not view the video,
click here
[Provisional translation]
President Biden, distinguished leaders, ladies and gentlemen,
The climate crisis is a shared global challenge. To achieve our goal of net-zero greenhouse gas emissions by 2050 and limit the global temperature rise to 1.5°C, we need significant and immediate emission reductions across all sectors this decade.
Japan will take on the Green Transformation (GX) challenge of achieving net-zero emissions, a stable energy supply, and economic growth simultaneously, and mobilize 150 trillion yen in new public and private investments over the next 10 years.
Japan will also be promoting the “Asia Zero Emissions Community initiative” to support regional decarbonization in Asia.
Protecting those who are vulnerable to climate change is essential for human security and sustainable growth. As the G7, we will provide further support to strengthening resilience and show the world various pathways to ensure decarbonization with energy security in mind.
Japan will promote the Global Methane Pledge and other initiatives to reduce global emissions of methane and other non-CO2 greenhouse gases. Japan will also continue to collaborate with the international community in areas such as the decarbonization of automobiles through a range of approaches, the decarbonization of international shipping, and forest conservation including through the FCLP (Forests and Climate Leaders' Partnership).
As the chair of this year’s G7, I am determined to take the lead towards global decarbonization in cooperation with other countries and international organizations.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15" s="3" t="inlineStr">
        <is>
          <t>Japan will promote the Global Methane Pledge and other initiatives to reduce global emissions of methane and other non-CO2 greenhouse gases. Japan will also continue to collaborate with the international community in areas such as the decarbonization of automobiles through a range of approaches, the decarbonization of international shipping, and forest conservation including through the FCLP (Forests and Climate Leaders' Partnership). As the chair of this year’s G7, I am determined to take the lead towards global decarbonization in cooperation with other countries and international organizations.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15" s="18" t="inlineStr">
        <is>
          <t>war</t>
        </is>
      </c>
      <c r="L215" s="18" t="inlineStr">
        <is>
          <t>0</t>
        </is>
      </c>
      <c r="M215" s="18" t="inlineStr">
        <is>
          <t>0</t>
        </is>
      </c>
      <c r="N215" s="18" t="inlineStr">
        <is>
          <t>0</t>
        </is>
      </c>
      <c r="O215" s="18" t="inlineStr">
        <is>
          <t>0</t>
        </is>
      </c>
      <c r="P215" s="18" t="inlineStr">
        <is>
          <t>0</t>
        </is>
      </c>
      <c r="Q215" s="18" t="inlineStr">
        <is>
          <t>0</t>
        </is>
      </c>
      <c r="R215" s="18" t="inlineStr">
        <is>
          <t>359537ea-a82b-4efc-8e22-ae30d06eec5d</t>
        </is>
      </c>
      <c r="S215" s="18" t="inlineStr"/>
      <c r="T215" s="18" t="inlineStr"/>
      <c r="U215" s="18" t="inlineStr"/>
      <c r="V215" s="18" t="inlineStr">
        <is>
          <t>HISTORICAL_RECOGNITION_GENERAL</t>
        </is>
      </c>
      <c r="W215" s="18" t="inlineStr"/>
      <c r="X215" s="18" t="inlineStr"/>
      <c r="Y215" s="18" t="inlineStr"/>
      <c r="Z215" s="18" t="inlineStr"/>
      <c r="AA215" s="18" t="inlineStr"/>
      <c r="AB215" s="18" t="inlineStr"/>
      <c r="AC215" s="18" t="inlineStr"/>
      <c r="AD215" s="18" t="inlineStr"/>
      <c r="AE215" s="18" t="inlineStr"/>
      <c r="AF215" s="18" t="inlineStr"/>
      <c r="AG215" s="18" t="inlineStr"/>
      <c r="AH215" s="18" t="inlineStr"/>
      <c r="AI215" s="18" t="inlineStr"/>
      <c r="AJ215" s="18" t="inlineStr"/>
      <c r="AK215" s="18" t="inlineStr"/>
      <c r="AL215" s="18" t="inlineStr"/>
      <c r="AM215" s="18" t="inlineStr">
        <is>
          <t>LOW</t>
        </is>
      </c>
      <c r="AN215" s="3" t="inlineStr">
        <is>
          <t>AUTO-DRAFT: keyword signals only; requires contextual coding per codebook.md before use.</t>
        </is>
      </c>
      <c r="AO215" s="18" t="inlineStr">
        <is>
          <t>fc0dd766-aa5e-5bbd-9a7d-b1f33fd19c6f</t>
        </is>
      </c>
      <c r="AP215" s="18" t="inlineStr">
        <is>
          <t>1</t>
        </is>
      </c>
      <c r="AQ215" s="18" t="inlineStr">
        <is>
          <t>LOW_CONFIDENCE;MISSING_SPEAKER</t>
        </is>
      </c>
      <c r="AR215" s="18" t="inlineStr">
        <is>
          <t>EXCLUDED</t>
        </is>
      </c>
      <c r="AS215" s="3" t="inlineStr">
        <is>
          <t>2026-09-22 full backlog review: GENERIC_DIPLOMATIC_MESSAGE_OR_SPEECH</t>
        </is>
      </c>
    </row>
    <row r="216">
      <c r="A216" s="3" t="inlineStr">
        <is>
          <t>https://japan.kantei.go.jp/101_kishida/statement/202304/29contribution.html</t>
        </is>
      </c>
      <c r="B216" s="18" t="inlineStr">
        <is>
          <t>japan</t>
        </is>
      </c>
      <c r="C216" s="18" t="inlineStr">
        <is>
          <t>Prime Minister's Office of Japan (Kantei)</t>
        </is>
      </c>
      <c r="D216" s="3" t="inlineStr">
        <is>
          <t>Contributed Article by Prime Minister KISHIDA Fumio the Daily Graphic (Speeches and Statements &lt;br&gt;by the Prime Minister) | Prime Minister's Office of Japan</t>
        </is>
      </c>
      <c r="E216" s="18" t="inlineStr">
        <is>
          <t>SPEECH</t>
        </is>
      </c>
      <c r="F216" s="18" t="inlineStr">
        <is>
          <t>April 30, 2023</t>
        </is>
      </c>
      <c r="G216" s="18" t="inlineStr">
        <is>
          <t>0</t>
        </is>
      </c>
      <c r="H216" s="3" t="inlineStr"/>
      <c r="I216" s="3" t="inlineStr">
        <is>
          <t>Contributed Article by Prime Minister KISHIDA Fumio the Daily Graphic (Speeches and Statements &lt;br&gt;by the Prime Minister) | Prime Minister's Office of Japan
#DiplomacySecurity
#G7
Contributed Article by Prime Minister KISHIDA Fumio the Daily Graphic
April 30, 2023
Tweet
Starting next week, I will be visiting Ghana. It is a great pleasure to be able to visit this country, which plays a pivotal role in West Africa. This will be the first visit by a Japanese Prime Minister to Ghana in 17 years. I am very delighted to be able to finally return to Ghana as the Prime Minister of Japan, after overcoming the COVID-19 pandemic.
The international community is now at a historic turning point. Russia's aggression against Ukraine has had a major impact on Africa, including a food crisis and soaring fertilizer prices. In addition, cooperation among the international community is even more crucial to effectively address various challenges facing the international community, such as climate change, energy, and opaque and unfair development finance. As both Japan and Ghana currently serve as members of the United Nations Security Council, and as the two countries work together as important partners that share values and principles such as democracy and the rule of law, I look forward to having a frank discussion with President Akufo-Addo.
Taking this opportunity, I would like to further deepen the strong economic relationship between Ghana and Japan. First, I would like to further promote business and investment with Ghana, one of the leading economic centers in West Africa. Based on the belief that quality infrastructure development is the foundation for revitalizing economic activities, Japan has been supporting infrastructure such as roads to improve Ghana's connectivity to this date. Japan has high hopes for Ghana, which hosts the Secretariat of the African Continental Free Trade Area (AfCFTA), to play a role as a standard-bearer in promoting regional integration and trade facilitation. We are determined to cooperate more closely with Ghana in the future.
The development of Ghana-Japan relations cannot be discussed without acknowledging the achievements of Dr. Hideyo Noguchi. The healthcare sector is an important area for both countries, and we are pleased that Japan is contributing to the health and medical fields in Ghana and the West African region through the establishment of the Noguchi Memorial Institute for Medical Research and technical cooperation through the Institute, flagship projects in Ghana-Japan cooperation. In particular, the Hideyo Noguchi Africa Prize, which was established following the Prime Minister Koizumi’s visit to Ghana in 2006, have recognized individuals who have made outstanding achievements in medical research and medical activities in combating infectious diseases and other illnesses in Africa including Ghana. This prize has contributed to the improvement of health and welfare in Africa as a whole. With a view to achieving Universal Health Coverage (UHC), we will continue to contribute to the improvement in health sector in Africa and the world.
In the face of Russia's aggression against Ukraine, which shakes the very foundations of the international order, we must once again firmly uphold the international order based on the rule of law and recall that ensuring peace and stability is the cornerstone of growth. As former UN Secretary-General Kofi Annan once mentioned, all States have a clear interest, as well as clear responsibility, to uphold international law and maintain international order.
Japan has been supporting Africa’s own efforts to achieve peace and stability, the prerequisite for economic growth, investment and betterment of livelihoods, under the New Approach for Peace and Stability in Africa (NAPSA), which approaches the root causes of impediments to human security as well as peace and stability. During this visit, I would like to reaffirm our close collaboration with Ghana, which is playing a leading role in maintaining peace and stability in the region through Economic Community of West African Countries (ECOWAS) and the Accra Initiative.
Finally, I would like to touch upon the long-standing and friendly bilateral relationship between Ghana and Japan. Ghana stood by Japan when we were in a difficult situation. I will never forget that last year, when former Prime Minister Abe passed away after being shot, three Presidents to date, including President Akufo-Addo, visited our Embassy for signing the book of condolences, and the Ghanaian Parliament organized a memorial service.
At the TICAD 8 held in August last year, Japan expressed its firm determination to be a "partner growing together with Africa” and to cooperate with Africa to realize a resilient Africa that Africa itself aims to achieve. My visit to Africa will be a strong demonstration of Japan’s commitment to walk hand in hand with Africa. As the country holding the G7 Presidency, Japan is also committed to carefully listening to the voices of African countries.
I am very much looking forward to seeing you all in Ghana!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16" s="3" t="inlineStr">
        <is>
          <t>I am very delighted to be able to finally return to Ghana as the Prime Minister of Japan, after overcoming the COVID-19 pandemic. The international community is now at a historic turning point. Russia's aggression against Ukraine has had a major impact on Africa, including a food crisis and soaring fertilizer prices. In addition, cooperation among the international community is even more crucial to effectively address various challenges facing the international community, such as climate change, energy, and opaque and unfair development finance. As both Japan and Ghana currently serve as members of the United Nations Security Council, and as the two countries work together as important partners that share values and principles such as democracy and the rule of law, I look forward to having a frank discussion with President Akufo-Addo. Taking this opportunity, I would like to further deepen the strong economic relationship between Ghana and Japan. First, I would like to further promote business and investment with Ghana, one of the leading economic centers in West Africa. This prize has contributed to the improvement of health and welfare in Africa as a whole. With a view to achieving Universal Health Coverage (UHC), we will continue to contribute to the improvement in health sector in Africa and the world. In the face of Russia's aggression against Ukraine, which shakes the very foundations of the international order, we must once again firmly uphold the international order based on the rule of law and recall that ensuring peace and stability is the cornerstone of growth. As former UN Secretary-General Kofi Annan once mentioned, all States have a clear interest, as well as clear responsibility, to uphold international law and maintain international order. Japan has been supporting Africa’s own efforts to achieve peace and stability, the prerequisite for economic growth, investment and betterment of livelihoods, under the New Approach for Peace and Stability in Africa (NAPSA), which approaches the root causes of impediments to human security as well as peace and stability. During this visit, I would like to reaffirm our close collaboration with Ghana, which is playing a leading role in maintaining peace and stability in the region through Economic Community of West African Countries (ECOWAS) and the Accra Initiative. My visit to Africa will be a strong demonstration of Japan’s commitment to walk hand in hand with Africa. As the country holding the G7 Presidency, Japan is also committed to carefully listening to the voices of African countries. I am very much looking forward to seeing you all in Ghana!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16" s="18" t="inlineStr">
        <is>
          <t>aggression;responsibility;war</t>
        </is>
      </c>
      <c r="L216" s="18" t="inlineStr">
        <is>
          <t>0</t>
        </is>
      </c>
      <c r="M216" s="18" t="inlineStr">
        <is>
          <t>0</t>
        </is>
      </c>
      <c r="N216" s="18" t="inlineStr">
        <is>
          <t>0</t>
        </is>
      </c>
      <c r="O216" s="18" t="inlineStr">
        <is>
          <t>0</t>
        </is>
      </c>
      <c r="P216" s="18" t="inlineStr">
        <is>
          <t>0</t>
        </is>
      </c>
      <c r="Q216" s="18" t="inlineStr">
        <is>
          <t>0</t>
        </is>
      </c>
      <c r="R216" s="18" t="inlineStr">
        <is>
          <t>8b1fcc73-92cf-402e-bfd2-03aaf47c1d21</t>
        </is>
      </c>
      <c r="S216" s="18" t="inlineStr"/>
      <c r="T216" s="18" t="inlineStr"/>
      <c r="U216" s="18" t="inlineStr"/>
      <c r="V216" s="18" t="inlineStr">
        <is>
          <t>AGGRESSION</t>
        </is>
      </c>
      <c r="W216" s="18" t="inlineStr"/>
      <c r="X216" s="18" t="inlineStr"/>
      <c r="Y216" s="18" t="inlineStr"/>
      <c r="Z216" s="18" t="inlineStr"/>
      <c r="AA216" s="18" t="inlineStr"/>
      <c r="AB216" s="18" t="inlineStr"/>
      <c r="AC216" s="18" t="inlineStr"/>
      <c r="AD216" s="18" t="inlineStr"/>
      <c r="AE216" s="18" t="inlineStr"/>
      <c r="AF216" s="18" t="inlineStr"/>
      <c r="AG216" s="18" t="inlineStr"/>
      <c r="AH216" s="18" t="inlineStr"/>
      <c r="AI216" s="18" t="inlineStr"/>
      <c r="AJ216" s="18" t="inlineStr"/>
      <c r="AK216" s="18" t="inlineStr"/>
      <c r="AL216" s="18" t="inlineStr"/>
      <c r="AM216" s="18" t="inlineStr">
        <is>
          <t>LOW</t>
        </is>
      </c>
      <c r="AN216" s="3" t="inlineStr">
        <is>
          <t>AUTO-DRAFT: keyword signals only; requires contextual coding per codebook.md before use.</t>
        </is>
      </c>
      <c r="AO216" s="18" t="inlineStr">
        <is>
          <t>4e6190a5-9250-53ab-bf8e-cf7db18b5be4</t>
        </is>
      </c>
      <c r="AP216" s="18" t="inlineStr">
        <is>
          <t>1</t>
        </is>
      </c>
      <c r="AQ216" s="18" t="inlineStr">
        <is>
          <t>LOW_CONFIDENCE;MISSING_SPEAKER</t>
        </is>
      </c>
      <c r="AR216" s="18" t="inlineStr">
        <is>
          <t>EXCLUDED</t>
        </is>
      </c>
      <c r="AS216" s="3" t="inlineStr">
        <is>
          <t>2026-09-22 full backlog review: COVID_OR_PANDEMIC</t>
        </is>
      </c>
    </row>
    <row r="217">
      <c r="A217" s="3" t="inlineStr">
        <is>
          <t>https://japan.kantei.go.jp/101_kishida/statement/202304/30contribution.html</t>
        </is>
      </c>
      <c r="B217" s="18" t="inlineStr">
        <is>
          <t>japan</t>
        </is>
      </c>
      <c r="C217" s="18" t="inlineStr">
        <is>
          <t>Prime Minister's Office of Japan (Kantei)</t>
        </is>
      </c>
      <c r="D217" s="3" t="inlineStr">
        <is>
          <t>Contributed Article by Prime Minister KISHIDA Fumio the Ahram Newspaper (Speeches and Statements &lt;br&gt;by the Prime Minister) | Prime Minister's Office of Japan</t>
        </is>
      </c>
      <c r="E217" s="18" t="inlineStr">
        <is>
          <t>SPEECH</t>
        </is>
      </c>
      <c r="F217" s="18" t="inlineStr">
        <is>
          <t>April 30, 2023</t>
        </is>
      </c>
      <c r="G217" s="18" t="inlineStr">
        <is>
          <t>0</t>
        </is>
      </c>
      <c r="H217" s="3" t="inlineStr"/>
      <c r="I217" s="3" t="inlineStr">
        <is>
          <t>Contributed Article by Prime Minister KISHIDA Fumio the Ahram Newspaper (Speeches and Statements &lt;br&gt;by the Prime Minister) | Prime Minister's Office of Japan
#DiplomacySecurity
Contributed Article by Prime Minister KISHIDA Fumio the Ahram Newspaper
April 30, 2023
Tweet
"Hand in hand with Egypt for prosperity in the next 100 years"
From April 29, I will visit Egypt for the first time since assuming office as Prime Minister. The reason why I chose Egypt as the first destination of my week-long visit to Africa is simply because of the importance Japan attaches to its relationship with Egypt. Why does Japan place such importance on its relationship with Egypt?
First, both countries have thousands of years of history and rich culture and traditions, and have been walked hand in hand as irreplaceable friends. The cooperation between Japan and Egypt is not aimed for growth in one year or ten years, but for the prosperity of Egypt in the next 50, or even 100 years. Japan and Egypt have been cooperating from a long-term perspective. Such cooperation includes the investment in the youth of the future, represented by the Egypt-Japan University of Science and Technology (E-JUST), which serves as an intellectual hub in Africa, and the Egypt-Japan School (EJS), where more than 10,000 Egyptian children study; cultural facilities such as the Grand Egyptian Museum (GEM) and the Opera House; and quality infrastructure such as the Suez Canal's "Peace Bridge" and the Cairo Metro. Japan, which is surrounded by the "Four Seas (yomo-no-umi)," and Egypt, where the Suez Canal, a major logistics artery, is located, also share common interests in the peaceful and safe use of the oceans. Japan will continue to develop a “Free and Open Indo-Pacific,” and cooperate closely with Egypt toward strengthening maritime connectivity and safety of maritime traffic for the benefit of the development of Egypt.
Second, Egypt is an important partner in upholding a free and open international order based on the rule of law. Russia's aggression against Ukraine has fundamentally shaken the very foundations of peace and prosperity that the international community has sacrificed so much to build. The resulting food shortages and energy price hikes have caused suffering for many people in Egypt and around the world. In order to ensure that our descendants can enjoy peace and prosperity in the future, unilateral attempts to change the status quo by force, such as Russia’s aggression against Ukraine, must not be tolerated. Now is the time to reaffirm the principles of the UN Charter and to firmly support the development of Egypt and other African countries. As Japan currently holds the G7 Presidency and a non-permanent seat on the UN Security Council, we intend to lead international discussions. I also look forward to confirming with my Egyptian counterparts to work together to upholding a free and open international order based on the rule of law so that the international community can take concerted steps toward peace and prosperity.
It is time for our two countries to step forward as strategic partners working together for the peace and prosperity in the Middle East and African region, and the world at large, based on the strong relationship of trust that our longstanding friendship has fostered. I will share this vision with President El-Sisi and will strengthen our bilateral relationship in a wide range of areas, including politics, security, economics, education, culture, and sports. About 60 years ago, Japanese company that participated in the Suez Canal renovation, a national project for Egypt, bravely tackled the project with wisdom and technology, despite the suspension of construction due to war and the hard bedrock known as the "devil's bedrock." Japan has been and will continue to be there for Egypt in both the public and private sectors, and we are ready to overcome any difficulties together for Egypt's prosperity for the next 100 years. I look forward to seeing the bonds of friendship between our two countries strengthen once again in Egypt, as the saying goes, "Once you drink from the Nile, you will come back again."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17" s="3" t="inlineStr">
        <is>
          <t>The reason why I chose Egypt as the first destination of my week-long visit to Africa is simply because of the importance Japan attaches to its relationship with Egypt. Why does Japan place such importance on its relationship with Egypt? First, both countries have thousands of years of history and rich culture and traditions, and have been walked hand in hand as irreplaceable friends. The cooperation between Japan and Egypt is not aimed for growth in one year or ten years, but for the prosperity of Egypt in the next 50, or even 100 years. Japan and Egypt have been cooperating from a long-term perspective. Such cooperation includes the investment in the youth of the future, represented by the Egypt-Japan University of Science and Technology (E-JUST), which serves as an intellectual hub in Africa, and the Egypt-Japan School (EJS), where more than 10,000 Egyptian children study; cultural facilities such as the Grand Egyptian Museum (GEM) and the Opera House; and quality infrastructure such as the Suez Canal's "Peace Bridge" and the Cairo Metro. Japan, which is surrounded by the "Four Seas (yomo-no-umi)," and Egypt, where the Suez Canal, a major logistics artery, is located, also share common interests in the peaceful and safe use of the oceans. Japan will continue to develop a “Free and Open Indo-Pacific,” and cooperate closely with Egypt toward strengthening maritime connectivity and safety of maritime traffic for the benefit of the development of Egypt. Second, Egypt is an important partner in upholding a free and open international order based on the rule of law. Russia's aggression against Ukraine has fundamentally shaken the very foundations of peace and prosperity that the international community has sacrificed so much to build. The resulting food shortages and energy price hikes have caused suffering for many people in Egypt and around the world. In order to ensure that our descendants can enjoy peace and prosperity in the future, unilateral attempts to change the status quo by force, such as Russia’s aggression against Ukraine, must not be tolerated. Now is the time to reaffirm the principles of the UN Charter and to firmly support the development of Egypt and other African countries. As Japan currently holds the G7 Presidency and a non-permanent seat on the UN Security Council, we intend to lead international discussions. I also look forward to confirming with my Egyptian counterparts to work together to upholding a free and open international order based on the rule of law so that the international community can take concerted steps toward peace and prosperity. It is time for our two countries to step forward as strategic partners working together for the peace and prosperity in the Middle East and African region, and the world at large, based on the strong relationship of trust that our longstanding friendship has fostered. I will share this vision with President El-Sisi and will strengthen our bilateral relationship in a wide range of areas, including politics, security, economics, education, culture, and sports. About 60 years ago, Japanese company that participated in the Suez Canal renovation, a national project for Egypt, bravely tackled the project with wisdom and technology, despite the suspension of construction due to war and the hard bedrock known as the "devil's bedrock." Japan has been and will continue to be there for Egypt in both the public and private sectors, and we are ready to overcome any difficulties together for Egypt's prosperity for the next 100 years. I look forward to seeing the bonds of friendship between our two countries strengthen once again in Egypt, as the saying goes, "Once you drink from the Nile, you will come back again."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17" s="18" t="inlineStr">
        <is>
          <t>aggression;history;suffering;war</t>
        </is>
      </c>
      <c r="L217" s="18" t="inlineStr">
        <is>
          <t>0</t>
        </is>
      </c>
      <c r="M217" s="18" t="inlineStr">
        <is>
          <t>0</t>
        </is>
      </c>
      <c r="N217" s="18" t="inlineStr">
        <is>
          <t>0</t>
        </is>
      </c>
      <c r="O217" s="18" t="inlineStr">
        <is>
          <t>0</t>
        </is>
      </c>
      <c r="P217" s="18" t="inlineStr">
        <is>
          <t>0</t>
        </is>
      </c>
      <c r="Q217" s="18" t="inlineStr">
        <is>
          <t>0</t>
        </is>
      </c>
      <c r="R217" s="18" t="inlineStr">
        <is>
          <t>2ac6cee9-8565-4b70-b680-aa7561bd74d9</t>
        </is>
      </c>
      <c r="S217" s="18" t="inlineStr"/>
      <c r="T217" s="18" t="inlineStr"/>
      <c r="U217" s="18" t="inlineStr"/>
      <c r="V217" s="18" t="inlineStr">
        <is>
          <t>AGGRESSION</t>
        </is>
      </c>
      <c r="W217" s="18" t="inlineStr"/>
      <c r="X217" s="18" t="inlineStr"/>
      <c r="Y217" s="18" t="inlineStr"/>
      <c r="Z217" s="18" t="inlineStr"/>
      <c r="AA217" s="18" t="inlineStr"/>
      <c r="AB217" s="18" t="inlineStr"/>
      <c r="AC217" s="18" t="inlineStr"/>
      <c r="AD217" s="18" t="inlineStr"/>
      <c r="AE217" s="18" t="inlineStr"/>
      <c r="AF217" s="18" t="inlineStr"/>
      <c r="AG217" s="18" t="inlineStr"/>
      <c r="AH217" s="18" t="inlineStr"/>
      <c r="AI217" s="18" t="inlineStr"/>
      <c r="AJ217" s="18" t="inlineStr"/>
      <c r="AK217" s="18" t="inlineStr"/>
      <c r="AL217" s="18" t="inlineStr"/>
      <c r="AM217" s="18" t="inlineStr">
        <is>
          <t>LOW</t>
        </is>
      </c>
      <c r="AN217" s="3" t="inlineStr">
        <is>
          <t>AUTO-DRAFT: keyword signals only; requires contextual coding per codebook.md before use.</t>
        </is>
      </c>
      <c r="AO217" s="18" t="inlineStr">
        <is>
          <t>c7537c4c-3750-5415-807e-fe78e22c8d70</t>
        </is>
      </c>
      <c r="AP217" s="18" t="inlineStr">
        <is>
          <t>1</t>
        </is>
      </c>
      <c r="AQ217" s="18" t="inlineStr">
        <is>
          <t>LOW_CONFIDENCE;MISSING_SPEAKER</t>
        </is>
      </c>
      <c r="AR217" s="18" t="inlineStr">
        <is>
          <t>EXCLUDED</t>
        </is>
      </c>
      <c r="AS217" s="3" t="inlineStr">
        <is>
          <t>2026-09-22 full backlog review: UKRAINE_RUSSIA_OR_UNRELATED_GEOPOLITICS</t>
        </is>
      </c>
    </row>
    <row r="218">
      <c r="A218" s="3" t="inlineStr">
        <is>
          <t>https://japan.kantei.go.jp/101_kishida/statement/202304/_00001.html</t>
        </is>
      </c>
      <c r="B218" s="18" t="inlineStr">
        <is>
          <t>japan</t>
        </is>
      </c>
      <c r="C218" s="18" t="inlineStr">
        <is>
          <t>Prime Minister's Office of Japan (Kantei)</t>
        </is>
      </c>
      <c r="D218" s="3" t="inlineStr">
        <is>
          <t>Video Message by Prime Minister KISHIDA Fumio at the Bucha Summit on Russia’s Accountability for the Crimes in Ukraine (Speeches and Statements &lt;br&gt;by the Prime Minister) | Prime Minister's Office of Japan</t>
        </is>
      </c>
      <c r="E218" s="18" t="inlineStr">
        <is>
          <t>SPEECH</t>
        </is>
      </c>
      <c r="F218" s="18" t="inlineStr">
        <is>
          <t>April 4, 2023</t>
        </is>
      </c>
      <c r="G218" s="18" t="inlineStr">
        <is>
          <t>0</t>
        </is>
      </c>
      <c r="H218" s="3" t="inlineStr"/>
      <c r="I218" s="3" t="inlineStr">
        <is>
          <t>Video Message by Prime Minister KISHIDA Fumio at the Bucha Summit on Russia’s Accountability for the Crimes in Ukraine (Speeches and Statements &lt;br&gt;by the Prime Minister) | Prime Minister's Office of Japan
#DiplomacySecurity
#Ukraine
Video Message by Prime Minister KISHIDA Fumio at the Bucha Summit on Russia’s Accountability for the Crimes in Ukraine
April 4, 2023
Tweet
Related Videos
Open
Close
If you can not view the video,
click here
[Provisional translation]
I am KISHIDA Fumio, Prime Minister of Japan.
Let me express my utmost respect for the leadership of President Zelenskyy, who has organized this summit meeting amid the grave difficulties, and the courage and perseverance of the Ukrainian people, who are standing up for their homeland and freedom.
Last week, during my visit to Ukraine, I stopped by Bucha and witnessed the scourge of Russia’s aggression with my own eyes. In Bucha, I offered flowers to the victims and listened directly to those who had experienced atrocities, and was truly outraged by the gravity of inexcusable violence of Russia. I once again extend my sincerest condolences to victims and their families in various parts of Ukraine.
I told President Zelenskyy that Japan is determined to continue strict sanctions against Russia and strong support for Ukraine, and reaffirmed Japan’s solidarity with Ukraine at the summit meeting in Kyiv.
Russia's aggression is a serious violation of the international law.
Russia must be held accountable. There must be no impunity for war crimes and other acts of atrocities. Japan will continue demonstrating its strong determination to uphold the international order based on the rule of law as the G7 Presidency this year.
Japan will stand with Ukraine to restore peace on the beautiful land of Ukraine.
More
Related Link
Summary (MOFA website)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18" s="3" t="inlineStr">
        <is>
          <t>Video Message by Prime Minister KISHIDA Fumio at the Bucha Summit on Russia’s Accountability for the Crimes in Ukraine (Speeches and Statements &lt;br&gt;by the Prime Minister) | Prime Minister's Office of Japan
#DiplomacySecurity
#Ukraine
Video Message by Prime Minister KISHIDA Fumio at the Bucha Summit on Russia’s Accountability for the Crimes in Ukraine
April 4, 2023
Tweet
Related Videos
Open
Close
If you can not view the video,
click here
[Provisional translation]
I am KISHIDA Fumio, Prime Minister of Japan. Let me express my utmost respect for the leadership of President Zelenskyy, who has organized this summit meeting amid the grave difficulties, and the courage and perseverance of the Ukrainian people, who are standing up for their homeland and freedom. Last week, during my visit to Ukraine, I stopped by Bucha and witnessed the scourge of Russia’s aggression with my own eyes. In Bucha, I offered flowers to the victims and listened directly to those who had experienced atrocities, and was truly outraged by the gravity of inexcusable violence of Russia. I once again extend my sincerest condolences to victims and their families in various parts of Ukraine. I told President Zelenskyy that Japan is determined to continue strict sanctions against Russia and strong support for Ukraine, and reaffirmed Japan’s solidarity with Ukraine at the summit meeting in Kyiv. Russia's aggression is a serious violation of the international law. Russia must be held accountable. There must be no impunity for war crimes and other acts of atrocities. Japan will continue demonstrating its strong determination to uphold the international order based on the rule of law as the G7 Presidency this year. Japan will stand with Ukraine to restore peace on the beautiful land of Ukraine.</t>
        </is>
      </c>
      <c r="K218" s="18" t="inlineStr">
        <is>
          <t>aggression;victim;war</t>
        </is>
      </c>
      <c r="L218" s="18" t="inlineStr">
        <is>
          <t>0</t>
        </is>
      </c>
      <c r="M218" s="18" t="inlineStr">
        <is>
          <t>0</t>
        </is>
      </c>
      <c r="N218" s="18" t="inlineStr">
        <is>
          <t>0</t>
        </is>
      </c>
      <c r="O218" s="18" t="inlineStr">
        <is>
          <t>0</t>
        </is>
      </c>
      <c r="P218" s="18" t="inlineStr">
        <is>
          <t>0</t>
        </is>
      </c>
      <c r="Q218" s="18" t="inlineStr">
        <is>
          <t>0</t>
        </is>
      </c>
      <c r="R218" s="18" t="inlineStr">
        <is>
          <t>872722db-d11a-4723-99db-09349177975f</t>
        </is>
      </c>
      <c r="S218" s="18" t="inlineStr"/>
      <c r="T218" s="18" t="inlineStr"/>
      <c r="U218" s="18" t="inlineStr"/>
      <c r="V218" s="18" t="inlineStr">
        <is>
          <t>AGGRESSION</t>
        </is>
      </c>
      <c r="W218" s="18" t="inlineStr"/>
      <c r="X218" s="18" t="inlineStr"/>
      <c r="Y218" s="18" t="inlineStr"/>
      <c r="Z218" s="18" t="inlineStr"/>
      <c r="AA218" s="18" t="inlineStr"/>
      <c r="AB218" s="18" t="inlineStr"/>
      <c r="AC218" s="18" t="inlineStr"/>
      <c r="AD218" s="18" t="inlineStr"/>
      <c r="AE218" s="18" t="inlineStr"/>
      <c r="AF218" s="18" t="inlineStr"/>
      <c r="AG218" s="18" t="inlineStr"/>
      <c r="AH218" s="18" t="inlineStr"/>
      <c r="AI218" s="18" t="inlineStr"/>
      <c r="AJ218" s="18" t="inlineStr"/>
      <c r="AK218" s="18" t="inlineStr"/>
      <c r="AL218" s="18" t="inlineStr"/>
      <c r="AM218" s="18" t="inlineStr">
        <is>
          <t>LOW</t>
        </is>
      </c>
      <c r="AN218" s="3" t="inlineStr">
        <is>
          <t>AUTO-DRAFT: keyword signals only; requires contextual coding per codebook.md before use.</t>
        </is>
      </c>
      <c r="AO218" s="18" t="inlineStr">
        <is>
          <t>948d0a2d-0a1c-5e66-adf0-90b9932eea39</t>
        </is>
      </c>
      <c r="AP218" s="18" t="inlineStr">
        <is>
          <t>1</t>
        </is>
      </c>
      <c r="AQ218" s="18" t="inlineStr">
        <is>
          <t>LOW_CONFIDENCE;MISSING_SPEAKER</t>
        </is>
      </c>
      <c r="AR218" s="18" t="inlineStr">
        <is>
          <t>EXCLUDED</t>
        </is>
      </c>
      <c r="AS218" s="3" t="inlineStr">
        <is>
          <t>2026-09-22 full backlog review: UKRAINE_RUSSIA_OR_UNRELATED_GEOPOLITICS</t>
        </is>
      </c>
    </row>
    <row r="219">
      <c r="A219" s="3" t="inlineStr">
        <is>
          <t>https://japan.kantei.go.jp/101_kishida/statement/202305/0521kaiken.html</t>
        </is>
      </c>
      <c r="B219" s="18" t="inlineStr">
        <is>
          <t>japan</t>
        </is>
      </c>
      <c r="C219" s="18" t="inlineStr">
        <is>
          <t>Prime Minister's Office of Japan (Kantei)</t>
        </is>
      </c>
      <c r="D219" s="3" t="inlineStr">
        <is>
          <t>Press Conference by Prime Minister KISHIDA Fumio as Chair of the G7 Hiroshima Summit Meeting (Speeches and Statements &lt;br&gt;by the Prime Minister) | Prime Minister's Office of Japan</t>
        </is>
      </c>
      <c r="E219" s="18" t="inlineStr">
        <is>
          <t>PRESS_CONFERENCE</t>
        </is>
      </c>
      <c r="F219" s="18" t="inlineStr">
        <is>
          <t>May 21, 2023</t>
        </is>
      </c>
      <c r="G219" s="18" t="inlineStr">
        <is>
          <t>0</t>
        </is>
      </c>
      <c r="H219" s="3" t="inlineStr"/>
      <c r="I219" s="3" t="inlineStr">
        <is>
          <t>Press Conference by Prime Minister KISHIDA Fumio as Chair of the G7 Hiroshima Summit Meeting (Speeches and Statements &lt;br&gt;by the Prime Minister) | Prime Minister's Office of Japan
#DiplomacySecurity
#G7
#NuclearDisarmament
#Nonproliferation
#Ukraine
#FreeOpenIndoPacific
Press Conference by Prime Minister KISHIDA Fumio as Chair of the G7 Hiroshima Summit Meeting
May 21, 2023
Tweet
[Provisional translation]
[Opening statement]
A short while ago, the G7 Hiroshima Summit Meeting was closed with all sessions completed. I would like to express my sincere gratitude to the leaders of the G7 and eight invited countries and the heads of seven international organizations, as well as all other participants and those concerned. Before presenting the Chair’s Summary regarding the outcome of this historic Summit, let me briefly offer my thoughts about hosting the Summit in this city of Hiroshima.
In the summer of 1945, Hiroshima was devasted by atomic bombing. This very place, where the Hiroshima Peace Memorial Park is currently located, was instantly reduced to ashes. Who could have imagined that Hiroshima would be rebuilt into such a beautiful city of peace thanks to tireless efforts by the people of Hiroshima.
In the spring seven years ago, I, as Minister for Foreign Affairs, hosted the G7 Foreign Ministers’ Meeting here in Hiroshima. The following month, U.S. President Barack Obama was invited to Hiroshima, and Japan and the U.S., once enemies in a fierce war, renewed their pledge for a “world without nuclear weapons” from the A-bombed city of Hiroshima in the spirit of tolerance and reconciliation.
Japan’s leading postwar architect TANGE Kenzo, in designing the Hiroshima Peace Memorial Park, placed the Cenotaph for the A-bomb Victims and the Hiroshima Peace Memorial Museum on a straight axis extending from the A-bomb Dome, with the hope of creating peace. This axis, which symbolizes the desire for peace, precisely represents the philosophy that has guided Japan since the end of World War II and points to the way forward for the international community.
We are now faced with the challenge of Russia’s aggression against Ukraine, which has shaken the international order. It is precisely because of the security environment that is as severe as today that Japan, this year’s G7 Chair, has a mission to uphold the free and open international order based on the rule of law, and to demonstrate to the world its determination to fully defend peace and prosperity.
No other place would have been as suited as Hiroshima, a symbol of the pledge for peace, in sending out such a determination. With this in mind, I had the honor of welcoming the leaders of the G7 and invited countries, as well as the heads of international organizations, to Hiroshima for the Summit that has ended.
During the Summit, we, G7 leaders, had candid discussions and shared a renewed determination to work toward a “world without nuclear weapons,” resulting in the issuance of the “G7 Leaders’ Hiroshima Vision on Nuclear Disarmament,” the G7’s first-ever document focusing on nuclear disarmament. In the vision, G7 leaders expressed their shared sense of the importance of the 77-year record of non-use of nuclear weapons, affirming that “a nuclear war cannot be won and must never be fought.” I believe that it is significant for the G7 leaders, who heard the voices of A-bomb survivors and had a first-hand look at the reality of the atomic bombings in the A-bombed city, to have issued such as declaration.
This morning, I accompanied the leaders of the invited countries and the heads of international organizations to this Hiroshima Peace Memorial Park and share with them the pledge for peace.
We, G7 leaders, have “two responsibilities.” The first is the solemn responsibility to fully defend the security of the people under the current severe security environment. At the same time, we have the noble responsibility to never to lose sight of the ideal of a “world without nuclear weapons” and to continue to pursue it.
It is our belief and responsibility to ensure that future generations will be able to enjoy peace and prosperity without fear of nuclear weapons. That is why our generations must continue to appeal from the A-bombed city of Hiroshima that the use of nuclear weapons has caused indescribable devastation and that nuclear war could destroy the entire humanity. As we strive to avoid these dire consequences at all costs, we need to steadily move forward on the path toward a future “world without nuclear weapons.”
Believing in the survival of the humanity and seeking peace, the leaders of countries, the media from around the world, the youth and children leading tomorrow and all those with firsthand memory of World War II who have gathered in Hiroshima today are all “citizens of Hiroshima.” I believe that when all eight billion people of the world become “citizens of Hiroshima,” nuclear weapons will disappear from the earth. With this in mind, I invited the leaders of some of the world’s leading countries to gather here in Hiroshima. Pursuing an ideal is different from dreaming. An ideal is something we can strive to attain. To ensure an ideal future when our children, grandchildren and descendants will be able to live in a world without nuclear weapons, let us take realistic steps, one by one, as citizens of Hiroshima, starting today here in Hiroshima.
Seventy-seven years and nine months from the time of the bombing of Hiroshima at 8:15 a.m. on August 6, 1945, we, G7 leaders, are gathered here in Hiroshima, Japan. We are now listening together to the voices and prayers of Hiroshima, coming from that past. Threats of nuclear weapons for changing the status quo by force are unacceptable, let alone their use. We must now reaffirm this fundamental statement, which concerns the survival of the human race: “We must not use nuclear weapons, we must not threaten with nuclear weapons.”
The international community is now at a historic turning point in the face of Russia’s outrageous attempts to unilaterally change its borders by force. The Hiroshima Summit was held at a time when the unquestionable principles of sovereignty and respect for territorial integrity, established and long upheld by our ancestors, are being challenged. I believe that it is significant that we have invited President Zelensky to Japan to demonstrate the unwavering solidarity between the G7 and Ukraine, and to send out a strong message to the world that the G7 confirms the importance of a free and open international order based on the rule of law and renews its determination to fully defend it.
Any attempt to unilaterally change the status quo by force anywhere in the world is never acceptable. As G7 leaders, we will strive to bring to Ukraine a just and lasting peace as soon as possible. We also agreed that the participation of the private sector is essential for the recovery and reconstruction of Ukraine, and that we will strengthen our efforts to block moves to avoid and circumvent sanctions against Russia in an effort to maintain and strengthen the sanctions and ensure their effectiveness.
The world is now faced with complex crises including the climate crisis and pandemics, in addition to the invasion of Ukraine, and it is true that emerging and developing countries and people in vulnerable circumstances in the so-called “Global South” have been significantly affected by these crises. Unless we listen to the voices of these countries and people and show our commitment to cooperation on a wide range of urgent issues while respecting human dignity and human security through a “people-oriented” approach, our appeal for fully defending the free and open international order based on the rule of law may sound like a slogan without substance. Building on the proactive diplomacy that we have pursued around the world to bridge the gap between these countries and the G7, the Hiroshima Summit has brought together the G7 and our international partners to engage in earnest discussions on a wide range of challenges that we need to address.
The food crisis is an urgent issue that concerns people’s livelihoods. During this Summit, we, the G7 and invited countries, confirmed in a statement of action that we will work together to address this challenge. We also confirmed that we will work together in supporting global infrastructure, and that in doing so, we will promote transparent and fair development finance.
We also had candid discussions on the climate crisis, an issue common to all humankind that cannot be postponed, and confirmed the need to address issues like as climate change, biodiversity and environmental pollution in an integrated manner. We also shared the view that that energy security, climate crisis and geopolitical risks should be addressed in an integrated manner, and that we should pursue the common goal of net-zero emissions under diverse paths according to each country’s circumstances. Japan, for our part, will support the energy transition of regional partner countries through the realization of the concept of the Asia Zero Emission Community (AZEC).
Furthermore, with the COVID-19 pandemic being contained, we deepened discussions and confirmed solidarity on issues such as global health to prepare for “the next crisis” and promotion of gender mainstreaming. With regard to global health, Japan, as part of G7’s overall financial contributions, expressed its intention to make contributions totaling more than 7.5 billion dollars from the public and private sectors, including a 200 million dollar pledge for the GHIT Fund (Global Health Innovative Technology Fund).
Contributing to the resolution of the world’s various issues has always been the core mission of the G7. At a time when the world is faced with complex crises, the G7 is determined to listen to and work with our international partners who face various challenges, and to respond to those challenges with the greatest care and attention to detail.
Turning to the global economy, which faces serious challenges, including inflationary pressures and food and energy insecurity amid Russia’s protracted aggression against Ukraine, we confirmed that the G7 will strongly lead the global economy and take the initiative in efforts to achieve sustainable growth.
As we, G7 leaders, discussed the importance of promoting efforts to encourage the supply side and stimulate private investment for sustainable economic growth, I mentioned Japan’s vision of a “New Form of Capitalism” and explained that Tokyo is committed to promoting a virtuous cycle of growth and distribution through “investment in people” and solutions to social issues under public-private partnerships.
Also, for the first time, the G7 Summit addressed economic resilience and economic security in an independent session. While the importance of a multilateral trading system remains unchanged, it is also necessary to strengthen economic resilience and economic security of the international community as a whole, including the “Global South.” To this end, we, the G7, will strengthen our efforts to strengthen supply chains and core infrastructure, launch a platform regarding economic coercion and lead the transition to a clean energy economy for the world as a whole.
Since this Summit was held in Japan, the only G7 member from Asia, for the first time in seven years, we had earnest discussions on the Indo-Pacific as well. I explained our new plan for a “Free and Open Indo-Pacific” (FOIP), and we, the G7, agreed to continue to work together to realize the FOIP.
Regarding China, we, the G7, agreed on the importance of candid dialogue to directly convey our concerns and the need to work together on global issues, among others, and shared the view that China should act as a responsible member of the international community and that we are ready to build constructive and stable relations with China through dialogue. Regarding the situations in the East and South China Seas, we expressed our grave concern and agreed to oppose any attempt to unilaterally change the status quo by force or coercion. We also reconfirmed the importance of peace and stability across the Taiwan Strait and urged a peaceful resolution of cross-strait issues.
Regarding North Korea, we confirmed that we will continue to work together on the issue of its nuclear and missile programs and the abduction issue, and, as the G7, strongly urged an immediate resolution of the abduction issue.
While the Hiroshima Summit has ended today, Japan continues to serve as this year’s G7 Chair. Japan is committed to continuing to uphold the free and open international order based on the rule of law, and strengthen our engagement with our international partners. From such perspectives, we will continue to lead the discussions in the G7 and fulfill our duties as G7 Chair.
We will continue to have opportunities to work with international partners, including those in the “Global South,” such as the G20 New Delhi Summit, the SDGs Summit, and the ASEAN-Japan Commemorative Summit Meeting. Taking advantage of these opportunities, we will take over the fruitful discussions that took place here in Hiroshima and lead the way in strengthening our partnerships with these countries in order to solve various issues together.
Finally, I would like to express my sincere gratitude to the people of Hiroshima and all parties concerned for their cooperation in organizing the three-day Summit. Thank you very much.
More
Related Link
Photos (PM in Action)
Japanese
G7 Hiroshima Summit
G7 Hiroshima Summit (Official website)
Summary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19" s="3" t="inlineStr">
        <is>
          <t>In the spring seven years ago, I, as Minister for Foreign Affairs, hosted the G7 Foreign Ministers’ Meeting here in Hiroshima. The following month, U.S. President Barack Obama was invited to Hiroshima, and Japan and the U.S., once enemies in a fierce war, renewed their pledge for a “world without nuclear weapons” from the A-bombed city of Hiroshima in the spirit of tolerance and reconciliation. Japan’s leading postwar architect TANGE Kenzo, in designing the Hiroshima Peace Memorial Park, placed the Cenotaph for the A-bomb Victims and the Hiroshima Peace Memorial Museum on a straight axis extending from the A-bomb Dome, with the hope of creating peace. This axis, which symbolizes the desire for peace, precisely represents the philosophy that has guided Japan since the end of World War II and points to the way forward for the international community. We are now faced with the challenge of Russia’s aggression against Ukraine, which has shaken the international order. It is precisely because of the security environment that is as severe as today that Japan, this year’s G7 Chair, has a mission to uphold the free and open international order based on the rule of law, and to demonstrate to the world its determination to fully defend peace and prosperity. No other place would have been as suited as Hiroshima, a symbol of the pledge for peace, in sending out such a determination. With this in mind, I had the honor of welcoming the leaders of the G7 and invited countries, as well as the heads of international organizations, to Hiroshima for the Summit that has ended. During the Summit, we, G7 leaders, had candid discussions and shared a renewed determination to work toward a “world without nuclear weapons,” resulting in the issuance of the “G7 Leaders’ Hiroshima Vision on Nuclear Disarmament,” the G7’s first-ever document focusing on nuclear disarmament. In the vision, G7 leaders expressed their shared sense of the importance of the 77-year record of non-use of nuclear weapons, affirming that “a nuclear war cannot be won and must never be fought.” I believe that it is significant for the G7 leaders, who heard the voices of A-bomb survivors and had a first-hand look at the reality of the atomic bombings in the A-bombed city, to have issued such as declaration. This morning, I accompanied the leaders of the invited countries and the heads of international organizations to this Hiroshima Peace Memorial Park and share with them the pledge for peace. We, G7 leaders, have “two responsibilities.” The first is the solemn responsibility to fully defend the security of the people under the current severe security environment. At the same time, we have the noble responsibility to never to lose sight of the ideal of a “world without nuclear weapons” and to continue to pursue it. It is our belief and responsibility to ensure that future generations will be able to enjoy peace and prosperity without fear of nuclear weapons. That is why our generations must continue to appeal from the A-bombed city of Hiroshima that the use of nuclear weapons has caused indescribable devastation and that nuclear war could destroy the entire humanity. As we strive to avoid these dire consequences at all costs, we need to steadily move forward on the path toward a future “world without nuclear weapons.”
Believing in the survival of the humanity and seeking peace, the leaders of countries, the media from around the world, the youth and children leading tomorrow and all those with firsthand memory of World War II who have gathered in Hiroshima today are all “citizens of Hiroshima.” I believe that when all eight billion people of the world become “citizens of Hiroshima,” nuclear weapons will disappear from the earth. With this in mind, I invited the leaders of some of the world’s leading countries to gather here in Hiroshima. Pursuing an ideal is different from dreaming. We are now listening together to the voices and prayers of Hiroshima, coming from that past. Threats of nuclear weapons for changing the status quo by force are unacceptable, let alone their use. We must now reaffirm this fundamental statement, which concerns the survival of the human race: “We must not use nuclear weapons, we must not threaten with nuclear weapons.”
The international community is now at a historic turning point in the face of Russia’s outrageous attempts to unilaterally change its borders by force. The Hiroshima Summit was held at a time when the unquestionable principles of sovereignty and respect for territorial integrity, established and long upheld by our ancestors, are being challenged. I believe that it is significant that we have invited President Zelensky to Japan to demonstrate the unwavering solidarity between the G7 and Ukraine, and to send out a strong message to the world that the G7 confirms the importance of a free and open international order based on the rule of law and renews its determination to fully defend it. Japan, for our part, will support the energy transition of regional partner countries through the realization of the concept of the Asia Zero Emission Community (AZEC). Furthermore, with the COVID-19 pandemic being contained, we deepened discussions and confirmed solidarity on issues such as global health to prepare for “the next crisis” and promotion of gender mainstreaming. With regard to global health, Japan, as part of G7’s overall financial contributions, expressed its intention to make contributions totaling more than 7.5 billion dollars from the public and private sectors, including a 200 million dollar pledge for the GHIT Fund (Global Health Innovative Technology Fund). Contributing to the resolution of the world’s various issues has always been the core mission of the G7. At a time when the world is faced with complex crises, the G7 is determined to listen to and work with our international partners who face various challenges, and to respond to those challenges with the greatest care and attention to detail. Turning to the global economy, which faces serious challenges, including inflationary pressures and food and energy insecurity amid Russia’s protracted aggression against Ukraine, we confirmed that the G7 will strongly lead the global economy and take the initiative in efforts to achieve sustainable growth. As we, G7 leaders, discussed the importance of promoting efforts to encourage the supply side and stimulate private investment for sustainable economic growth, I mentioned Japan’s vision of a “New Form of Capitalism” and explained that Tokyo is committed to promoting a virtuous cycle of growth and distribution through “investment in people” and solutions to social issues under public-private partnerships. Also, for the first time, the G7 Summit addressed economic resilience and economic security in an independent session.</t>
        </is>
      </c>
      <c r="K219" s="18" t="inlineStr">
        <is>
          <t>aggression;fund;responsibility;war</t>
        </is>
      </c>
      <c r="L219" s="18" t="inlineStr">
        <is>
          <t>0</t>
        </is>
      </c>
      <c r="M219" s="18" t="inlineStr">
        <is>
          <t>0</t>
        </is>
      </c>
      <c r="N219" s="18" t="inlineStr">
        <is>
          <t>0</t>
        </is>
      </c>
      <c r="O219" s="18" t="inlineStr">
        <is>
          <t>1</t>
        </is>
      </c>
      <c r="P219" s="18" t="inlineStr">
        <is>
          <t>1</t>
        </is>
      </c>
      <c r="Q219" s="18" t="inlineStr">
        <is>
          <t>1</t>
        </is>
      </c>
      <c r="R219" s="18" t="inlineStr">
        <is>
          <t>b8856a4e-b309-45a7-a890-a2610580b561</t>
        </is>
      </c>
      <c r="S219" s="18" t="inlineStr"/>
      <c r="T219" s="18" t="inlineStr"/>
      <c r="U219" s="18" t="inlineStr"/>
      <c r="V219" s="18" t="inlineStr">
        <is>
          <t>AGGRESSION</t>
        </is>
      </c>
      <c r="W219" s="18" t="inlineStr"/>
      <c r="X219" s="18" t="inlineStr"/>
      <c r="Y219" s="18" t="inlineStr"/>
      <c r="Z219" s="18" t="inlineStr"/>
      <c r="AA219" s="18" t="inlineStr"/>
      <c r="AB219" s="18" t="inlineStr"/>
      <c r="AC219" s="18" t="inlineStr"/>
      <c r="AD219" s="18" t="inlineStr"/>
      <c r="AE219" s="18" t="inlineStr"/>
      <c r="AF219" s="18" t="inlineStr"/>
      <c r="AG219" s="18" t="inlineStr"/>
      <c r="AH219" s="18" t="inlineStr"/>
      <c r="AI219" s="18" t="inlineStr"/>
      <c r="AJ219" s="18" t="inlineStr"/>
      <c r="AK219" s="18" t="inlineStr"/>
      <c r="AL219" s="18" t="inlineStr"/>
      <c r="AM219" s="18" t="inlineStr">
        <is>
          <t>LOW</t>
        </is>
      </c>
      <c r="AN219" s="3" t="inlineStr">
        <is>
          <t>AUTO-DRAFT: keyword signals only; requires contextual coding per codebook.md before use.</t>
        </is>
      </c>
      <c r="AO219" s="18" t="inlineStr">
        <is>
          <t>f597a453-58a4-578a-99a5-264ac25dca0d</t>
        </is>
      </c>
      <c r="AP219" s="18" t="inlineStr">
        <is>
          <t>1</t>
        </is>
      </c>
      <c r="AQ219" s="18" t="inlineStr">
        <is>
          <t>LOW_CONFIDENCE;MISSING_SPEAKER</t>
        </is>
      </c>
      <c r="AR219" s="18" t="inlineStr">
        <is>
          <t>EXCLUDED</t>
        </is>
      </c>
      <c r="AS219" s="3" t="inlineStr">
        <is>
          <t>2026-09-22 full backlog review: COVID_OR_PANDEMIC</t>
        </is>
      </c>
    </row>
    <row r="220">
      <c r="A220" s="3" t="inlineStr">
        <is>
          <t>https://japan.kantei.go.jp/101_kishida/statement/202305/08contribution.html</t>
        </is>
      </c>
      <c r="B220" s="18" t="inlineStr">
        <is>
          <t>japan</t>
        </is>
      </c>
      <c r="C220" s="18" t="inlineStr">
        <is>
          <t>Prime Minister's Office of Japan (Kantei)</t>
        </is>
      </c>
      <c r="D220" s="3" t="inlineStr">
        <is>
          <t>Video Message by Prime Minister KISHIDA Fumio at the IOWN Global Forum Annual Member Meeting (Speeches and Statements &lt;br&gt;by the Prime Minister) | Prime Minister's Office of Japan</t>
        </is>
      </c>
      <c r="E220" s="18" t="inlineStr">
        <is>
          <t>SPEECH</t>
        </is>
      </c>
      <c r="F220" s="18" t="inlineStr">
        <is>
          <t>May 8, 2023</t>
        </is>
      </c>
      <c r="G220" s="18" t="inlineStr">
        <is>
          <t>0</t>
        </is>
      </c>
      <c r="H220" s="3" t="inlineStr"/>
      <c r="I220" s="3" t="inlineStr">
        <is>
          <t>Video Message by Prime Minister KISHIDA Fumio at the IOWN Global Forum Annual Member Meeting (Speeches and Statements &lt;br&gt;by the Prime Minister) | Prime Minister's Office of Japan
#NewFormCapitalism
#GrowthStrategy
#SciTechInnovation
Video Message by Prime Minister KISHIDA Fumio at the IOWN Global Forum Annual Member Meeting
May 8, 2023
Tweet
[Provisional translation]
This is KISHIDA Fumio, Prime Minister of Japan.
I am truly glad to hear that so many companies, educational organizations, research institutes and related parties playing a key role for the future of IT have come together here in Japan from all over the world. I would also like to extend my heartfelt congratulations on the holding of this 3rd IOWN Global Forum Annual Meeting in Osaka.
Today, in the world, people’s lives are being significantly enhanced thanks to innovations in ICT such as AI. The spread of COVID-19 has further highlighted the need for ICT. But these changes have also dramatically increased the volume of data exchanged and the power consumed for data processing, and if this trend continues, the entire world will not be able to sustain this pace. Our pursuit of convenience and prosperity for society requires global-scale innovations to reduce environmental impacts and realize the sustainable growth of society toward carbon neutrality.
I also have visited NTT Laboratories and have listened to Japanese and global researchers engaged in R&amp;D on IOWN. IOWN can be a key to resolve common global issues, and the Government of Japan will provide firm support for it.
However, it is impossible for any one country alone to lead IOWN to success. We must bring together wisdom from every corner of the globe. The IOWN Global Forum is an international initiative gathering wisdom from all around the world.
Everyone works in unison to embody the ambitious IOWN concept of reducing impacts on the environment as well as pursuing prosperity. These are truly laudable goals, and I would like to express my respect once again.
At this annual general meeting, where everyone is gathered to look toward the future, I would like to conclude my remarks by expressing my sincere hope that you engage in active discussions and interchange of ideas, and that you will take a major step toward the embodiment of IOWN.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20" s="3" t="inlineStr">
        <is>
          <t>The spread of COVID-19 has further highlighted the need for ICT. But these changes have also dramatically increased the volume of data exchanged and the power consumed for data processing, and if this trend continues, the entire world will not be able to sustain this pace. Our pursuit of convenience and prosperity for society requires global-scale innovations to reduce environmental impacts and realize the sustainable growth of society toward carbon neutrality. I also have visited NTT Laboratories and have listened to Japanese and global researchers engaged in R&amp;D on IOWN. IOWN can be a key to resolve common global issues, and the Government of Japan will provide firm support for it. Everyone works in unison to embody the ambitious IOWN concept of reducing impacts on the environment as well as pursuing prosperity. These are truly laudable goals, and I would like to express my respect once again. At this annual general meeting, where everyone is gathered to look toward the future, I would like to conclude my remarks by expressing my sincere hope that you engage in active discussions and interchange of ideas, and that you will take a major step toward the embodiment of IOWN.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20" s="18" t="inlineStr">
        <is>
          <t>war</t>
        </is>
      </c>
      <c r="L220" s="18" t="inlineStr">
        <is>
          <t>0</t>
        </is>
      </c>
      <c r="M220" s="18" t="inlineStr">
        <is>
          <t>0</t>
        </is>
      </c>
      <c r="N220" s="18" t="inlineStr">
        <is>
          <t>0</t>
        </is>
      </c>
      <c r="O220" s="18" t="inlineStr">
        <is>
          <t>0</t>
        </is>
      </c>
      <c r="P220" s="18" t="inlineStr">
        <is>
          <t>0</t>
        </is>
      </c>
      <c r="Q220" s="18" t="inlineStr">
        <is>
          <t>0</t>
        </is>
      </c>
      <c r="R220" s="18" t="inlineStr">
        <is>
          <t>9ae1d50b-46f9-4000-b349-046b843af31e</t>
        </is>
      </c>
      <c r="S220" s="18" t="inlineStr"/>
      <c r="T220" s="18" t="inlineStr"/>
      <c r="U220" s="18" t="inlineStr"/>
      <c r="V220" s="18" t="inlineStr">
        <is>
          <t>HISTORICAL_RECOGNITION_GENERAL</t>
        </is>
      </c>
      <c r="W220" s="18" t="inlineStr"/>
      <c r="X220" s="18" t="inlineStr"/>
      <c r="Y220" s="18" t="inlineStr"/>
      <c r="Z220" s="18" t="inlineStr"/>
      <c r="AA220" s="18" t="inlineStr"/>
      <c r="AB220" s="18" t="inlineStr"/>
      <c r="AC220" s="18" t="inlineStr"/>
      <c r="AD220" s="18" t="inlineStr"/>
      <c r="AE220" s="18" t="inlineStr"/>
      <c r="AF220" s="18" t="inlineStr"/>
      <c r="AG220" s="18" t="inlineStr"/>
      <c r="AH220" s="18" t="inlineStr"/>
      <c r="AI220" s="18" t="inlineStr"/>
      <c r="AJ220" s="18" t="inlineStr"/>
      <c r="AK220" s="18" t="inlineStr"/>
      <c r="AL220" s="18" t="inlineStr"/>
      <c r="AM220" s="18" t="inlineStr">
        <is>
          <t>LOW</t>
        </is>
      </c>
      <c r="AN220" s="3" t="inlineStr">
        <is>
          <t>AUTO-DRAFT: keyword signals only; requires contextual coding per codebook.md before use.</t>
        </is>
      </c>
      <c r="AO220" s="18" t="inlineStr">
        <is>
          <t>27566829-c6b5-590b-af8b-31c3da991bfa</t>
        </is>
      </c>
      <c r="AP220" s="18" t="inlineStr">
        <is>
          <t>1</t>
        </is>
      </c>
      <c r="AQ220" s="18" t="inlineStr">
        <is>
          <t>LOW_CONFIDENCE;MISSING_SPEAKER</t>
        </is>
      </c>
      <c r="AR220" s="18" t="inlineStr">
        <is>
          <t>EXCLUDED</t>
        </is>
      </c>
      <c r="AS220" s="3" t="inlineStr">
        <is>
          <t>2026-09-22 full backlog review: COVID_OR_PANDEMIC</t>
        </is>
      </c>
    </row>
    <row r="221">
      <c r="A221" s="3" t="inlineStr">
        <is>
          <t>https://japan.kantei.go.jp/101_kishida/statement/202305/25speech.html</t>
        </is>
      </c>
      <c r="B221" s="18" t="inlineStr">
        <is>
          <t>japan</t>
        </is>
      </c>
      <c r="C221" s="18" t="inlineStr">
        <is>
          <t>Prime Minister's Office of Japan (Kantei)</t>
        </is>
      </c>
      <c r="D221" s="3" t="inlineStr">
        <is>
          <t>Speech by Prime Minister KISHIDA Fumio at the “Future of Asia” Forum (Speeches and Statements &lt;br&gt;by the Prime Minister) | Prime Minister's Office of Japan</t>
        </is>
      </c>
      <c r="E221" s="18" t="inlineStr">
        <is>
          <t>SPEECH</t>
        </is>
      </c>
      <c r="F221" s="18" t="inlineStr">
        <is>
          <t>May 25, 2023</t>
        </is>
      </c>
      <c r="G221" s="18" t="inlineStr">
        <is>
          <t>0</t>
        </is>
      </c>
      <c r="H221" s="3" t="inlineStr"/>
      <c r="I221" s="3" t="inlineStr">
        <is>
          <t>Speech by Prime Minister KISHIDA Fumio at the “Future of Asia” Forum (Speeches and Statements &lt;br&gt;by the Prime Minister) | Prime Minister's Office of Japan
#DiplomacySecurity
#G7
#FreeOpenIndoPacific
#ASEAN
Speech by Prime Minister KISHIDA Fumio at the “Future of Asia” Forum
May 25, 2023
Tweet
[Provisional translation]
1. Introduction: Outcome of the G7 Hiroshima Summit
With great pleasure, I would like to extend my congratulations on this successful "Future of Asia" forum.
To the Leaders of Asia here, welcome to Japan. I am greatly honored to have this opportunity to speak to you, the leaders of Asia, at this banquet.
Before welcoming you here, I chaired the G7 Summit in Hiroshima, and it was successfully concluded last Sunday.
I feel that this summit was a historic one, as we squarely addressed various difficult challenges the world is facing at a turning point in history.
If I dare tell you the historical significance of the G7 Hiroshima Summit, it can be summarized in the following three points.
The first is to uphold and reinforce the free and open international order based on the rule of law. We reaffirmed the importance of the universal principles which are the foundation of the international community, and sent out a strong message to the world as the “will of the G7.” We were also able to further strengthen the unity and coordination of the G7 with regard for our efforts of "support for Ukraine and sanctions against Russia," "free and open Indo-Pacific," and "economic security.”
Second, the G7 strengthened their outreach to international partners including countries referred to as the Global South. We invited leaders from eight countries including Indonesia, Viet Nam, India and the Republic of Korea and the heads of seven international organizations, and successfully strengthened coordination and cooperation with the G7 on global challenges such as food, energy and climate change. This was also one of the important achievements.
Then, we invited Ukraine’s President Volodymyr Zelenskyy and held an outreach session with the leaders of the invited countries. As the chairperson, I put together our shared view on the following four points;
(i) First, all countries should adhere to the principles of the United Nations (UN) Charter, including respect for sovereignty and territorial integrity;
(ii) Second, confrontation should be resolved peacefully through dialogue, and we support a just and lasting peace that is based on respect for international law and the principles of the UN Charter;
(iii) Third, any unilateral attempt to change the status quo by force is unacceptable anywhere in the world.
(iv) Last, we strive to uphold the free and open international order based on the rule of law.
In light of the current international circumstances, I believe that it was truly historic and of great significance that we were able to share understanding on these points at a meeting also attended by the leaders of countries referred to as the Global South.
Third, in Hiroshima, a place symbolizing peace, we were able to send a strong message that nuclear threat, let alone the use of nuclear weapons is unacceptable.
We successfully compiled the "G7 Leaders’ Hiroshima Vision on Nuclear Disarmament," the first ever G7 stand-alone document of its kind. We will continue and strengthen our realistic and pragmatic efforts through the implementation of the "Hiroshima Action Plan."
We were also able to fulfill our major objective in holding the G7 Summit in Hiroshima which is to have the leaders of the world deepen their understandings of the reality of the nuclear weapons use and send a strong message to the world.
I believe that all the participating leaders and heads of international organizations who visited the Peace Memorial Park fully received the message that the city of Hiroshima embodies.
Following this G7 Summit, there will be other major international meetings held in the second half of this year in Asia.
We will connect the outcomes of the Hiroshima Summit to meetings such as the ASEAN-related Summit to be held in Indonesia and the G20 Summit to be held in India
And in December this year, we will hold a commemorative summit in Tokyo to mark the 50th Year of the ASEAN-Japan relations.
With the enthusiasm of the success of Hiroshima Summit intact, and with the cooperation of all of you present here today, we hope to move forward together, hand in hand, toward a better future for our Asia.
2. Promoting a "Free and Open Indo-Pacific (FOIP)"
Here, I would like to mention a "Free and Open Indo-Pacific (FOIP)," for which Japan advocated.
FOIP is a guiding concept to lead the international community toward "cooperation" because it could head toward division and confrontation if left unchecked.
"Free" means that each country is free to make decisions based on its own sovereignty, regardless of its size. And the "rule of law" is essential for a country to enjoy such freedom. "Open" means respect for the principles of diversity, inclusiveness, and openness.
It is important that we all share and practice the idea of not unilaterally imposing values and not excluding certain countries. For the sake of a free, fair, and equitable economic order that does not create division, we cannot accept that a country is intimidated by other countries or is forced to fall into the so-called "debt trap" through opaque and unfair development finance.
In recent years, we have seen some discourse and actions that emphasize "dichotomous structures" such as "liberalism versus authoritarianism" or "developed countries versus developing countries" and incite the division of the world.
Japan will defend a free and open international order based on the rule of law for the inclusive and sustainable growth of Asia.
In March this year, I announced a "New Plan for a FOIP." The "Indo-Pacific Way" approach, which I mentioned at that time, is an important concept for advancing FOIP cooperation.
The Indo-Pacific approach is to accept diverse values, cultures, and histories; to respect and be close to others; to promote cooperation through dialogues; and to deal with various challenges in a realistic and practical manner.
Japan has long valued this kind of thinking. Japan's ASEAN diplomacy has been built on "heart to heart" relationships and cooperation as "equal partners." This is the very practice of the "Indo-Pacific approach."
This year marks the 50th anniversary of ASEAN-Japan Friendship and Cooperation. The effectiveness and significance of this approach has been proven when looking at today's ASEAN-Japan relations, which are firmly bound by mutual "trust" and "respect."
It is because of this conviction that, since assuming office as Prime Minister, I have held close discussions with leaders of various countries around the world, particularly in Asia, to listen to their various views and to foster mutual trust.
I believe that the results of such visits could be fully utilized in the discussions at this G7 Summit. We were able to confirm that the G7 will take actions united on many issues facing the Global South, including energy and food crises, climate change, quality infrastructure development, and universal health coverage.
Through this Indo-Pacific approach, Japan will contribute to peace, stability, and prosperity in Asia in its own way.
3. Shaping Asia's future together through "co-creation"
Next, I would like to address what specific actions we should take to shape "the future of Asia."
I believe that the keywords are the realization of "multi-layered connectivity" based on equal partnerships, the “co-creation” of Asia's future together, with Japan and Asia, the government and the private sector, working hand in hand through these "ties."
Japan has built inseparable relations with Asian countries through "ties" and people-to-people exchanges in a wide range of fields. These relations continue to expand and deepen.
Take, for example, the economy. Japan’s image used to be that of automobiles and manufacturing. But now, products and services "from Japan" such as DAISO, MUJI, UNIQLO, IPPUDO, AEON, DON QUIJOTE, and others are also spreading to places closer to our daily lives in Asian cities.
In addition, the majority of foreign travelers to Japan are from Asia. The movement of people that fell sharply due to COVID-19 is returning to its pre-pandemic level.
Sports, for example. Do you know who was the General Manager of the Cambodian national soccer team for 5 years since 2018? Honda Keisuke, the Japanese soccer superstar player. ASEAN stars, such as Thailand's Chanathip are also excelling in Japan's J-League soccer.
Also, Korean dramas are very popular in Japan, and recently we hear that Thai dramas are also gaining popularity here. At the same time, Japanese dramas and animations are gaining popularity in other Asian countries as well.
A think-tank recently conducted a survey and found that "Japan is the most trusted country in the political and business circles of ASEAN countries.” The “trust” we have built throughout our history is the foundation of the ASEAN-Japan relation.
Building on this foundation, we will further deepen ties and "people-to-people exchanges" in a wide range of fields, including economy, sports, culture, and the arts, that support a strong relationship between Japan and Asia.
I will also focus on creating "new" ties for the future.
Fast-growing Asia is becoming one of the world's largest consumer markets. At the same time, it faces many social challenges, such as disparity between the rich and the poor, traffic congestion, and vulnerability of financial, information and energy infrastructures.
The attractiveness as a consumer market and the strong enthusiasm for solving social issues are transforming this region into a major innovation hub.
I am confident that Japan and Asia can build a new relationship in this area of "innovation.”
For example, a digital currency that can be used without fees or a bank account. It was a Japanese startup that established the system called "Bakong" used in Cambodia. The passion of young executives in their 30s and 40s at the National Bank of Cambodia, combined with the innovative ideas of a newly born Japanese startup, has brought the benefits of financial services widely to people in rural areas where there are no bank branches.
This Bakong is also used for cross-border transactions with neighboring countries like Thailand and Malaysia, making people’s lives more convenient and affluent, and opening up new horizons for innovation.
Recently, Japan took the lead in organizing a pitch event in Singapore to connect large Singaporean and Japanese companies with startups in Asia. It was very well received.
I believe that we can create a "second and third Bakong” by creating a chain of innovation that transcends national borders.
I believe that the fresh ideas and pioneering spirit that only a startup can bring to the table will be the driving force to usher in a new era in a variety of fields, including energy, climate change, disasters, and health care.
The stage spans a vast area, from South Asia and ASEAN to the islands of the Pacific. The Indo-Pacific is truly the "new frontier" of innovation.
Japan will strongly support startups that try this new frontier, in cooperation with the United States, Australia, NZ, and other countries that share the FOIP concept.
I will also further promote the "Asia DX" initiative, in which ASEAN companies and Japanese companies cooperate to co-create innovations to solve social issues in Asia.
Recently, there have been an increasing opportunities for Japan to bring back the outcomes achieved in Asia, and for Japan to solve social issues with the support of ASEAN.
Asia faces a variety of social challenges. I feel that the region has unlimited potential if these challenges can be converted into an engine for growth.
Transforming social issues into the engine of growth is the very concept of the "new capitalism" I am putting forward. Under this concept, I will "co-create" the future of Asia by enhancing "multi-layered connectivity" while placing importance on a "people-focused" approach.
Through such initiatives in a wide range of fields toward the "co-creation of Asia's future," I would like to elevate our cooperation with Asian countries, and together with you all, strengthen the foundation for further prosperity of a free and open Indo-Pacific region.
4. Importance of rule-making to support "co-creation"
If the innovations created by various ties were "apps" of smartphones, then trade and investment, digital and green rules, infrastructure development, and economic security would be the "operating systems" necessary to run these apps.
Since the 1970s, Japanese investment has led the ASEAN countries to increase their production capacity and form the ASEAN Economic Community. Together Japan and ASEAN have also pushed for Asian economic integration, linking with the United States and China.
Free and fair economic rules are essential for vibrant economic activity. Such rules have been upheld by the network of Free Trade Agreements including CPTPP and RCEP Agreement, which ASEAN has actively been engaged in both within and beyond the region.
IPEF is a new economic framework that was launched a year ago. Just now, IPEF negotiations are underway in Detroit, the United States. As a member of Asia, Japan hopes to act as a bridge between Asia and the United States, and to achieve a meaningful outcome.
In the digital area, Japan will establish a Digital Innovation Center at Economic Research Institute for ASEAN and East Asia, ERIA and work on the advancement of reliable data linkage and supply chain in the Asian region, in order to operationalize the "DFFT" proposed by Japan and confirmed at the recent G7 Hiroshima Summit.
One of the initiatives Japan is working on in the "Green Sector" is the Asia Zero Emission Community initiative. At the Hiroshima Summit, we shared the concept of "One Goal, Various Pathways," which aims to holistically address energy security, climate crisis and geopolitical risks, and to achieve our common goal of net-zero emissions through various pathways taking into account national circumstances.
I understand that on the occasion of the G7 Hiroshima Summit, H.E. Mr. PHAM Minh Chinh, Prime Minister of the Socialist Republic of Viet Nam visited and observed the world's first hydrogen transport ship, manufactured by Japan. This ship will play a central role in the transportation of the hydrogen supply chain.
Japan will build on its accumulated decarbonization technologies and experiences in hydrogen and ammonia, and promote concrete projects to implement this initiative and support the energy transitions of partner countries in the region.
At the Hiroshima Summit, "Economic Security" was discussed for the first time in an independent session. We compiled a statement in this area and agreed on the
principles on resilient and reliable supply chains
. Honoring  international law, being free and fair, fostering mutually beneficial economic and trade relations, and standing firmly against weaponizing economic dependencies are the principles based on which Japan will spread to the world and Japan will work with its international partner economies to strengthen global economic resilience. Japan will play a central role in this effort.
We also confirmed that the G7 will unite to work on "infrastructure development" in the Global South countries. While attracting private-sector funding, we will work to develop smart industrial complex, transportation networks such as rail and road that enhance region’s connectivity, as well as infrastructure for the energy transitions,
5. Deeper cooperation with partners
These efforts can only flourish on the basis of strong country-to-country relations.
I would like to specifically address our cooperation with Southeast Asia, South Asia, Pacific Island countries - which we have identified as "key areas for cooperation" in the new FOIP Plan- and the Republic of Korea, an important neighbor of Japan.
First, deepening cooperation with Southeast Asia. As I mentioned earlier, this year marks the 50th anniversary of ASEAN-Japan relations. Over the past half a century, Japan has consistently supported the "centrality" and "unity" of ASEAN. Japan has also strengthened cooperation in promoting the AOIP, which shares many fundamental principles with the FOIP.
Japan will also continue to support attractive cultural and people-to-people exchanges such as "WA Project" and JENESYS. Japan will also invite young entrepreneurs and others from ASEAN to Japan for the "ASEAN-Japan Young Business Leaders Summit" to create new "ties" for the next generation.
On the occasion of the ASEAN-Japan Commemorative Summit in December this year, we will set forth a new vision for cooperation that envisions the "next 50 years" of ASEAN and Japan and take ASEAN-Japan relations to the next stage.
Second is to strengthen cooperation with South Asia. The Bay of Bengal and Northeast India Industrial Value Chain Initiative set forth as part of Japan’s new plan for a FOIP, aims not only to support hard and soft connectivity but also to promote private investment, and to foster business and industrial development throughout the region by working with Bangladesh and India. Japan will promote a variety of concrete projects that will also benefit Japanese industry.
Sri Lanka, which celebrated the 70th anniversary of its diplomatic relations with Japan last year, is also a hub in the Indian Ocean. Japan has been leading the discussions among the creditor countries in addressing Sri Lanka's debt issues. We will continue to contribute to debt restructuring efforts and help Sri Lanka get back on track for growth as soon as possible.
Third, I would like to further deepen our cooperation with Pacific Island countries.
I have had a series of meetings with Prime Minister Brown of the Cook Islands, as well as leaders from Palau, Fiji, Tuvalu, and other countries. I am also placing the utmost importance on working together with Pacific Island counties to overcome their risks and vulnerabilities such as sea level rise due to climate change, and hurricanes.
It is of our interest to see the stable development of this region. Japan will further strengthen efforts in preparation for the Pacific Islands Leaders Meeting to be hosted by Japan next year.
Last but not least, I want to address cooperation with the Republic of Korea. I have resumed “shuttle diplomacy” with President Yoon for the first time in 12 years, and we have had three summits in the past two months, including the G7 Hiroshima Summit. I feel that we were able to have fruitful discussions on the realization of the FOIP. I would like to continue to promote concrete cooperation through close communication between our two countries.
6. Conclusion
I have visited Asian countries countless times, including when I was Minister for Foreign Affairs. With every visit, I strongly feel the enthusiasm and vitality of Asia, and this enthusiasm and vitality have certainly changed the countries, societies, and lifestyles. I have witnessed the trajectory of these changes. I am confident that Asia will continue to grow and develop.
Japan is part of Asia. This feeling becomes even stronger when I visit other places in Asia and feel at home because of the warmth and hospitality of the people there.
Japan will continue to respect the diversity of Asia, and as a good partner, we will work together with you all to shape the future of this region.
In conclusion, I would like to end my speech by wishing all of you here today good health and continued growth.
Thank you very much.
More
Related Link
Photos (PM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21" s="3" t="inlineStr">
        <is>
          <t>I am greatly honored to have this opportunity to speak to you, the leaders of Asia, at this banquet. Before welcoming you here, I chaired the G7 Summit in Hiroshima, and it was successfully concluded last Sunday. I feel that this summit was a historic one, as we squarely addressed various difficult challenges the world is facing at a turning point in history. If I dare tell you the historical significance of the G7 Hiroshima Summit, it can be summarized in the following three points. The first is to uphold and reinforce the free and open international order based on the rule of law. Following this G7 Summit, there will be other major international meetings held in the second half of this year in Asia. We will connect the outcomes of the Hiroshima Summit to meetings such as the ASEAN-related Summit to be held in Indonesia and the G20 Summit to be held in India
And in December this year, we will hold a commemorative summit in Tokyo to mark the 50th Year of the ASEAN-Japan relations. With the enthusiasm of the success of Hiroshima Summit intact, and with the cooperation of all of you present here today, we hope to move forward together, hand in hand, toward a better future for our Asia. 2. Promoting a "Free and Open Indo-Pacific (FOIP)"
Here, I would like to mention a "Free and Open Indo-Pacific (FOIP)," for which Japan advocated. FOIP is a guiding concept to lead the international community toward "cooperation" because it could head toward division and confrontation if left unchecked. "Free" means that each country is free to make decisions based on its own sovereignty, regardless of its size. And the "rule of law" is essential for a country to enjoy such freedom. Also, Korean dramas are very popular in Japan, and recently we hear that Thai dramas are also gaining popularity here. At the same time, Japanese dramas and animations are gaining popularity in other Asian countries as well. A think-tank recently conducted a survey and found that "Japan is the most trusted country in the political and business circles of ASEAN countries.” The “trust” we have built throughout our history is the foundation of the ASEAN-Japan relation. Building on this foundation, we will further deepen ties and "people-to-people exchanges" in a wide range of fields, including economy, sports, culture, and the arts, that support a strong relationship between Japan and Asia. I will also focus on creating "new" ties for the future. Asia faces a variety of social challenges. I feel that the region has unlimited potential if these challenges can be converted into an engine for growth. Transforming social issues into the engine of growth is the very concept of the "new capitalism" I am putting forward. Under this concept, I will "co-create" the future of Asia by enhancing "multi-layered connectivity" while placing importance on a "people-focused" approach. Through such initiatives in a wide range of fields toward the "co-creation of Asia's future," I would like to elevate our cooperation with Asian countries, and together with you all, strengthen the foundation for further prosperity of a free and open Indo-Pacific region. 4. Importance of rule-making to support "co-creation"
If the innovations created by various ties were "apps" of smartphones, then trade and investment, digital and green rules, infrastructure development, and economic security would be the "operating systems" necessary to run these apps. Japan will play a central role in this effort. We also confirmed that the G7 will unite to work on "infrastructure development" in the Global South countries. While attracting private-sector funding, we will work to develop smart industrial complex, transportation networks such as rail and road that enhance region’s connectivity, as well as infrastructure for the energy transitions,
5. Deeper cooperation with partners
These efforts can only flourish on the basis of strong country-to-country relations. I would like to specifically address our cooperation with Southeast Asia, South Asia, Pacific Island countries - which we have identified as "key areas for cooperation" in the new FOIP Plan- and the Republic of Korea, an important neighbor of Japan. As I mentioned earlier, this year marks the 50th anniversary of ASEAN-Japan relations. Over the past half a century, Japan has consistently supported the "centrality" and "unity" of ASEAN. Japan has also strengthened cooperation in promoting the AOIP, which shares many fundamental principles with the FOIP. Japan will also continue to support attractive cultural and people-to-people exchanges such as "WA Project" and JENESYS. Japan will also invite young entrepreneurs and others from ASEAN to Japan for the "ASEAN-Japan Young Business Leaders Summit" to create new "ties" for the next generation. I am also placing the utmost importance on working together with Pacific Island counties to overcome their risks and vulnerabilities such as sea level rise due to climate change, and hurricanes. It is of our interest to see the stable development of this region. Japan will further strengthen efforts in preparation for the Pacific Islands Leaders Meeting to be hosted by Japan next year. Last but not least, I want to address cooperation with the Republic of Korea. I have resumed “shuttle diplomacy” with President Yoon for the first time in 12 years, and we have had three summits in the past two months, including the G7 Hiroshima Summit. I am confident that Asia will continue to grow and develop. Japan is part of Asia. This feeling becomes even stronger when I visit other places in Asia and feel at home because of the warmth and hospitality of the people there. Japan will continue to respect the diversity of Asia, and as a good partner, we will work together with you all to shape the future of this region. In conclusion, I would like to end my speech by wishing all of you here today good health and continued growth.</t>
        </is>
      </c>
      <c r="K221" s="18" t="inlineStr">
        <is>
          <t>fund;history;reparation;war</t>
        </is>
      </c>
      <c r="L221" s="18" t="inlineStr">
        <is>
          <t>0</t>
        </is>
      </c>
      <c r="M221" s="18" t="inlineStr">
        <is>
          <t>0</t>
        </is>
      </c>
      <c r="N221" s="18" t="inlineStr">
        <is>
          <t>0</t>
        </is>
      </c>
      <c r="O221" s="18" t="inlineStr">
        <is>
          <t>0</t>
        </is>
      </c>
      <c r="P221" s="18" t="inlineStr">
        <is>
          <t>0</t>
        </is>
      </c>
      <c r="Q221" s="18" t="inlineStr">
        <is>
          <t>0</t>
        </is>
      </c>
      <c r="R221" s="18" t="inlineStr">
        <is>
          <t>195d4bf1-bbff-4a91-ba57-54a3f757a846</t>
        </is>
      </c>
      <c r="S221" s="18" t="inlineStr"/>
      <c r="T221" s="18" t="inlineStr"/>
      <c r="U221" s="18" t="inlineStr"/>
      <c r="V221" s="18" t="inlineStr">
        <is>
          <t>COMPENSATION_REPARATION</t>
        </is>
      </c>
      <c r="W221" s="18" t="inlineStr"/>
      <c r="X221" s="18" t="inlineStr"/>
      <c r="Y221" s="18" t="inlineStr"/>
      <c r="Z221" s="18" t="inlineStr"/>
      <c r="AA221" s="18" t="inlineStr"/>
      <c r="AB221" s="18" t="inlineStr"/>
      <c r="AC221" s="18" t="inlineStr"/>
      <c r="AD221" s="18" t="inlineStr"/>
      <c r="AE221" s="18" t="inlineStr"/>
      <c r="AF221" s="18" t="inlineStr"/>
      <c r="AG221" s="18" t="inlineStr"/>
      <c r="AH221" s="18" t="inlineStr"/>
      <c r="AI221" s="18" t="inlineStr"/>
      <c r="AJ221" s="18" t="inlineStr"/>
      <c r="AK221" s="18" t="inlineStr"/>
      <c r="AL221" s="18" t="inlineStr"/>
      <c r="AM221" s="18" t="inlineStr">
        <is>
          <t>LOW</t>
        </is>
      </c>
      <c r="AN221" s="3" t="inlineStr">
        <is>
          <t>AUTO-DRAFT: keyword signals only; requires contextual coding per codebook.md before use.</t>
        </is>
      </c>
      <c r="AO221" s="18" t="inlineStr">
        <is>
          <t>a5990993-d217-54ea-b149-272df7ecd5d7</t>
        </is>
      </c>
      <c r="AP221" s="18" t="inlineStr">
        <is>
          <t>1</t>
        </is>
      </c>
      <c r="AQ221" s="18" t="inlineStr">
        <is>
          <t>LOW_CONFIDENCE;MISSING_SPEAKER</t>
        </is>
      </c>
      <c r="AR221" s="18" t="inlineStr">
        <is>
          <t>EXCLUDED</t>
        </is>
      </c>
      <c r="AS221" s="3" t="inlineStr">
        <is>
          <t>2026-09-22 full backlog review: COVID_OR_PANDEMIC</t>
        </is>
      </c>
    </row>
    <row r="222">
      <c r="A222" s="3" t="inlineStr">
        <is>
          <t>https://japan.kantei.go.jp/101_kishida/statement/202306/02message.html</t>
        </is>
      </c>
      <c r="B222" s="18" t="inlineStr">
        <is>
          <t>japan</t>
        </is>
      </c>
      <c r="C222" s="18" t="inlineStr">
        <is>
          <t>Prime Minister's Office of Japan (Kantei)</t>
        </is>
      </c>
      <c r="D222" s="3" t="inlineStr">
        <is>
          <t>Video Message by Prime Minister KISHIDA Fumio at the Hydrogen Council Global CEO Meeting (Speeches and Statements &lt;br&gt;by the Prime Minister) | Prime Minister's Office of Japan</t>
        </is>
      </c>
      <c r="E222" s="18" t="inlineStr">
        <is>
          <t>SPEECH</t>
        </is>
      </c>
      <c r="F222" s="18" t="inlineStr">
        <is>
          <t>June 2, 2023</t>
        </is>
      </c>
      <c r="G222" s="18" t="inlineStr">
        <is>
          <t>0</t>
        </is>
      </c>
      <c r="H222" s="3" t="inlineStr"/>
      <c r="I222" s="3" t="inlineStr">
        <is>
          <t>Video Message by Prime Minister KISHIDA Fumio at the Hydrogen Council Global CEO Meeting (Speeches and Statements &lt;br&gt;by the Prime Minister) | Prime Minister's Office of Japan
#NewFormCapitalism
#GrowthStrategy
#SciTechInnovation
#GreenTransformation
Video Message by Prime Minister KISHIDA Fumio at the Hydrogen Council Global CEO Meeting
June 2, 2023
Tweet
Related Videos
Open
Close
If you can not view the video,
click here
[Provisional translation]
I am KISHIDA Fumio, Prime Minister of Japan. I extend my sincere congratulations on the opening of the Hydrogen Council Global CEO meeting today.
The world faces climate change and other various challenges as we speak. At the G7 Hiroshima Summit, we intensively discussed these challenges, face to-face with the leaders of the G7 countries, as well as with our important partners including the delegates from the Global South countries.
As we discussed energy, we were able to share the concept of “One Goal, Various Pathways," whereby we take energy security, climate crisis, and geopolitical risks as a whole in our pursuit of the common goal of net zero under various pathways according to each country's circumstances.
With this in mind, Japan will promote the "Asia Zero Emission Community" initiative, thereby we together strive for achieving energy transition in Asia, while utilizing our decarbonization technologies and experience including hydrogen and ammonia.
During the Hiroshima Summit, Mister Prime Minister Chinh of the Socialist Republic of Vietnam kindly took part in a tour to board the world's first liquefied hydrogen carrying vessel, which the Japanese companies built. We will accelerate our investment with a view to realizing large-scale hydrogen supply chains across the Asia-Pacific region.
I understand that the global energy transformation will require approximately USD 700 billion investment in hydrogen by 2030.
We, Japan, are strongly promoting a “green transformation” policy, including introduction of hydrogen, and to this end, we have set up a legal framework under which the government may make upfront investment of 20 trillion yen (approximately USD 150 billion) as an inducement to further public and private investment at the size of over 150 trillion yen over the next ten years.
In addition, we are revising the Basic Hydrogen Strategy for the first time in six years. We plan to set high goals, such as the introduction of 12 million tons of hydrogen in 2040, and enhance certainty for the private companies to determine long-term investment, whilst stimulating large-scale hydrogen supply and demand.
Today, the world’s leaders and drivers of a hydrogen economy have gathered here in Awajishima. Let us join forces to create strong investment and growth momentum in hydrogen, and move together towards global decarbonization.
Last but not least, I would like to extend my best wishes to your success and for the development of the global hydrogen market. Thank you and I wish you enjoy your stay in Japan.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22" s="3" t="inlineStr">
        <is>
          <t>We plan to set high goals, such as the introduction of 12 million tons of hydrogen in 2040, and enhance certainty for the private companies to determine long-term investment, whilst stimulating large-scale hydrogen supply and demand. Today, the world’s leaders and drivers of a hydrogen economy have gathered here in Awajishima. Let us join forces to create strong investment and growth momentum in hydrogen, and move together towards global decarbonization. Last but not least, I would like to extend my best wishes to your success and for the development of the global hydrogen market. Thank you and I wish you enjoy your stay in Japan.</t>
        </is>
      </c>
      <c r="K222" s="18" t="inlineStr">
        <is>
          <t>war</t>
        </is>
      </c>
      <c r="L222" s="18" t="inlineStr">
        <is>
          <t>0</t>
        </is>
      </c>
      <c r="M222" s="18" t="inlineStr">
        <is>
          <t>0</t>
        </is>
      </c>
      <c r="N222" s="18" t="inlineStr">
        <is>
          <t>0</t>
        </is>
      </c>
      <c r="O222" s="18" t="inlineStr">
        <is>
          <t>0</t>
        </is>
      </c>
      <c r="P222" s="18" t="inlineStr">
        <is>
          <t>0</t>
        </is>
      </c>
      <c r="Q222" s="18" t="inlineStr">
        <is>
          <t>0</t>
        </is>
      </c>
      <c r="R222" s="18" t="inlineStr">
        <is>
          <t>797a8bfa-ca1e-44af-a041-7f9f2c15fbf8</t>
        </is>
      </c>
      <c r="S222" s="18" t="inlineStr"/>
      <c r="T222" s="18" t="inlineStr"/>
      <c r="U222" s="18" t="inlineStr"/>
      <c r="V222" s="18" t="inlineStr">
        <is>
          <t>HISTORICAL_RECOGNITION_GENERAL</t>
        </is>
      </c>
      <c r="W222" s="18" t="inlineStr"/>
      <c r="X222" s="18" t="inlineStr"/>
      <c r="Y222" s="18" t="inlineStr"/>
      <c r="Z222" s="18" t="inlineStr"/>
      <c r="AA222" s="18" t="inlineStr"/>
      <c r="AB222" s="18" t="inlineStr"/>
      <c r="AC222" s="18" t="inlineStr"/>
      <c r="AD222" s="18" t="inlineStr"/>
      <c r="AE222" s="18" t="inlineStr"/>
      <c r="AF222" s="18" t="inlineStr"/>
      <c r="AG222" s="18" t="inlineStr"/>
      <c r="AH222" s="18" t="inlineStr"/>
      <c r="AI222" s="18" t="inlineStr"/>
      <c r="AJ222" s="18" t="inlineStr"/>
      <c r="AK222" s="18" t="inlineStr"/>
      <c r="AL222" s="18" t="inlineStr"/>
      <c r="AM222" s="18" t="inlineStr">
        <is>
          <t>LOW</t>
        </is>
      </c>
      <c r="AN222" s="3" t="inlineStr">
        <is>
          <t>AUTO-DRAFT: keyword signals only; requires contextual coding per codebook.md before use.</t>
        </is>
      </c>
      <c r="AO222" s="18" t="inlineStr">
        <is>
          <t>8c5a4728-f1fa-52de-8ffb-be9f9092dc5d</t>
        </is>
      </c>
      <c r="AP222" s="18" t="inlineStr">
        <is>
          <t>1</t>
        </is>
      </c>
      <c r="AQ222" s="18" t="inlineStr">
        <is>
          <t>LOW_CONFIDENCE;MISSING_SPEAKER</t>
        </is>
      </c>
      <c r="AR222" s="18" t="inlineStr">
        <is>
          <t>EXCLUDED</t>
        </is>
      </c>
      <c r="AS222" s="3" t="inlineStr">
        <is>
          <t>2026-09-22 full backlog review: GENERIC_DIPLOMATIC_MESSAGE_OR_SPEECH</t>
        </is>
      </c>
    </row>
    <row r="223">
      <c r="A223" s="3" t="inlineStr">
        <is>
          <t>https://japan.kantei.go.jp/101_kishida/statement/202306/0623okinawa.html</t>
        </is>
      </c>
      <c r="B223" s="18" t="inlineStr">
        <is>
          <t>japan</t>
        </is>
      </c>
      <c r="C223" s="18" t="inlineStr">
        <is>
          <t>Prime Minister's Office of Japan (Kantei)</t>
        </is>
      </c>
      <c r="D223" s="3" t="inlineStr">
        <is>
          <t>Address by Prime Minister KISHIDA Fumio for the Memorial Ceremony to Commemorate the Fallen on the 78th Anniversary of the End of the Battle of Okinawa (Speeches and Statements &lt;br&gt;by the Prime Minister) | Prime Minister's Office of Japan</t>
        </is>
      </c>
      <c r="E223" s="18" t="inlineStr">
        <is>
          <t>SPEECH</t>
        </is>
      </c>
      <c r="F223" s="18" t="inlineStr">
        <is>
          <t>June 23, 2023</t>
        </is>
      </c>
      <c r="G223" s="18" t="inlineStr">
        <is>
          <t>0</t>
        </is>
      </c>
      <c r="H223" s="3" t="inlineStr"/>
      <c r="I223" s="3" t="inlineStr">
        <is>
          <t>Address by Prime Minister KISHIDA Fumio for the Memorial Ceremony to Commemorate the Fallen on the 78th Anniversary of the End of the Battle of Okinawa (Speeches and Statements &lt;br&gt;by the Prime Minister) | Prime Minister's Office of Japan
#OkinawaPolicy
Address by Prime Minister KISHIDA Fumio for the Memorial Ceremony to Commemorate the Fallen on the 78th Anniversary of the End of the Battle of Okinawa
June 23, 2023
Tweet
[Provisional translation]
As we conduct this Memorial Ceremony to Commemorate the Fallen on the 78th Anniversary of the End of the Battle of Okinawa, I wish to express my heartfelt mourning for the souls of those who perished on the battlefields as well as those who died suffering the ravages of war during the Battle of Okinawa.
During World War II, Okinawa was the scene of a dreadful ground battle, with some 200,000 people losing their precious lives. Okinawa’s beautiful sea and forests, as well as Shurijo Castle and other cultural heritages, were mercilessly destroyed.
This year, additional 365 names have been engraved on the Cornerstone of Peace. When I think of the regret of each of the war dead whose names are engraved on the Cornerstone of Peace, and the grief and sense of loss felt by their bereaved families, I cannot help but feel a deep sadness.
The peace and prosperity we now enjoy have been built upon the precious lives of the victims and the Okinawa’s history of hardships.
Marking 78 years since the Battle of Okinawa with this memory deeply etched into our hearts, we bow our heads in silence with a strong determination never to repeat the horrors of the war.
Last year, as we reached the 50th anniversary of Okinawa’s reversion to Japan, our renewed effort was initiated to promote and develop Okinawa on the basis of the revised Act on Special Measures for the Promotion and Development of Okinawa.
Thanks to the tireless efforts made by the people of Okinawa to date, Okinawa’s economy has achieved steady growth and the lives of its residents have significantly improved. However, there still remain issues such as how to improve per capita income and eliminate child poverty, as well as new challenges regarding the recovery of the tourism industry from the COVID-19 pandemic and measures against soaring prices, among other things.
Okinawa has unique charms and advantages, including its rich subtropical nature and cosmopolitan culture and traditions. Making the best use of these features, we will continue to make steady efforts to promote and develop Okinawa as a national strategy to realize a strong Okinawan economy by resolving issues one by one.
And even now, the concentration of U.S. military bases heavily impacts the people of Okinawa. The Government takes this very seriously.
We will continue to make utmost efforts to mitigate the impact of U.S. forces on Okinawa by working on the realignment, consolidation and reduction of facilities and areas of U.S. forces in Japan with a view to steadily achieving visible results one by one, such as the return of the former West Futenma Housing Area.
Since the end of World War II, Japan has consistently pursued its course as a peaceful nation, striving to contribute to the peace and prosperity of the world. As we face the most severe and complex security environment surrounding Japan in the postwar era, I vow once again to the souls here that we will stay the course and make tireless efforts to realize a world in which all people on the globe can live in a peaceful and spiritually rich manner.
I conclude my address by sincerely praying that the souls here may rest in peace and that peace may be brought to the bereaved families.
More
Related Link
Photos (PM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23" s="3" t="inlineStr">
        <is>
          <t>Address by Prime Minister KISHIDA Fumio for the Memorial Ceremony to Commemorate the Fallen on the 78th Anniversary of the End of the Battle of Okinawa (Speeches and Statements &lt;br&gt;by the Prime Minister) | Prime Minister's Office of Japan
#OkinawaPolicy
Address by Prime Minister KISHIDA Fumio for the Memorial Ceremony to Commemorate the Fallen on the 78th Anniversary of the End of the Battle of Okinawa
June 23, 2023
Tweet
[Provisional translation]
As we conduct this Memorial Ceremony to Commemorate the Fallen on the 78th Anniversary of the End of the Battle of Okinawa, I wish to express my heartfelt mourning for the souls of those who perished on the battlefields as well as those who died suffering the ravages of war during the Battle of Okinawa. During World War II, Okinawa was the scene of a dreadful ground battle, with some 200,000 people losing their precious lives. Okinawa’s beautiful sea and forests, as well as Shurijo Castle and other cultural heritages, were mercilessly destroyed. This year, additional 365 names have been engraved on the Cornerstone of Peace. When I think of the regret of each of the war dead whose names are engraved on the Cornerstone of Peace, and the grief and sense of loss felt by their bereaved families, I cannot help but feel a deep sadness. The peace and prosperity we now enjoy have been built upon the precious lives of the victims and the Okinawa’s history of hardships. Marking 78 years since the Battle of Okinawa with this memory deeply etched into our hearts, we bow our heads in silence with a strong determination never to repeat the horrors of the war. Last year, as we reached the 50th anniversary of Okinawa’s reversion to Japan, our renewed effort was initiated to promote and develop Okinawa on the basis of the revised Act on Special Measures for the Promotion and Development of Okinawa. Thanks to the tireless efforts made by the people of Okinawa to date, Okinawa’s economy has achieved steady growth and the lives of its residents have significantly improved. forces on Okinawa by working on the realignment, consolidation and reduction of facilities and areas of U.S. forces in Japan with a view to steadily achieving visible results one by one, such as the return of the former West Futenma Housing Area. Since the end of World War II, Japan has consistently pursued its course as a peaceful nation, striving to contribute to the peace and prosperity of the world. As we face the most severe and complex security environment surrounding Japan in the postwar era, I vow once again to the souls here that we will stay the course and make tireless efforts to realize a world in which all people on the globe can live in a peaceful and spiritually rich manner. I conclude my address by sincerely praying that the souls here may rest in peace and that peace may be brought to the bereaved families. More
Related Link
Photos (PM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23" s="18" t="inlineStr">
        <is>
          <t>history;war</t>
        </is>
      </c>
      <c r="L223" s="18" t="inlineStr">
        <is>
          <t>0</t>
        </is>
      </c>
      <c r="M223" s="18" t="inlineStr">
        <is>
          <t>1</t>
        </is>
      </c>
      <c r="N223" s="18" t="inlineStr">
        <is>
          <t>0</t>
        </is>
      </c>
      <c r="O223" s="18" t="inlineStr">
        <is>
          <t>0</t>
        </is>
      </c>
      <c r="P223" s="18" t="inlineStr">
        <is>
          <t>0</t>
        </is>
      </c>
      <c r="Q223" s="18" t="inlineStr">
        <is>
          <t>0</t>
        </is>
      </c>
      <c r="R223" s="18" t="inlineStr">
        <is>
          <t>0904836f-d97a-4b23-9346-7390c7dfc956</t>
        </is>
      </c>
      <c r="S223" s="18" t="inlineStr"/>
      <c r="T223" s="18" t="inlineStr"/>
      <c r="U223" s="18" t="inlineStr"/>
      <c r="V223" s="18" t="inlineStr">
        <is>
          <t>WAR_GENERAL</t>
        </is>
      </c>
      <c r="W223" s="18" t="inlineStr"/>
      <c r="X223" s="18" t="inlineStr"/>
      <c r="Y223" s="18" t="inlineStr"/>
      <c r="Z223" s="18" t="inlineStr"/>
      <c r="AA223" s="18" t="inlineStr"/>
      <c r="AB223" s="18" t="inlineStr"/>
      <c r="AC223" s="18" t="inlineStr"/>
      <c r="AD223" s="18" t="inlineStr"/>
      <c r="AE223" s="18" t="inlineStr"/>
      <c r="AF223" s="18" t="inlineStr"/>
      <c r="AG223" s="18" t="inlineStr"/>
      <c r="AH223" s="18" t="inlineStr"/>
      <c r="AI223" s="18" t="inlineStr"/>
      <c r="AJ223" s="18" t="inlineStr"/>
      <c r="AK223" s="18" t="inlineStr"/>
      <c r="AL223" s="18" t="inlineStr"/>
      <c r="AM223" s="18" t="inlineStr">
        <is>
          <t>LOW</t>
        </is>
      </c>
      <c r="AN223" s="3" t="inlineStr">
        <is>
          <t>AUTO-DRAFT: keyword signals only; requires contextual coding per codebook.md before use.</t>
        </is>
      </c>
      <c r="AO223" s="18" t="inlineStr">
        <is>
          <t>92ebac0d-9fa3-5a02-bd81-9fa0f0775499</t>
        </is>
      </c>
      <c r="AP223" s="18" t="inlineStr">
        <is>
          <t>1</t>
        </is>
      </c>
      <c r="AQ223" s="18" t="inlineStr">
        <is>
          <t>LOW_CONFIDENCE;MISSING_SPEAKER</t>
        </is>
      </c>
      <c r="AR223" s="18" t="inlineStr">
        <is>
          <t>PROMOTED</t>
        </is>
      </c>
      <c r="AS223" s="3" t="inlineStr">
        <is>
          <t>2026-09-22 full backlog review: promoted to pilot_east_asia_2020_2025.csv / pilot_japan_2020_2025.csv -- Address, 78th Battle of Okinawa Memorial (2023-06-23)</t>
        </is>
      </c>
    </row>
    <row r="224">
      <c r="A224" s="3" t="inlineStr">
        <is>
          <t>https://japan.kantei.go.jp/101_kishida/statement/202306/09message.html</t>
        </is>
      </c>
      <c r="B224" s="18" t="inlineStr">
        <is>
          <t>japan</t>
        </is>
      </c>
      <c r="C224" s="18" t="inlineStr">
        <is>
          <t>Prime Minister's Office of Japan (Kantei)</t>
        </is>
      </c>
      <c r="D224" s="3" t="inlineStr">
        <is>
          <t>Video Message by Prime Minister KISHIDA Fumio at the GFANZ Japan Chapter Inaugural Event (Speeches and Statements &lt;br&gt;by the Prime Minister) | Prime Minister's Office of Japan</t>
        </is>
      </c>
      <c r="E224" s="18" t="inlineStr">
        <is>
          <t>SPEECH</t>
        </is>
      </c>
      <c r="F224" s="18" t="inlineStr">
        <is>
          <t>June 9, 2023</t>
        </is>
      </c>
      <c r="G224" s="18" t="inlineStr">
        <is>
          <t>0</t>
        </is>
      </c>
      <c r="H224" s="3" t="inlineStr"/>
      <c r="I224" s="3" t="inlineStr">
        <is>
          <t>Video Message by Prime Minister KISHIDA Fumio at the GFANZ Japan Chapter Inaugural Event (Speeches and Statements &lt;br&gt;by the Prime Minister) | Prime Minister's Office of Japan
#NewFormCapitalism
#GrowthStrategy
#ClimateChange
#GreenTransformation
Video Message by Prime Minister KISHIDA Fumio at the GFANZ Japan Chapter Inaugural Event
June 9, 2023
Tweet
Related Videos
Open
Close
If you can not view the video,
click here
[Provisional translation]
Good evening, everyone. Thank you for this opportunity to address you at the GFANZ Japan Chapter inaugural event.
I understand that this is the first country chapter of GFANZ, which was established to achieve transition to a net-zero future. This is an honor as it means that the efforts of Japanese financial institutions toward decarbonization have been recognized.
GFANZ has been tackling climate change, which is a common challenge for all humankind, by providing a forum for financial institutions. In order to transition to a decarbonized society toward carbon neutrality around the world, unprecedented amount of capital will be required; therefore, I believe that financial institutions play significant roles in achieving decarbonization.
Japan has also set a goal of carbon neutrality by 2050. In February this year, the Government of Japan drew up a basic policy aimed at implementing the green transformation (GX) with a view to achieving both decarbonization and economic growth, and the GX-related bills were passed last month. In order to achieve this ambitious goal, we will mobilize the GX investment of more than 150 trillion yen both by public and private sectors over the next 10 years, through growth-oriented carbon pricing scheme based on these bills.
Japan will expand these initiatives to Asia and move toward the realization of the Asia Zero Emission Community. We will contribute to decarbonization in Asia by creating new projects with the technology and experience Japan has developed, including in the use of hydrogen or ammonia.
In addition, we believe that it is important to promote finance toward decarbonization so that Japan's financial market can establish itself as one of the world's leading international financial centers. We are advancing initiatives to make Japan a hub for GX in Asia; in particular, based on "Doubling Asset-based Income Plan," we will move 2,000 trillion yen of household financial assets, the majority of which are deposits, into investment. Through this plan, I hope to maximize the ability of investment, which will lead to solving social issues.
We share the goal of achieving sustainability. The Government of Japan will deepen its cooperation with a wide range of partners and move forward together toward that goal.
Thank you for your attention.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24" s="3" t="inlineStr">
        <is>
          <t>Thank you for this opportunity to address you at the GFANZ Japan Chapter inaugural event. I understand that this is the first country chapter of GFANZ, which was established to achieve transition to a net-zero future. This is an honor as it means that the efforts of Japanese financial institutions toward decarbonization have been recognized. GFANZ has been tackling climate change, which is a common challenge for all humankind, by providing a forum for financial institutions. In order to transition to a decarbonized society toward carbon neutrality around the world, unprecedented amount of capital will be required; therefore, I believe that financial institutions play significant roles in achieving decarbonization. Japan has also set a goal of carbon neutrality by 2050. In February this year, the Government of Japan drew up a basic policy aimed at implementing the green transformation (GX) with a view to achieving both decarbonization and economic growth, and the GX-related bills were passed last month. In order to achieve this ambitious goal, we will mobilize the GX investment of more than 150 trillion yen both by public and private sectors over the next 10 years, through growth-oriented carbon pricing scheme based on these bills. Japan will expand these initiatives to Asia and move toward the realization of the Asia Zero Emission Community. We will contribute to decarbonization in Asia by creating new projects with the technology and experience Japan has developed, including in the use of hydrogen or ammonia. In addition, we believe that it is important to promote finance toward decarbonization so that Japan's financial market can establish itself as one of the world's leading international financial centers. We are advancing initiatives to make Japan a hub for GX in Asia; in particular, based on "Doubling Asset-based Income Plan," we will move 2,000 trillion yen of household financial assets, the majority of which are deposits, into investment. Through this plan, I hope to maximize the ability of investment, which will lead to solving social issues. We share the goal of achieving sustainability. The Government of Japan will deepen its cooperation with a wide range of partners and move forward together toward that goal. Thank you for your attention.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24" s="18" t="inlineStr">
        <is>
          <t>war</t>
        </is>
      </c>
      <c r="L224" s="18" t="inlineStr">
        <is>
          <t>0</t>
        </is>
      </c>
      <c r="M224" s="18" t="inlineStr">
        <is>
          <t>0</t>
        </is>
      </c>
      <c r="N224" s="18" t="inlineStr">
        <is>
          <t>0</t>
        </is>
      </c>
      <c r="O224" s="18" t="inlineStr">
        <is>
          <t>0</t>
        </is>
      </c>
      <c r="P224" s="18" t="inlineStr">
        <is>
          <t>0</t>
        </is>
      </c>
      <c r="Q224" s="18" t="inlineStr">
        <is>
          <t>0</t>
        </is>
      </c>
      <c r="R224" s="18" t="inlineStr">
        <is>
          <t>7c2930e0-2cbb-410d-9e49-7534c1598ed2</t>
        </is>
      </c>
      <c r="S224" s="18" t="inlineStr"/>
      <c r="T224" s="18" t="inlineStr"/>
      <c r="U224" s="18" t="inlineStr"/>
      <c r="V224" s="18" t="inlineStr">
        <is>
          <t>HISTORICAL_RECOGNITION_GENERAL</t>
        </is>
      </c>
      <c r="W224" s="18" t="inlineStr"/>
      <c r="X224" s="18" t="inlineStr"/>
      <c r="Y224" s="18" t="inlineStr"/>
      <c r="Z224" s="18" t="inlineStr"/>
      <c r="AA224" s="18" t="inlineStr"/>
      <c r="AB224" s="18" t="inlineStr"/>
      <c r="AC224" s="18" t="inlineStr"/>
      <c r="AD224" s="18" t="inlineStr"/>
      <c r="AE224" s="18" t="inlineStr"/>
      <c r="AF224" s="18" t="inlineStr"/>
      <c r="AG224" s="18" t="inlineStr"/>
      <c r="AH224" s="18" t="inlineStr"/>
      <c r="AI224" s="18" t="inlineStr"/>
      <c r="AJ224" s="18" t="inlineStr"/>
      <c r="AK224" s="18" t="inlineStr"/>
      <c r="AL224" s="18" t="inlineStr"/>
      <c r="AM224" s="18" t="inlineStr">
        <is>
          <t>LOW</t>
        </is>
      </c>
      <c r="AN224" s="3" t="inlineStr">
        <is>
          <t>AUTO-DRAFT: keyword signals only; requires contextual coding per codebook.md before use.</t>
        </is>
      </c>
      <c r="AO224" s="18" t="inlineStr">
        <is>
          <t>c53c8c6f-ab3a-5032-a553-418f5ecb1f93</t>
        </is>
      </c>
      <c r="AP224" s="18" t="inlineStr">
        <is>
          <t>1</t>
        </is>
      </c>
      <c r="AQ224" s="18" t="inlineStr">
        <is>
          <t>LOW_CONFIDENCE;MISSING_SPEAKER</t>
        </is>
      </c>
      <c r="AR224" s="18" t="inlineStr">
        <is>
          <t>EXCLUDED</t>
        </is>
      </c>
      <c r="AS224" s="3" t="inlineStr">
        <is>
          <t>2026-09-22 full backlog review: GENERIC_DIPLOMATIC_MESSAGE_OR_SPEECH</t>
        </is>
      </c>
    </row>
    <row r="225">
      <c r="A225" s="3" t="inlineStr">
        <is>
          <t>https://japan.kantei.go.jp/101_kishida/statement/202306/23message.html</t>
        </is>
      </c>
      <c r="B225" s="18" t="inlineStr">
        <is>
          <t>japan</t>
        </is>
      </c>
      <c r="C225" s="18" t="inlineStr">
        <is>
          <t>Prime Minister's Office of Japan (Kantei)</t>
        </is>
      </c>
      <c r="D225" s="3" t="inlineStr">
        <is>
          <t>Congratulatory Message from Prime Minister Kishida to Prime Minister Orpo, Prime Minister of the Republic of Finland (Speeches and Statements &lt;br&gt;by the Prime Minister) | Prime Minister's Office of Japan</t>
        </is>
      </c>
      <c r="E225" s="18" t="inlineStr">
        <is>
          <t>SPEECH</t>
        </is>
      </c>
      <c r="F225" s="18" t="inlineStr">
        <is>
          <t>June 23, 2023</t>
        </is>
      </c>
      <c r="G225" s="18" t="inlineStr">
        <is>
          <t>0</t>
        </is>
      </c>
      <c r="H225" s="3" t="inlineStr"/>
      <c r="I225" s="3" t="inlineStr">
        <is>
          <t>Congratulatory Message from Prime Minister Kishida to Prime Minister Orpo, Prime Minister of the Republic of Finland (Speeches and Statements &lt;br&gt;by the Prime Minister) | Prime Minister's Office of Japan
Congratulatory Message from Prime Minister Kishida to Prime Minister Orpo, Prime Minister of the Republic of Finland
June 23, 2023
Tweet
[Provisional translation]
On June 23, following the appointment of H.E. Mr. Petteri Orpo, Prime Minister of the Republic of Finland, Mr. KISHIDA Fumio, Prime Minister of Japan, sent a congratulatory letter to Prime Minister Orpo.
In the letter, Prime Minister Kishida extended his congratulations to Prime Minister Orpo and conveyed his willingness to further deepen collaboration with Finland, as a strategic partner, towards maintaining and strengthening the free and open international order based on the rule of law. He also mentioned his hope to further develop bilateral relations in a wide range of fields, including politics, economy, and culture, and to promote further cooperation in the international arena.
More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225" s="3" t="inlineStr">
        <is>
          <t>Petteri Orpo, Prime Minister of the Republic of Finland, Mr. KISHIDA Fumio, Prime Minister of Japan, sent a congratulatory letter to Prime Minister Orpo. In the letter, Prime Minister Kishida extended his congratulations to Prime Minister Orpo and conveyed his willingness to further deepen collaboration with Finland, as a strategic partner, towards maintaining and strengthening the free and open international order based on the rule of law. He also mentioned his hope to further develop bilateral relations in a wide range of fields, including politics, economy, and culture, and to promote further cooperation in the international arena. More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225" s="18" t="inlineStr">
        <is>
          <t>war</t>
        </is>
      </c>
      <c r="L225" s="18" t="inlineStr">
        <is>
          <t>0</t>
        </is>
      </c>
      <c r="M225" s="18" t="inlineStr">
        <is>
          <t>0</t>
        </is>
      </c>
      <c r="N225" s="18" t="inlineStr">
        <is>
          <t>0</t>
        </is>
      </c>
      <c r="O225" s="18" t="inlineStr">
        <is>
          <t>0</t>
        </is>
      </c>
      <c r="P225" s="18" t="inlineStr">
        <is>
          <t>0</t>
        </is>
      </c>
      <c r="Q225" s="18" t="inlineStr">
        <is>
          <t>0</t>
        </is>
      </c>
      <c r="R225" s="18" t="inlineStr">
        <is>
          <t>a5746e54-58cd-4ccf-b8b7-92e44fb6f5b8</t>
        </is>
      </c>
      <c r="S225" s="18" t="inlineStr"/>
      <c r="T225" s="18" t="inlineStr"/>
      <c r="U225" s="18" t="inlineStr"/>
      <c r="V225" s="18" t="inlineStr">
        <is>
          <t>HISTORICAL_RECOGNITION_GENERAL</t>
        </is>
      </c>
      <c r="W225" s="18" t="inlineStr"/>
      <c r="X225" s="18" t="inlineStr"/>
      <c r="Y225" s="18" t="inlineStr"/>
      <c r="Z225" s="18" t="inlineStr"/>
      <c r="AA225" s="18" t="inlineStr"/>
      <c r="AB225" s="18" t="inlineStr"/>
      <c r="AC225" s="18" t="inlineStr"/>
      <c r="AD225" s="18" t="inlineStr"/>
      <c r="AE225" s="18" t="inlineStr"/>
      <c r="AF225" s="18" t="inlineStr"/>
      <c r="AG225" s="18" t="inlineStr"/>
      <c r="AH225" s="18" t="inlineStr"/>
      <c r="AI225" s="18" t="inlineStr"/>
      <c r="AJ225" s="18" t="inlineStr"/>
      <c r="AK225" s="18" t="inlineStr"/>
      <c r="AL225" s="18" t="inlineStr"/>
      <c r="AM225" s="18" t="inlineStr">
        <is>
          <t>LOW</t>
        </is>
      </c>
      <c r="AN225" s="3" t="inlineStr">
        <is>
          <t>AUTO-DRAFT: keyword signals only; requires contextual coding per codebook.md before use.</t>
        </is>
      </c>
      <c r="AO225" s="18" t="inlineStr">
        <is>
          <t>4e4dd661-25be-516d-a038-abe3d5d53de4</t>
        </is>
      </c>
      <c r="AP225" s="18" t="inlineStr">
        <is>
          <t>1</t>
        </is>
      </c>
      <c r="AQ225" s="18" t="inlineStr">
        <is>
          <t>LOW_CONFIDENCE;MISSING_SPEAKER</t>
        </is>
      </c>
      <c r="AR225" s="18" t="inlineStr">
        <is>
          <t>EXCLUDED</t>
        </is>
      </c>
      <c r="AS225" s="3" t="inlineStr">
        <is>
          <t>2026-09-22 full backlog review: GENERIC_DIPLOMATIC_MESSAGE_OR_SPEECH</t>
        </is>
      </c>
    </row>
    <row r="226">
      <c r="A226" s="3" t="inlineStr">
        <is>
          <t>https://japan.kantei.go.jp/101_kishida/statement/202307/0717speech.html</t>
        </is>
      </c>
      <c r="B226" s="18" t="inlineStr">
        <is>
          <t>japan</t>
        </is>
      </c>
      <c r="C226" s="18" t="inlineStr">
        <is>
          <t>Prime Minister's Office of Japan (Kantei)</t>
        </is>
      </c>
      <c r="D226" s="3" t="inlineStr">
        <is>
          <t>Prime Minister Kishida’s Speech at the Japan-UAE Business Forum (Speeches and Statements &lt;br&gt;by the Prime Minister) | Prime Minister's Office of Japan</t>
        </is>
      </c>
      <c r="E226" s="18" t="inlineStr">
        <is>
          <t>SPEECH</t>
        </is>
      </c>
      <c r="F226" s="18" t="inlineStr">
        <is>
          <t>July 17, 2023</t>
        </is>
      </c>
      <c r="G226" s="18" t="inlineStr">
        <is>
          <t>0</t>
        </is>
      </c>
      <c r="H226" s="3" t="inlineStr"/>
      <c r="I226" s="3" t="inlineStr">
        <is>
          <t>Prime Minister Kishida’s Speech at the Japan-UAE Business Forum (Speeches and Statements &lt;br&gt;by the Prime Minister) | Prime Minister's Office of Japan
#DiplomacySecurity
#NewFormCapitalism
#GrowthStrategy
Prime Minister Kishida’s Speech at the Japan-UAE Business Forum
July 17, 2023
Tweet
[Provisional translation]
Ladies and Gentlemen, assalam alaikum.
I would like to express my sincere gratitude to you all for your continued contribution to the development of economic relations between Japan and the United Arab Emirates (UAE).
The UAE is an important strategic partner for Japan in terms of energy security, and I am delighted that our bilateral relations have made significant progress under the Comprehensive Strategic Partnership Initiative (CSPI), including in areas such as start-ups and space, through cooperation at last year’s Dubai World Expo and on the occasion of the 50th anniversary of the establishment of diplomatic ties.
The UAE is home to approximately 350 Japanese companies and more than 4,000 Japanese residents. With the introduction of visa exemption measures for general UAE passport holders last year and the launch of new Etihad Airways service to Kansai Airport this year, the flow of people between the two countries is expected to become even more active.
Today, I am accompanied by an economic mission comprising of 29 people from Japanese companies, including CEOs. The dramatic development of bilateral relations to date and in the future would not be possible without the efforts of government and business officials from both countries who are here today.
Today, I met with H.H. Sheikh Mohamed bin Zayed Al Nahyan, President of the United Arab Emirates and held discussions with a view to elevating our cooperative bilateral relations to a new level for the next 50 years.
Going forward, we plan to further expand cooperation in the area of advanced technologies, such as clean energy, green materials, semiconductors, batteries and space, as well as in areas such as start-ups, medical and healthcare, education and cultural exchange.
The UAE will host this year’s COP28 (28th session of the Conference of the Parties to the United Nations Framework Convention on Climate Change). I hope that Japan and the UAE will further strengthen their cooperation and develop a strategic partnership in order to promote a realistic energy transition and accelerate innovation toward the realization of a decarbonized society.
Japan is promoting the “Japan-UAE Innovation Partnership” concept and the “Global Green Energy Hub” concept, which aims to make Middle East, including the UAE, a global hub for clean energy and decarbonization. Let us embark on the “Global Green Journey” where Japan and the UAE will jointly expand to the Indo-Pacific and the entire world.
The Government of Japan will actively support the promotion of investment between the two countries and other challenges, and I hope that leaders in both public and private sectors in the UAE will take advantage of Japan’s strength to achieve economic diversification and industrial development with a view to the next 50 years.
I sincerely hope that this roundtable will be a beneficial opportunity for the further development and prosperity of both Japan and the UAE.
Thank you very much for your attention.
More
Related Link
Japanese
Summary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26" s="3" t="inlineStr">
        <is>
          <t>Today, I met with H.H. Sheikh Mohamed bin Zayed Al Nahyan, President of the United Arab Emirates and held discussions with a view to elevating our cooperative bilateral relations to a new level for the next 50 years. Going forward, we plan to further expand cooperation in the area of advanced technologies, such as clean energy, green materials, semiconductors, batteries and space, as well as in areas such as start-ups, medical and healthcare, education and cultural exchange. The UAE will host this year’s COP28 (28th session of the Conference of the Parties to the United Nations Framework Convention on Climate Change). I hope that Japan and the UAE will further strengthen their cooperation and develop a strategic partnership in order to promote a realistic energy transition and accelerate innovation toward the realization of a decarbonized society. Japan is promoting the “Japan-UAE Innovation Partnership” concept and the “Global Green Energy Hub” concept, which aims to make Middle East, including the UAE, a global hub for clean energy and decarbonization. Let us embark on the “Global Green Journey” where Japan and the UAE will jointly expand to the Indo-Pacific and the entire world.</t>
        </is>
      </c>
      <c r="K226" s="18" t="inlineStr">
        <is>
          <t>war</t>
        </is>
      </c>
      <c r="L226" s="18" t="inlineStr">
        <is>
          <t>0</t>
        </is>
      </c>
      <c r="M226" s="18" t="inlineStr">
        <is>
          <t>0</t>
        </is>
      </c>
      <c r="N226" s="18" t="inlineStr">
        <is>
          <t>0</t>
        </is>
      </c>
      <c r="O226" s="18" t="inlineStr">
        <is>
          <t>0</t>
        </is>
      </c>
      <c r="P226" s="18" t="inlineStr">
        <is>
          <t>0</t>
        </is>
      </c>
      <c r="Q226" s="18" t="inlineStr">
        <is>
          <t>0</t>
        </is>
      </c>
      <c r="R226" s="18" t="inlineStr">
        <is>
          <t>0afc251f-2316-4889-8e02-f253074833f1</t>
        </is>
      </c>
      <c r="S226" s="18" t="inlineStr"/>
      <c r="T226" s="18" t="inlineStr"/>
      <c r="U226" s="18" t="inlineStr"/>
      <c r="V226" s="18" t="inlineStr">
        <is>
          <t>HISTORICAL_RECOGNITION_GENERAL</t>
        </is>
      </c>
      <c r="W226" s="18" t="inlineStr"/>
      <c r="X226" s="18" t="inlineStr"/>
      <c r="Y226" s="18" t="inlineStr"/>
      <c r="Z226" s="18" t="inlineStr"/>
      <c r="AA226" s="18" t="inlineStr"/>
      <c r="AB226" s="18" t="inlineStr"/>
      <c r="AC226" s="18" t="inlineStr"/>
      <c r="AD226" s="18" t="inlineStr"/>
      <c r="AE226" s="18" t="inlineStr"/>
      <c r="AF226" s="18" t="inlineStr"/>
      <c r="AG226" s="18" t="inlineStr"/>
      <c r="AH226" s="18" t="inlineStr"/>
      <c r="AI226" s="18" t="inlineStr"/>
      <c r="AJ226" s="18" t="inlineStr"/>
      <c r="AK226" s="18" t="inlineStr"/>
      <c r="AL226" s="18" t="inlineStr"/>
      <c r="AM226" s="18" t="inlineStr">
        <is>
          <t>LOW</t>
        </is>
      </c>
      <c r="AN226" s="3" t="inlineStr">
        <is>
          <t>AUTO-DRAFT: keyword signals only; requires contextual coding per codebook.md before use.</t>
        </is>
      </c>
      <c r="AO226" s="18" t="inlineStr">
        <is>
          <t>3d651ba0-0fd4-540c-90e7-a3a2e5c3f9c8</t>
        </is>
      </c>
      <c r="AP226" s="18" t="inlineStr">
        <is>
          <t>1</t>
        </is>
      </c>
      <c r="AQ226" s="18" t="inlineStr">
        <is>
          <t>LOW_CONFIDENCE;MISSING_SPEAKER</t>
        </is>
      </c>
      <c r="AR226" s="18" t="inlineStr">
        <is>
          <t>EXCLUDED</t>
        </is>
      </c>
      <c r="AS226" s="3" t="inlineStr">
        <is>
          <t>2026-09-22 full backlog review: GENERIC_DIPLOMATIC_MESSAGE_OR_SPEECH</t>
        </is>
      </c>
    </row>
    <row r="227">
      <c r="A227" s="3" t="inlineStr">
        <is>
          <t>https://japan.kantei.go.jp/101_kishida/statement/202307/0718kaiken.html</t>
        </is>
      </c>
      <c r="B227" s="18" t="inlineStr">
        <is>
          <t>japan</t>
        </is>
      </c>
      <c r="C227" s="18" t="inlineStr">
        <is>
          <t>Prime Minister's Office of Japan (Kantei)</t>
        </is>
      </c>
      <c r="D227" s="3" t="inlineStr">
        <is>
          <t>Press Conference by the Prime Minister regarding His Visit to the Middle East and Other Matters (Speeches and Statements &lt;br&gt;by the Prime Minister) | Prime Minister's Office of Japan</t>
        </is>
      </c>
      <c r="E227" s="18" t="inlineStr">
        <is>
          <t>PRESS_CONFERENCE</t>
        </is>
      </c>
      <c r="F227" s="18" t="inlineStr">
        <is>
          <t>July 18, 2023</t>
        </is>
      </c>
      <c r="G227" s="18" t="inlineStr">
        <is>
          <t>0</t>
        </is>
      </c>
      <c r="H227" s="3" t="inlineStr"/>
      <c r="I227" s="3" t="inlineStr">
        <is>
          <t>Press Conference by the Prime Minister regarding His Visit to the Middle East and Other Matters (Speeches and Statements &lt;br&gt;by the Prime Minister) | Prime Minister's Office of Japan
#DiplomacySecurity
#NewFormCapitalism
#GrowthStrategy
#DisasterResponse
#DisastersAndResilience
#ALPSTreatedWater
#Ukraine
Press Conference by the Prime Minister regarding His Visit to the Middle East and Other Matters
July 18, 2023
Tweet
[Provisional translation]
[Initial remarks]
As I wrap up my visit to the Middle East, I will make a few remarks.
This time, I have visited three important partner countries in the Gulf region: Saudi Arabia, the United Arab Emirates (UAE) and Qatar. This is my first visit to the Gulf region since I visited Qatar as Foreign Minister in 2015 and my first since taking office as Prime Minister.
I sincerely appreciate the heartwarming welcome extended by His Royal Highness Prince Mohammed bin Salman bin Abdulaziz Al-Saud, Crown Prince and Prime Minister of the Kingdom of Saudi Arabia, His Highness Sheikh Mohamed bin Zayed Al Nahyan, President of the United Arab Emirates and His Highness Sheikh Tamim Bin Hamad Al-Thani, Amir of the State of Qatar, as well as government officials and citizens of the three countries, on this rare opportunity.
At the G7 Hiroshima Summit, we confirmed the importance of maintaining a free and open international order based on the rule of law with the G7 and our international partner countries including those belonging to the so-called Global South. Last week once again, we confirmed this recognition with the EU (European Union), NATO (North Atlantic Treaty Organization) and their member countries and partner countries. And this time around, we were able to firmly confirm this fundamental principle with the leaders of the Gulf countries.
Regarding the question of how we should deal with issues in the energy sector, which is at the core of the relationship between Japan and Middle East, we were able to deepen our discussions from a global perspective, at a time when Russia’s aggression against Ukraine has destabilized the global energy supply.
Furthermore, all of the three countries I visited this time have a strong desire to break with their current state of economy that relies on oil and gas exports for more than half of their national revenue, transform themselves into decarbonized energy exporters, and diversify their economies and industries. Combining the strengths of the Gulf countries with that of Japan to transform the Middle East oil-producing countries into global green energy hubs to export decarbonized energy and critical minerals, as well as ensuring that many countries in Asia and Africa that face the dilemma between economic growth and decarbonization will have various paths to decarbonization to choose from, will make a highly meaningful contribution to world peace and prosperity.
For the first time under my administration, I was accompanied by an economic mission during the trip. CEOs and other executives of a total of more than 100 Japanese companies, as well as the heads of government-affiliated organizations such as JBIC (Japan Bank for International Cooperation) and NEXI (Nippon Export and Investment Insurance), had direct dialogue with the leaders and corporate executives of the three Gulf countries, laying the foundation for cooperation in various areas. Such public-private partnerships involving top executives and strengthening channels between private sectors on both sides were also important objectives of this trip.
The major objectives I have just mentioned were largely achieved thanks to the enthusiasm and cooperation from the people of the three countries I visited, and I will now focus on the following four points with regards to the specific outcome of the visit.
Firstly, regarding the energy sector, we concurred in the decision to cooperate in promoting green transformation. In talks with Saudi Arabia and the UAE, which chairs this year’s COP28 (28th session of the Conference of the Parties to the United Nations Framework Convention on Climate Change), I presented my vision of making the Middle East region a global supply hub of clean energy and critical minerals through Japan’s cooperation, to which they agreed. We also received very positive proposals from both countries on how to advance concrete cooperation. In order to realize this vision, we will strengthen cooperation in the production of hydrogen and ammonia as well as the practical application and spread of decarbonization technologies.
We plan to deepen our cooperation not just in energy sources, but also in research and development of materials that do not emit carbon dioxide during the manufacturing process, such as green steel. I proposed the “Global Green Journey” concept, intended to lay out a big picture for a realistic energy transition, on top of the cooperation I have just mentioned, which was also concurred.
Following talks with the UAE, we issued the Japan-United Arab Emirates Leaders' Joint Statement on Climate Action. We will strengthen cooperation on decarbonization and other related areas and jointly lead the efforts of the international community toward the success of COP28.
The second outcome was Japan’s demonstration of its strong commitment to the economic and industrial diversification of the three Gulf countries. A total of seven bilateral cooperation documents were signed in the areas of advanced technology, semiconductors, space, healthcare, education, agriculture and tourism.
Our cooperation is not limited to inter-governmental initiatives. More than 50 Memorandums of Cooperation were signed between Japanese companies and those of the three Gulf countries, including one between a Saudi power company and Toray regarding joint research on a seawater desalination plant, and another between an UAE company and Fujifilm regarding a sales and maintenance contract for medical software.
Accelerating innovation through partnerships with start-ups is also important in the area of cutting-edge sectors such as decarbonization. In talks with the UAE in preparation of COP28, I proposed the Japan-UAE Innovation Partnership, which was concurred by the UAE side. Regarding the FTA (Free Trade Agreement) between Japan and the Gulf Cooperation Council (GCC), for which the business community had great expectations, GCC Secretary General Jasem Al Budaiwi and I coincided to resume negotiations in 2024.
Taking this opportunity, Japan will strongly support the promotion of green transformation in the Gulf countries and reform efforts toward industrial diversification, while also seeking the expansion of business opportunities for Japanese companies as well as investment in Japan.
The third outcome is the strengthened relations on the security front. Saudi Arabia is the only Arab country that is a member of the G20. The UAE has been a non-permanent member of the UN Security Council since 2022 and is serving the same term as Japan. Qatar has increased its international presence through its recent diplomatic efforts. Together with these Gulf countries, which are becoming increasingly influential in terms of both politics and economy, we coincided to increase opportunities for dialogue on the diplomatic and defense fronts and to further deepen cooperation in the international arena.
Furthermore, in addition to concurring on holding foreign ministers’ meetings with the GCC on a regular basis, I also held a meeting with Secretary General Hissein Brahim Taha of the Organization of Islamic Cooperation (OIC). The OIC, with its membership of 57 Islamic countries and regions, plays an active role in eliminating violent extremism and has a great influence on stabilizing the Middle East region. I will continue to hold dialogues and work closely with these regional organizations.
The fourth and last outcome is the strengthened exchange of soft power. While visiting various countries around the world, I witnessed first-hand how the ties between people and cultures strengthen the ties between countries. The leaders of the three Gulf countries and I shared the view that we will aim to significantly increase the number of international students coming to Japan from these countries, which had decreased due to the COVID-19 pandemic, while further deepening exchanges in areas of the so-called soft power, such as culture, sports, education and science.
Promoting multilayered cooperation in a wide range of areas, including energy, multilateral economic relations, security and soft power exchanges. Having the common goal of maintaining a free and open international order based on the rule of law as its base. It was very meaningful that I was able to confirm these principles during the visit, also in terms of carrying on and spreading the fruitful discussions held at the G7 Hiroshima Summit.
Even after autumn, we will have a series of opportunities to　engage in dialogue with international partners and confirm our solidarity, such as the G20 New Delhi Summit, the United Nations General Assembly, the APEC (Asia-Pacific Economic Cooperation) Summit, and the Japan-ASEAN (Association of Southeast Asian Nations) Special Summit Meeting. As G7 Chair, Japan will share the outcome of the G7 Hiroshima Summit with countries around the world and lead the international community over a one-year period. I will firmly continue what I have done during my visit to the Middle East at future diplomatic occasions, and will steadily transform such efforts into the security and prosperity of Japan and the stability and prosperity of the international community.
Finally, let me give some remarks on the heavy rainfall in Japan.
Due to the effects of the seasonal rain front and other factors, many parts of the country have been hit by heavy rainfall since the end of June, resulting in the flooding of rivers, landslides and other disasters. Once again, I would like to express my heartfelt condolences to those who lost their lives and extend my sympathies to all those affected by the disaster.
Regarding the response to heavy rainfall, we have held a disaster warning meeting to make necessary precautions, and I have given necessary instructions as required to ensure that timely and accurate information is provided and that every possible disaster emergency response is taken, among others.
I have instructed Minister Tani, Minister of State for Disaster Management, to confirm the status of damage such as by visiting the affected areas in Akita Prefecture, following their inspection of the northern part of Kyushu.
In the future, I also hope to hold opportunities to directly input the current status and requests while carefully considering the situation of the affected areas. In addition, based on the extent of the damage and other factors, the entire Government will make steady efforts to support the reconstruction of the livelihoods of the affected people and the recovery of the affected areas, by ensuring that all possible measures are taken, such as the designation of disasters of extreme severity and earlier allocation of ordinary local grant tax.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27" s="3" t="inlineStr">
        <is>
          <t>This time, I have visited three important partner countries in the Gulf region: Saudi Arabia, the United Arab Emirates (UAE) and Qatar. This is my first visit to the Gulf region since I visited Qatar as Foreign Minister in 2015 and my first since taking office as Prime Minister. I sincerely appreciate the heartwarming welcome extended by His Royal Highness Prince Mohammed bin Salman bin Abdulaziz Al-Saud, Crown Prince and Prime Minister of the Kingdom of Saudi Arabia, His Highness Sheikh Mohamed bin Zayed Al Nahyan, President of the United Arab Emirates and His Highness Sheikh Tamim Bin Hamad Al-Thani, Amir of the State of Qatar, as well as government officials and citizens of the three countries, on this rare opportunity. At the G7 Hiroshima Summit, we confirmed the importance of maintaining a free and open international order based on the rule of law with the G7 and our international partner countries including those belonging to the so-called Global South. Last week once again, we confirmed this recognition with the EU (European Union), NATO (North Atlantic Treaty Organization) and their member countries and partner countries. And this time around, we were able to firmly confirm this fundamental principle with the leaders of the Gulf countries. Regarding the question of how we should deal with issues in the energy sector, which is at the core of the relationship between Japan and Middle East, we were able to deepen our discussions from a global perspective, at a time when Russia’s aggression against Ukraine has destabilized the global energy supply. Furthermore, all of the three countries I visited this time have a strong desire to break with their current state of economy that relies on oil and gas exports for more than half of their national revenue, transform themselves into decarbonized energy exporters, and diversify their economies and industries. Combining the strengths of the Gulf countries with that of Japan to transform the Middle East oil-producing countries into global green energy hubs to export decarbonized energy and critical minerals, as well as ensuring that many countries in Asia and Africa that face the dilemma between economic growth and decarbonization will have various paths to decarbonization to choose from, will make a highly meaningful contribution to world peace and prosperity. I proposed the “Global Green Journey” concept, intended to lay out a big picture for a realistic energy transition, on top of the cooperation I have just mentioned, which was also concurred. Following talks with the UAE, we issued the Japan-United Arab Emirates Leaders' Joint Statement on Climate Action. We will strengthen cooperation on decarbonization and other related areas and jointly lead the efforts of the international community toward the success of COP28. The second outcome was Japan’s demonstration of its strong commitment to the economic and industrial diversification of the three Gulf countries. A total of seven bilateral cooperation documents were signed in the areas of advanced technology, semiconductors, space, healthcare, education, agriculture and tourism. Our cooperation is not limited to inter-governmental initiatives. More than 50 Memorandums of Cooperation were signed between Japanese companies and those of the three Gulf countries, including one between a Saudi power company and Toray regarding joint research on a seawater desalination plant, and another between an UAE company and Fujifilm regarding a sales and maintenance contract for medical software. Accelerating innovation through partnerships with start-ups is also important in the area of cutting-edge sectors such as decarbonization. In talks with the UAE in preparation of COP28, I proposed the Japan-UAE Innovation Partnership, which was concurred by the UAE side. Regarding the FTA (Free Trade Agreement) between Japan and the Gulf Cooperation Council (GCC), for which the business community had great expectations, GCC Secretary General Jasem Al Budaiwi and I coincided to resume negotiations in 2024. Taking this opportunity, Japan will strongly support the promotion of green transformation in the Gulf countries and reform efforts toward industrial diversification, while also seeking the expansion of business opportunities for Japanese companies as well as investment in Japan. The third outcome is the strengthened relations on the security front. Saudi Arabia is the only Arab country that is a member of the G20. Due to the effects of the seasonal rain front and other factors, many parts of the country have been hit by heavy rainfall since the end of June, resulting in the flooding of rivers, landslides and other disasters. Once again, I would like to express my heartfelt condolences to those who lost their lives and extend my sympathies to all those affected by the disaster. Regarding the response to heavy rainfall, we have held a disaster warning meeting to make necessary precautions, and I have given necessary instructions as required to ensure that timely and accurate information is provided and that every possible disaster emergency response is taken, among others. I have instructed Minister Tani, Minister of State for Disaster Management, to confirm the status of damage such as by visiting the affected areas in Akita Prefecture, following their inspection of the northern part of Kyushu. In the future, I also hope to hold opportunities to directly input the current status and requests while carefully considering the situation of the affected areas.</t>
        </is>
      </c>
      <c r="K227" s="18" t="inlineStr">
        <is>
          <t>aggression;fund;reparation;war</t>
        </is>
      </c>
      <c r="L227" s="18" t="inlineStr">
        <is>
          <t>0</t>
        </is>
      </c>
      <c r="M227" s="18" t="inlineStr">
        <is>
          <t>0</t>
        </is>
      </c>
      <c r="N227" s="18" t="inlineStr">
        <is>
          <t>0</t>
        </is>
      </c>
      <c r="O227" s="18" t="inlineStr">
        <is>
          <t>0</t>
        </is>
      </c>
      <c r="P227" s="18" t="inlineStr">
        <is>
          <t>0</t>
        </is>
      </c>
      <c r="Q227" s="18" t="inlineStr">
        <is>
          <t>0</t>
        </is>
      </c>
      <c r="R227" s="18" t="inlineStr">
        <is>
          <t>e01d4740-a7f3-49dc-b29a-1e5f49318dcc</t>
        </is>
      </c>
      <c r="S227" s="18" t="inlineStr"/>
      <c r="T227" s="18" t="inlineStr"/>
      <c r="U227" s="18" t="inlineStr"/>
      <c r="V227" s="18" t="inlineStr">
        <is>
          <t>AGGRESSION</t>
        </is>
      </c>
      <c r="W227" s="18" t="inlineStr"/>
      <c r="X227" s="18" t="inlineStr"/>
      <c r="Y227" s="18" t="inlineStr"/>
      <c r="Z227" s="18" t="inlineStr"/>
      <c r="AA227" s="18" t="inlineStr"/>
      <c r="AB227" s="18" t="inlineStr"/>
      <c r="AC227" s="18" t="inlineStr"/>
      <c r="AD227" s="18" t="inlineStr"/>
      <c r="AE227" s="18" t="inlineStr"/>
      <c r="AF227" s="18" t="inlineStr"/>
      <c r="AG227" s="18" t="inlineStr"/>
      <c r="AH227" s="18" t="inlineStr"/>
      <c r="AI227" s="18" t="inlineStr"/>
      <c r="AJ227" s="18" t="inlineStr"/>
      <c r="AK227" s="18" t="inlineStr"/>
      <c r="AL227" s="18" t="inlineStr"/>
      <c r="AM227" s="18" t="inlineStr">
        <is>
          <t>LOW</t>
        </is>
      </c>
      <c r="AN227" s="3" t="inlineStr">
        <is>
          <t>AUTO-DRAFT: keyword signals only; requires contextual coding per codebook.md before use.</t>
        </is>
      </c>
      <c r="AO227" s="18" t="inlineStr">
        <is>
          <t>fd118365-e402-54ce-bd55-defd60a90b46</t>
        </is>
      </c>
      <c r="AP227" s="18" t="inlineStr">
        <is>
          <t>1</t>
        </is>
      </c>
      <c r="AQ227" s="18" t="inlineStr">
        <is>
          <t>LOW_CONFIDENCE;MISSING_SPEAKER</t>
        </is>
      </c>
      <c r="AR227" s="18" t="inlineStr">
        <is>
          <t>EXCLUDED</t>
        </is>
      </c>
      <c r="AS227" s="3" t="inlineStr">
        <is>
          <t>2026-09-22 full backlog review: COVID_OR_PANDEMIC</t>
        </is>
      </c>
    </row>
    <row r="228">
      <c r="A228" s="3" t="inlineStr">
        <is>
          <t>https://japan.kantei.go.jp/101_kishida/statement/202307/0718speech.html</t>
        </is>
      </c>
      <c r="B228" s="18" t="inlineStr">
        <is>
          <t>japan</t>
        </is>
      </c>
      <c r="C228" s="18" t="inlineStr">
        <is>
          <t>Prime Minister's Office of Japan (Kantei)</t>
        </is>
      </c>
      <c r="D228" s="3" t="inlineStr">
        <is>
          <t>Prime Minister Kishida’s Speech at the Japan-Qatar Business Reception (Speeches and Statements &lt;br&gt;by the Prime Minister) | Prime Minister's Office of Japan</t>
        </is>
      </c>
      <c r="E228" s="18" t="inlineStr">
        <is>
          <t>SPEECH</t>
        </is>
      </c>
      <c r="F228" s="18" t="inlineStr">
        <is>
          <t>July 18, 2023</t>
        </is>
      </c>
      <c r="G228" s="18" t="inlineStr">
        <is>
          <t>0</t>
        </is>
      </c>
      <c r="H228" s="3" t="inlineStr"/>
      <c r="I228" s="3" t="inlineStr">
        <is>
          <t>Prime Minister Kishida’s Speech at the Japan-Qatar Business Reception (Speeches and Statements &lt;br&gt;by the Prime Minister) | Prime Minister's Office of Japan
#DiplomacySecurity
#NewFormCapitalism
#GrowthStrategy
Prime Minister Kishida’s Speech at the Japan-Qatar Business Reception
July 18, 2023
Tweet
[Provisional translation]
Ladies and Gentlemen, assalam alaikum.
I would like to convey my sincere appreciation for your continued contribution to the development of relations between Japan and Qatar. Let me first express my respect for the success of last year’s FIFA World Cup. I believe that the attractiveness of Qatar, together with the excellent organization of the tournament, made a deep impression on the many Japanese people who visited Qatar.
Qatar is Japan’s most trusted partner in terms of energy security, and is an important country in stabilizing the global energy market. Today, Qatar is one of the world’s largest LNG (liquefied natural gas) exporters. The memorable first LNG carrier arrived in Japan in 1997. Since then, Japan and Qatar have built a mutually beneficial relationship through LNG, and many Japanese companies have contributed to the development of Qatar primarily through infrastructure development, such as the Doha Metro and the expansion of Hamad International Airport. I met with His Highness Sheikh Tamim Bin Hamad Al-Thani, Amir of the State of Qatar today and agreed to elevate the partnership between our two countries to a strategic level for the next 50 years. Based on our strong relationship centered on the energy sector, we intend to further expand cooperation in areas such as economy, defense, security, and academic exchange, and promote cooperation in new advanced technology sectors, such as semiconductors and batteries.
Currently, around 35 Japanese companies are operating in Qatar, and the Japanese Government will actively support the promotion of investment between the two countries. The fact that I am accompanied by an economic mission consisting of Japanese companies, including 14 CEOs, is a sign of their expectation for Qatar. I believe that the new direct flights between Doha and Haneda, which will launched by JAL (Japan Airlines) in March next year, will be of great help in further promoting exchanges of people between the two countries.
I sincerely hope that the Qatari Government and business people will take advantage of the strength of Japan’s public and private sectors towards the realization Qatar’s economic development. I have high hopes that the further acceleration of cooperation between the public and private sectors of the two countries will lead to the further development and prosperity of both countries. Thank you for your attention.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28" s="3" t="inlineStr">
        <is>
          <t>The fact that I am accompanied by an economic mission consisting of Japanese companies, including 14 CEOs, is a sign of their expectation for Qatar. I believe that the new direct flights between Doha and Haneda, which will launched by JAL (Japan Airlines) in March next year, will be of great help in further promoting exchanges of people between the two countries. I sincerely hope that the Qatari Government and business people will take advantage of the strength of Japan’s public and private sectors towards the realization Qatar’s economic development. I have high hopes that the further acceleration of cooperation between the public and private sectors of the two countries will lead to the further development and prosperity of both countries. Thank you for your attention.</t>
        </is>
      </c>
      <c r="K228" s="18" t="inlineStr">
        <is>
          <t>war</t>
        </is>
      </c>
      <c r="L228" s="18" t="inlineStr">
        <is>
          <t>0</t>
        </is>
      </c>
      <c r="M228" s="18" t="inlineStr">
        <is>
          <t>0</t>
        </is>
      </c>
      <c r="N228" s="18" t="inlineStr">
        <is>
          <t>0</t>
        </is>
      </c>
      <c r="O228" s="18" t="inlineStr">
        <is>
          <t>0</t>
        </is>
      </c>
      <c r="P228" s="18" t="inlineStr">
        <is>
          <t>0</t>
        </is>
      </c>
      <c r="Q228" s="18" t="inlineStr">
        <is>
          <t>0</t>
        </is>
      </c>
      <c r="R228" s="18" t="inlineStr">
        <is>
          <t>fd18e405-9c9c-4408-b5c5-5d2fe4d6b0f7</t>
        </is>
      </c>
      <c r="S228" s="18" t="inlineStr"/>
      <c r="T228" s="18" t="inlineStr"/>
      <c r="U228" s="18" t="inlineStr"/>
      <c r="V228" s="18" t="inlineStr">
        <is>
          <t>HISTORICAL_RECOGNITION_GENERAL</t>
        </is>
      </c>
      <c r="W228" s="18" t="inlineStr"/>
      <c r="X228" s="18" t="inlineStr"/>
      <c r="Y228" s="18" t="inlineStr"/>
      <c r="Z228" s="18" t="inlineStr"/>
      <c r="AA228" s="18" t="inlineStr"/>
      <c r="AB228" s="18" t="inlineStr"/>
      <c r="AC228" s="18" t="inlineStr"/>
      <c r="AD228" s="18" t="inlineStr"/>
      <c r="AE228" s="18" t="inlineStr"/>
      <c r="AF228" s="18" t="inlineStr"/>
      <c r="AG228" s="18" t="inlineStr"/>
      <c r="AH228" s="18" t="inlineStr"/>
      <c r="AI228" s="18" t="inlineStr"/>
      <c r="AJ228" s="18" t="inlineStr"/>
      <c r="AK228" s="18" t="inlineStr"/>
      <c r="AL228" s="18" t="inlineStr"/>
      <c r="AM228" s="18" t="inlineStr">
        <is>
          <t>LOW</t>
        </is>
      </c>
      <c r="AN228" s="3" t="inlineStr">
        <is>
          <t>AUTO-DRAFT: keyword signals only; requires contextual coding per codebook.md before use.</t>
        </is>
      </c>
      <c r="AO228" s="18" t="inlineStr">
        <is>
          <t>e49dc514-e25c-51f6-8131-d0258123e5af</t>
        </is>
      </c>
      <c r="AP228" s="18" t="inlineStr">
        <is>
          <t>1</t>
        </is>
      </c>
      <c r="AQ228" s="18" t="inlineStr">
        <is>
          <t>LOW_CONFIDENCE;MISSING_SPEAKER</t>
        </is>
      </c>
      <c r="AR228" s="18" t="inlineStr">
        <is>
          <t>EXCLUDED</t>
        </is>
      </c>
      <c r="AS228" s="3" t="inlineStr">
        <is>
          <t>2026-09-22 full backlog review: GENERIC_DIPLOMATIC_MESSAGE_OR_SPEECH</t>
        </is>
      </c>
    </row>
    <row r="229">
      <c r="A229" s="3" t="inlineStr">
        <is>
          <t>https://japan.kantei.go.jp/101_kishida/statement/202307/11interview.html</t>
        </is>
      </c>
      <c r="B229" s="18" t="inlineStr">
        <is>
          <t>japan</t>
        </is>
      </c>
      <c r="C229" s="18" t="inlineStr">
        <is>
          <t>Prime Minister's Office of Japan (Kantei)</t>
        </is>
      </c>
      <c r="D229" s="3" t="inlineStr">
        <is>
          <t>Written Interview with Prime Minister KISHIDA Fumio by the Lithuanian Radio and Television (LRT) (Speeches and Statements &lt;br&gt;by the Prime Minister) | Prime Minister's Office of Japan</t>
        </is>
      </c>
      <c r="E229" s="18" t="inlineStr">
        <is>
          <t>SPEECH</t>
        </is>
      </c>
      <c r="F229" s="18" t="inlineStr">
        <is>
          <t>July 12, 2023</t>
        </is>
      </c>
      <c r="G229" s="18" t="inlineStr">
        <is>
          <t>0</t>
        </is>
      </c>
      <c r="H229" s="3" t="inlineStr"/>
      <c r="I229" s="3" t="inlineStr">
        <is>
          <t>Written Interview with Prime Minister KISHIDA Fumio by the Lithuanian Radio and Television (LRT) (Speeches and Statements &lt;br&gt;by the Prime Minister) | Prime Minister's Office of Japan
#DiplomacySecurity
#NATO
Written Interview with Prime Minister KISHIDA Fumio by the Lithuanian Radio and Television (LRT)
July 12, 2023
Tweet
[Provisional translation]
Q1. You have repeatedly stressed after February
24, 2022,
that “Ukraine today may be East Asia tomorrow.” How has Russia’s aggression of Ukraine made Japan rethink its own security situation?
Even before Russia's aggression of Ukraine, the security environment in the Indo-Pacific region has become the most challenging and complex in the postwar era. China continues its attempts to unilaterally change the status quo by force in the East China Sea and the South China Sea, while China and Russia are stepping up their military activities around Japan and strengthening military coordination between the two countries. North Korea has escalated its behavior, launching ballistic missiles with unprecedented frequency and in new ways.
Under these circumstances, Russia has taken the step of invading Ukraine, an act of aggression that shakes the very foundations of the international order. This has made it clear once again that attempts to unilaterally change the status quo by force will not be tolerated anywhere in the world, and that it is important to maintain and strengthen a free and open international order based on the rule of law.
Against this backdrop, Japan formulated a new National Security Strategy at the end of last year. The strategy first of all lists diplomatic power as one of the main elements of Japan's overall national strength for security. At the same time, diplomacy requires a supporting defense capability. From the perspective of whether Japan can protect the lives of its citizens as it confronts the most severe and complex security environment of the postwar era, it was decided to take concrete steps to fundamentally strengthen its defense capability, and to take necessary measures in FY2027 so that the budget level for this purpose will reach 2% of the current GDP, together with efforts to supplement this capability.
We need to make the most of our comprehensive national power including diplomacy and defense capability. We are determined to develop realistic diplomacy actively and vigorously, and to take immediate measures to drastically strengthen our defense capability.
Q2. You attended the NATO Summit in Madrid last year for the first time. Now, you’re back at it in Lithuania. What is the importance of the Vilnius NATO Summit for Japan? What issues do you hope to address here?
The international community continues to face a challenging security environment as Russia continues its aggression against Ukraine, and the security of Europe and the Indo-Pacific are inseparable. NATO and Japan are partners who share fundamental values and strategic interests, and this attendance is an important opportunity to take cooperation between NATO and Japan to new heights.
It is significant that the leaders of NATO countries and major partners are gathering in Lithuania, an important partner that shares values and principles with Japan, to discuss future cooperation and other issues. At this NATO Summit, we intend to further specify and strengthen NATO-Japan cooperation in light of the current international security environment, including Russia's aggression against Ukraine, and to take this opportunity to hold bilateral meetings with the leaders of Lithuania and other countries to confirm cooperation with like-minded countries on the Indo-Pacific situation and other issues. We  leaders will also take this opportunity to hold bilateral meetings with the leaders of Lithuania and other countries to confirm cooperation with like-minded countries on Indo-Pacific affairs and other issues.
Q3. When is the announced NATO liaison office in Tokyo expected to open? There are talks that some NATO countries are blocking it. Is it true?
We are aware that NATO is currently considering the establishment of a NATO liaison office in Japan from various angles.
Japan recognizes that the security of Europe and the Indo-Pacific are inseparable, and intends to further strengthen cooperation between NATO and Japan in order to maintain and strengthen a free and open international order based on the rule of law.
Q4. China has repeatedly criticised NATO-Japan rapprochement. Does it worry you?
In order to maintain and strengthen a free and open international order based on the rule of law amid serious challenges to the international order, it is important to cooperate not only with allies and like-minded countries in the Indo-Pacific but also with European like-minded and institutions such as NATO. Such cooperation is not something that will increase tensions in the region, but will contribute to peace and stability in the international community as a whole.
Japan and NATO are partners who share fundamental values and strategic interests, and we intend to cooperate with NATO, its members and partners, and other like-minded countries in order to maintain and strengthen a free and open international order based on the rule of law.
Q5. National Security strategy of Japan includes a goal to hit
2 percent of GDP spent on defence by 2027, a goal similar to NATO countries. Is it still a realistic goal, despite some suggestions to the contrary? Why is this goal necessary?
In the new National Security Strategy, it was decided to take concrete steps to fundamentally strengthen its defense capability, and to take necessary measures in FY2027 so that the budget level for this purpose will reach 2% of the current GDP, together with efforts to supplement this capability.
The fundamental reinforcement of the defense force was derived from the contents of the defense force necessary for Japan to rebuild an adequate defense in the face of the most severe and complex security environment since the end of World War II.
This is necessary in order to protect the lives of the Japanese people and their peaceful way of life, to improve Japan's deterrence and coping capabilities, and to reduce the likelihood of armed attack itself.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29" s="3" t="inlineStr">
        <is>
          <t>Written Interview with Prime Minister KISHIDA Fumio by the Lithuanian Radio and Television (LRT) (Speeches and Statements &lt;br&gt;by the Prime Minister) | Prime Minister's Office of Japan
#DiplomacySecurity
#NATO
Written Interview with Prime Minister KISHIDA Fumio by the Lithuanian Radio and Television (LRT)
July 12, 2023
Tweet
[Provisional translation]
Q1. You have repeatedly stressed after February
24, 2022,
that “Ukraine today may be East Asia tomorrow.” How has Russia’s aggression of Ukraine made Japan rethink its own security situation? Even before Russia's aggression of Ukraine, the security environment in the Indo-Pacific region has become the most challenging and complex in the postwar era. China continues its attempts to unilaterally change the status quo by force in the East China Sea and the South China Sea, while China and Russia are stepping up their military activities around Japan and strengthening military coordination between the two countries. North Korea has escalated its behavior, launching ballistic missiles with unprecedented frequency and in new ways. Under these circumstances, Russia has taken the step of invading Ukraine, an act of aggression that shakes the very foundations of the international order. This has made it clear once again that attempts to unilaterally change the status quo by force will not be tolerated anywhere in the world, and that it is important to maintain and strengthen a free and open international order based on the rule of law. Against this backdrop, Japan formulated a new National Security Strategy at the end of last year. The strategy first of all lists diplomatic power as one of the main elements of Japan's overall national strength for security. At the same time, diplomacy requires a supporting defense capability. From the perspective of whether Japan can protect the lives of its citizens as it confronts the most severe and complex security environment of the postwar era, it was decided to take concrete steps to fundamentally strengthen its defense capability, and to take necessary measures in FY2027 so that the budget level for this purpose will reach 2% of the current GDP, together with efforts to supplement this capability. We need to make the most of our comprehensive national power including diplomacy and defense capability. We are determined to develop realistic diplomacy actively and vigorously, and to take immediate measures to drastically strengthen our defense capability. What is the importance of the Vilnius NATO Summit for Japan? What issues do you hope to address here? The international community continues to face a challenging security environment as Russia continues its aggression against Ukraine, and the security of Europe and the Indo-Pacific are inseparable. NATO and Japan are partners who share fundamental values and strategic interests, and this attendance is an important opportunity to take cooperation between NATO and Japan to new heights. It is significant that the leaders of NATO countries and major partners are gathering in Lithuania, an important partner that shares values and principles with Japan, to discuss future cooperation and other issues. At this NATO Summit, we intend to further specify and strengthen NATO-Japan cooperation in light of the current international security environment, including Russia's aggression against Ukraine, and to take this opportunity to hold bilateral meetings with the leaders of Lithuania and other countries to confirm cooperation with like-minded countries on the Indo-Pacific situation and other issues. We  leaders will also take this opportunity to hold bilateral meetings with the leaders of Lithuania and other countries to confirm cooperation with like-minded countries on Indo-Pacific affairs and other issues. Q3. There are talks that some NATO countries are blocking it. Is it true? We are aware that NATO is currently considering the establishment of a NATO liaison office in Japan from various angles. Japan recognizes that the security of Europe and the Indo-Pacific are inseparable, and intends to further strengthen cooperation between NATO and Japan in order to maintain and strengthen a free and open international order based on the rule of law. Q4. In order to maintain and strengthen a free and open international order based on the rule of law amid serious challenges to the international order, it is important to cooperate not only with allies and like-minded countries in the Indo-Pacific but also with European like-minded and institutions such as NATO. Such cooperation is not something that will increase tensions in the region, but will contribute to peace and stability in the international community as a whole. Japan and NATO are partners who share fundamental values and strategic interests, and we intend to cooperate with NATO, its members and partners, and other like-minded countries in order to maintain and strengthen a free and open international order based on the rule of law. Q5. National Security strategy of Japan includes a goal to hit
2 percent of GDP spent on defence by 2027, a goal similar to NATO countries. Is it still a realistic goal, despite some suggestions to the contrary? Why is this goal necessary? In the new National Security Strategy, it was decided to take concrete steps to fundamentally strengthen its defense capability, and to take necessary measures in FY2027 so that the budget level for this purpose will reach 2% of the current GDP, together with efforts to supplement this capability. The fundamental reinforcement of the defense force was derived from the contents of the defense force necessary for Japan to rebuild an adequate defense in the face of the most severe and complex security environment since the end of World War II. This is necessary in order to protect the lives of the Japanese people and their peaceful way of life, to improve Japan's deterrence and coping capabilities, and to reduce the likelihood of armed attack itself.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29" s="18" t="inlineStr">
        <is>
          <t>aggression;fund;war</t>
        </is>
      </c>
      <c r="L229" s="18" t="inlineStr">
        <is>
          <t>0</t>
        </is>
      </c>
      <c r="M229" s="18" t="inlineStr">
        <is>
          <t>0</t>
        </is>
      </c>
      <c r="N229" s="18" t="inlineStr">
        <is>
          <t>0</t>
        </is>
      </c>
      <c r="O229" s="18" t="inlineStr">
        <is>
          <t>0</t>
        </is>
      </c>
      <c r="P229" s="18" t="inlineStr">
        <is>
          <t>0</t>
        </is>
      </c>
      <c r="Q229" s="18" t="inlineStr">
        <is>
          <t>0</t>
        </is>
      </c>
      <c r="R229" s="18" t="inlineStr">
        <is>
          <t>c6d9aa4a-fc61-449a-bbf8-116620dc6837</t>
        </is>
      </c>
      <c r="S229" s="18" t="inlineStr"/>
      <c r="T229" s="18" t="inlineStr"/>
      <c r="U229" s="18" t="inlineStr"/>
      <c r="V229" s="18" t="inlineStr">
        <is>
          <t>AGGRESSION</t>
        </is>
      </c>
      <c r="W229" s="18" t="inlineStr"/>
      <c r="X229" s="18" t="inlineStr"/>
      <c r="Y229" s="18" t="inlineStr"/>
      <c r="Z229" s="18" t="inlineStr"/>
      <c r="AA229" s="18" t="inlineStr"/>
      <c r="AB229" s="18" t="inlineStr"/>
      <c r="AC229" s="18" t="inlineStr"/>
      <c r="AD229" s="18" t="inlineStr"/>
      <c r="AE229" s="18" t="inlineStr"/>
      <c r="AF229" s="18" t="inlineStr"/>
      <c r="AG229" s="18" t="inlineStr"/>
      <c r="AH229" s="18" t="inlineStr"/>
      <c r="AI229" s="18" t="inlineStr"/>
      <c r="AJ229" s="18" t="inlineStr"/>
      <c r="AK229" s="18" t="inlineStr"/>
      <c r="AL229" s="18" t="inlineStr"/>
      <c r="AM229" s="18" t="inlineStr">
        <is>
          <t>LOW</t>
        </is>
      </c>
      <c r="AN229" s="3" t="inlineStr">
        <is>
          <t>AUTO-DRAFT: keyword signals only; requires contextual coding per codebook.md before use.</t>
        </is>
      </c>
      <c r="AO229" s="18" t="inlineStr">
        <is>
          <t>f85e2b25-f98b-54ef-9611-80203f08cac4</t>
        </is>
      </c>
      <c r="AP229" s="18" t="inlineStr">
        <is>
          <t>1</t>
        </is>
      </c>
      <c r="AQ229" s="18" t="inlineStr">
        <is>
          <t>LOW_CONFIDENCE;MISSING_SPEAKER</t>
        </is>
      </c>
      <c r="AR229" s="18" t="inlineStr">
        <is>
          <t>EXCLUDED</t>
        </is>
      </c>
      <c r="AS229" s="3" t="inlineStr">
        <is>
          <t>2026-09-22 full backlog review: UKRAINE_RUSSIA_OR_UNRELATED_GEOPOLITICS</t>
        </is>
      </c>
    </row>
    <row r="230">
      <c r="A230" s="3" t="inlineStr">
        <is>
          <t>https://japan.kantei.go.jp/101_kishida/statement/202307/13kaiken.html</t>
        </is>
      </c>
      <c r="B230" s="18" t="inlineStr">
        <is>
          <t>japan</t>
        </is>
      </c>
      <c r="C230" s="18" t="inlineStr">
        <is>
          <t>Prime Minister's Office of Japan (Kantei)</t>
        </is>
      </c>
      <c r="D230" s="3" t="inlineStr">
        <is>
          <t>Joint Press Conference by the Leaders of Japan and the European Union (Speeches and Statements &lt;br&gt;by the Prime Minister) | Prime Minister's Office of Japan</t>
        </is>
      </c>
      <c r="E230" s="18" t="inlineStr">
        <is>
          <t>PRESS_CONFERENCE</t>
        </is>
      </c>
      <c r="F230" s="18" t="inlineStr">
        <is>
          <t>July 13, 2023</t>
        </is>
      </c>
      <c r="G230" s="18" t="inlineStr">
        <is>
          <t>0</t>
        </is>
      </c>
      <c r="H230" s="3" t="inlineStr"/>
      <c r="I230" s="3" t="inlineStr">
        <is>
          <t>Joint Press Conference by the Leaders of Japan and the European Union (Speeches and Statements &lt;br&gt;by the Prime Minister) | Prime Minister's Office of Japan
#DiplomacySecurity
#EU
#NewFormCapitalism
#GrowthStrategy
#SciTechInnovation
#ClimateChange
#Ukraine
#NKmissile
Joint Press Conference by the Leaders of Japan and the European Union
July 13, 2023
Tweet
[Provisional translation]
[Opening statement]
I am very pleased that today, visiting Brussels, I held the Japan-EU Summit, meeting in person with European Council President Charles Michel and European Commission President Ursula von der Leyen.
First of all, the EU taking the decision to lift its restrictions on Japanese food imports will provide a major boost to the reconstruction of the disaster-affected areas, and the Government of Japan highly commends and welcomes this move.
During today's meeting we also reaffirmed that unilateral attempts to change the status quo by force anywhere in the world are unacceptable, and that we will continue to work in close cooperation to maintain and strengthen the free and open international order based on the rule of law.
In light of the current severe security environment, I welcome in particular the EU bolstering its engagement with the Indo-Pacific. We will launch a Japan-EU strategic dialogue at the Foreign Ministers' level and further reinforce our cooperation across a wide spectrum of fields, including security.
With regard to economic security as well, we agreed to deepen both dialogue and cooperation between Japan and the EU. The Economic Security Strategy that the EU released on June 20 aligns with Japan's fundamental approach to economic security and I commend it highly. Moreover, I welcome the recent preparation of the Japan-EU cooperation agreement on critical minerals. I consider it important for us to build up concrete areas of cooperation like these.
I also welcome the fact that under the digital partnership we agreed to launch when we met at last year's Japan-EU Summit, a meeting of the ministers concerned was held on July 3, and on July 4 arrangements were formulated between Japan and the EU in the field of semiconductors.
In addition, the rapid development and diffusion of artificial intelligence (AI), especially generative AI, is a critical issue for us in our relations with the EU and also for the international community as a whole. I will hold a G7 leaders' video conference this autumn, taking generative AI as a core issue. Through the Hiroshima AI Process agreed at the G7 Hiroshima Summit, Japan, as the presidency of the G7, will lead international discussions on generative AI.
Furthermore, based on the Japan-EU Partnership on Sustainable Connectivity and Quality Infrastructure, we will continue to act in cooperation with the EU from the perspective of strengthening our engagement with the Global South.
In addition, we confirmed that we will further reinforce our cooperation in climate change, including our Green Alliance, in energy, and also in such fields as global health.
In the field of hydrogen in particular, a large number of cooperative projects are underway, including cooperative research and development in the automotive field and collaborative work in green hydrogen production. In order to bolster these measures, we will launch a Japan-EU cooperative framework with involvement up to the leaders' level, taking industry, finance, and technology as its major pillars.
Japan and the EU are the foremost leaders in the hydrogen field. By advancing the formulation of rules for hydrogen distribution, the global development of technologies and products, and the building of large-scale supply chains, we will bring about a hydrogen-based society, aimed at achieving carbon neutrality.
We also had a candid exchange of views regarding regional and international affairs.
With regard to our responses to Russian aggression against Ukraine, we reaffirmed that we will continue to impose stringent sanctions against Russia while providing strong support for Ukraine in order to bring an end to the aggression at the earliest possible time. We also reconfirmed that we will boost our engagement with other nations, including those in the Global South, to help foster an aligned response by the international community.
As for China, we confirmed the importance of engaging in a cooperative relationship with China regarding global issues, including climate change, and areas of common interest, and of using dialogue to build constructive and stable relations, while directly conveying our common concerns and calling on China to act as a responsible member of the international community.
Regarding North Korea, we confirmed that we share grave concerns regarding the country's increasingly ambitious nuclear and missile activities, including notably the launch of an intercontinental ballistic missile (ICBM) yesterday, June 12. We also confirmed that Japan and the EU will continue to cooperate closely in our responses to North Korea, including regarding the abductions issue.
I firmly believe that our issuing of a Joint Statement as the outcome of today's summit meeting will be an extremely significant message to the region and the international community.
I will continue to work in close cooperation with European Council President Michel and European Commission President von der Leyen. Thank you.
More
Related Link
Photos (PM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30" s="3" t="inlineStr">
        <is>
          <t>We will launch a Japan-EU strategic dialogue at the Foreign Ministers' level and further reinforce our cooperation across a wide spectrum of fields, including security. With regard to economic security as well, we agreed to deepen both dialogue and cooperation between Japan and the EU. The Economic Security Strategy that the EU released on June 20 aligns with Japan's fundamental approach to economic security and I commend it highly. Moreover, I welcome the recent preparation of the Japan-EU cooperation agreement on critical minerals. I consider it important for us to build up concrete areas of cooperation like these. I also welcome the fact that under the digital partnership we agreed to launch when we met at last year's Japan-EU Summit, a meeting of the ministers concerned was held on July 3, and on July 4 arrangements were formulated between Japan and the EU in the field of semiconductors. By advancing the formulation of rules for hydrogen distribution, the global development of technologies and products, and the building of large-scale supply chains, we will bring about a hydrogen-based society, aimed at achieving carbon neutrality. We also had a candid exchange of views regarding regional and international affairs. With regard to our responses to Russian aggression against Ukraine, we reaffirmed that we will continue to impose stringent sanctions against Russia while providing strong support for Ukraine in order to bring an end to the aggression at the earliest possible time. We also reconfirmed that we will boost our engagement with other nations, including those in the Global South, to help foster an aligned response by the international community. As for China, we confirmed the importance of engaging in a cooperative relationship with China regarding global issues, including climate change, and areas of common interest, and of using dialogue to build constructive and stable relations, while directly conveying our common concerns and calling on China to act as a responsible member of the international community.</t>
        </is>
      </c>
      <c r="K230" s="18" t="inlineStr">
        <is>
          <t>aggression;fund;reparation</t>
        </is>
      </c>
      <c r="L230" s="18" t="inlineStr">
        <is>
          <t>0</t>
        </is>
      </c>
      <c r="M230" s="18" t="inlineStr">
        <is>
          <t>0</t>
        </is>
      </c>
      <c r="N230" s="18" t="inlineStr">
        <is>
          <t>0</t>
        </is>
      </c>
      <c r="O230" s="18" t="inlineStr">
        <is>
          <t>0</t>
        </is>
      </c>
      <c r="P230" s="18" t="inlineStr">
        <is>
          <t>0</t>
        </is>
      </c>
      <c r="Q230" s="18" t="inlineStr">
        <is>
          <t>0</t>
        </is>
      </c>
      <c r="R230" s="18" t="inlineStr">
        <is>
          <t>7df50892-8856-4fa6-839b-7a6734889565</t>
        </is>
      </c>
      <c r="S230" s="18" t="inlineStr"/>
      <c r="T230" s="18" t="inlineStr"/>
      <c r="U230" s="18" t="inlineStr"/>
      <c r="V230" s="18" t="inlineStr">
        <is>
          <t>AGGRESSION</t>
        </is>
      </c>
      <c r="W230" s="18" t="inlineStr"/>
      <c r="X230" s="18" t="inlineStr"/>
      <c r="Y230" s="18" t="inlineStr"/>
      <c r="Z230" s="18" t="inlineStr"/>
      <c r="AA230" s="18" t="inlineStr"/>
      <c r="AB230" s="18" t="inlineStr"/>
      <c r="AC230" s="18" t="inlineStr"/>
      <c r="AD230" s="18" t="inlineStr"/>
      <c r="AE230" s="18" t="inlineStr"/>
      <c r="AF230" s="18" t="inlineStr"/>
      <c r="AG230" s="18" t="inlineStr"/>
      <c r="AH230" s="18" t="inlineStr"/>
      <c r="AI230" s="18" t="inlineStr"/>
      <c r="AJ230" s="18" t="inlineStr"/>
      <c r="AK230" s="18" t="inlineStr"/>
      <c r="AL230" s="18" t="inlineStr"/>
      <c r="AM230" s="18" t="inlineStr">
        <is>
          <t>LOW</t>
        </is>
      </c>
      <c r="AN230" s="3" t="inlineStr">
        <is>
          <t>AUTO-DRAFT: keyword signals only; requires contextual coding per codebook.md before use.</t>
        </is>
      </c>
      <c r="AO230" s="18" t="inlineStr">
        <is>
          <t>ee3dd171-200d-58eb-9b4a-e498ba51ba8a</t>
        </is>
      </c>
      <c r="AP230" s="18" t="inlineStr">
        <is>
          <t>1</t>
        </is>
      </c>
      <c r="AQ230" s="18" t="inlineStr">
        <is>
          <t>LOW_CONFIDENCE;MISSING_SPEAKER</t>
        </is>
      </c>
      <c r="AR230" s="18" t="inlineStr">
        <is>
          <t>EXCLUDED</t>
        </is>
      </c>
      <c r="AS230" s="3" t="inlineStr">
        <is>
          <t>2026-09-22 full backlog review: NATURAL_DISASTER_OR_ACCIDENT</t>
        </is>
      </c>
    </row>
    <row r="231">
      <c r="A231" s="3" t="inlineStr">
        <is>
          <t>https://japan.kantei.go.jp/101_kishida/statement/202307/16kaiken.html</t>
        </is>
      </c>
      <c r="B231" s="18" t="inlineStr">
        <is>
          <t>japan</t>
        </is>
      </c>
      <c r="C231" s="18" t="inlineStr">
        <is>
          <t>Prime Minister's Office of Japan (Kantei)</t>
        </is>
      </c>
      <c r="D231" s="3" t="inlineStr">
        <is>
          <t>Press Conference by Prime Minister Kishida regarding His Visits to Saudi Arabia, the United Arab Emirates and Qatar and Other Matters (Speeches and Statements &lt;br&gt;by the Prime Minister) | Prime Minister's Office of Japan</t>
        </is>
      </c>
      <c r="E231" s="18" t="inlineStr">
        <is>
          <t>PRESS_CONFERENCE</t>
        </is>
      </c>
      <c r="F231" s="18" t="inlineStr">
        <is>
          <t>July 16, 2023</t>
        </is>
      </c>
      <c r="G231" s="18" t="inlineStr">
        <is>
          <t>0</t>
        </is>
      </c>
      <c r="H231" s="3" t="inlineStr"/>
      <c r="I231" s="3" t="inlineStr">
        <is>
          <t>Press Conference by Prime Minister Kishida regarding His Visits to Saudi Arabia, the United Arab Emirates and Qatar and Other Matters (Speeches and Statements &lt;br&gt;by the Prime Minister) | Prime Minister's Office of Japan
#DiplomacySecurity
#NewFormCapitalism
#GrowthStrategy
Press Conference by Prime Minister Kishida regarding His Visits to Saudi Arabia, the United Arab Emirates and Qatar and Other Matters
July 16, 2023
Tweet
[Provisional translation]
(On his first Middle East tour in three years and a half to Saudi Arabia, the United Arab Emirates and Qatar)
As you have pointed out, I will today leave Japan for three countries: Saudi Arabia, the United Arab Emirates and Qatar. I plan to hold sperate meetings with H.R.H. Prince Mohammed bin Salman bin Abdulaziz Al-Saud, Crown Prince and Prime Minister of the Kingdom of Saudi Arabia, H.H. Sheikh Mohamed bin Zayed Al Nahyan, President of the United Arab Emirates and H.H. Sheikh Tamim Bin Hamad Al-Thani, Amir of the State of Qatar. These three countries are not only extremely important partners for Japan's energy security, but also have in recent years increased their presence in the international arena on both political and economic fronts. They have expanded the areas of their cooperation with Japan. They are all actively working to diversify their industries and realize a decarbonized society, and we hope that Japan’s advanced technology will be used to achieve more cooperation in such areas as well. During the series of visits, I hope to confirm close cooperation with the leaders of each country to achieve global energy security and a realistic green transformation. In addition, many business executives will accompany us to visit these countries as an economic mission. We hope to take this opportunity to further strengthen our ties with each country in the areas of trade, investment and people-to-people exchanges, including even more business investment opportunities. I also hope to have in-depth discussions with the leaders of the three countries on international and regional affairs, including Russia’s aggression against Ukraine, and take this opportunity to confirm cooperation for the peace and stability of the international community, while recognizing the importance of a free and open international order based on the rule of law, also in light of the outcome of the G7 Hiroshima Summit.
As for our response to the heavy rainfall, I have given and updated necessary instructions, and a short while ago, we have reviewed how the Government has responded so far. During my trip abroad, the entire Government will continue its response with a sense of urgency and vigilance in close collaboration with municipalities under the leadership of Chief Cabinet Secretary Matsuno, who will serve as Prime Minister ad interim, and Minister of State for Disaster Management Tani, while I will also be updated on the response to the disaster. The entire Government is determined to take all possible measures to respond to the disaster.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31" s="3" t="inlineStr">
        <is>
          <t>In addition, many business executives will accompany us to visit these countries as an economic mission. We hope to take this opportunity to further strengthen our ties with each country in the areas of trade, investment and people-to-people exchanges, including even more business investment opportunities. I also hope to have in-depth discussions with the leaders of the three countries on international and regional affairs, including Russia’s aggression against Ukraine, and take this opportunity to confirm cooperation for the peace and stability of the international community, while recognizing the importance of a free and open international order based on the rule of law, also in light of the outcome of the G7 Hiroshima Summit. As for our response to the heavy rainfall, I have given and updated necessary instructions, and a short while ago, we have reviewed how the Government has responded so far. During my trip abroad, the entire Government will continue its response with a sense of urgency and vigilance in close collaboration with municipalities under the leadership of Chief Cabinet Secretary Matsuno, who will serve as Prime Minister ad interim, and Minister of State for Disaster Management Tani, while I will also be updated on the response to the disaster.</t>
        </is>
      </c>
      <c r="K231" s="18" t="inlineStr">
        <is>
          <t>aggression</t>
        </is>
      </c>
      <c r="L231" s="18" t="inlineStr">
        <is>
          <t>0</t>
        </is>
      </c>
      <c r="M231" s="18" t="inlineStr">
        <is>
          <t>0</t>
        </is>
      </c>
      <c r="N231" s="18" t="inlineStr">
        <is>
          <t>0</t>
        </is>
      </c>
      <c r="O231" s="18" t="inlineStr">
        <is>
          <t>0</t>
        </is>
      </c>
      <c r="P231" s="18" t="inlineStr">
        <is>
          <t>0</t>
        </is>
      </c>
      <c r="Q231" s="18" t="inlineStr">
        <is>
          <t>0</t>
        </is>
      </c>
      <c r="R231" s="18" t="inlineStr">
        <is>
          <t>4178517d-6f44-4616-b8fa-268a46da50be</t>
        </is>
      </c>
      <c r="S231" s="18" t="inlineStr"/>
      <c r="T231" s="18" t="inlineStr"/>
      <c r="U231" s="18" t="inlineStr"/>
      <c r="V231" s="18" t="inlineStr">
        <is>
          <t>AGGRESSION</t>
        </is>
      </c>
      <c r="W231" s="18" t="inlineStr"/>
      <c r="X231" s="18" t="inlineStr"/>
      <c r="Y231" s="18" t="inlineStr"/>
      <c r="Z231" s="18" t="inlineStr"/>
      <c r="AA231" s="18" t="inlineStr"/>
      <c r="AB231" s="18" t="inlineStr"/>
      <c r="AC231" s="18" t="inlineStr"/>
      <c r="AD231" s="18" t="inlineStr"/>
      <c r="AE231" s="18" t="inlineStr"/>
      <c r="AF231" s="18" t="inlineStr"/>
      <c r="AG231" s="18" t="inlineStr"/>
      <c r="AH231" s="18" t="inlineStr"/>
      <c r="AI231" s="18" t="inlineStr"/>
      <c r="AJ231" s="18" t="inlineStr"/>
      <c r="AK231" s="18" t="inlineStr"/>
      <c r="AL231" s="18" t="inlineStr"/>
      <c r="AM231" s="18" t="inlineStr">
        <is>
          <t>LOW</t>
        </is>
      </c>
      <c r="AN231" s="3" t="inlineStr">
        <is>
          <t>AUTO-DRAFT: keyword signals only; requires contextual coding per codebook.md before use.</t>
        </is>
      </c>
      <c r="AO231" s="18" t="inlineStr">
        <is>
          <t>90530bb7-6852-5f6b-b2fd-5a2fbb1b1412</t>
        </is>
      </c>
      <c r="AP231" s="18" t="inlineStr">
        <is>
          <t>1</t>
        </is>
      </c>
      <c r="AQ231" s="18" t="inlineStr">
        <is>
          <t>LOW_CONFIDENCE;MISSING_SPEAKER</t>
        </is>
      </c>
      <c r="AR231" s="18" t="inlineStr">
        <is>
          <t>EXCLUDED</t>
        </is>
      </c>
      <c r="AS231" s="3" t="inlineStr">
        <is>
          <t>2026-09-22 full backlog review: UKRAINE_RUSSIA_OR_UNRELATED_GEOPOLITICS</t>
        </is>
      </c>
    </row>
    <row r="232">
      <c r="A232" s="3" t="inlineStr">
        <is>
          <t>https://japan.kantei.go.jp/101_kishida/statement/202307/16kaiken2.html</t>
        </is>
      </c>
      <c r="B232" s="18" t="inlineStr">
        <is>
          <t>japan</t>
        </is>
      </c>
      <c r="C232" s="18" t="inlineStr">
        <is>
          <t>Prime Minister's Office of Japan (Kantei)</t>
        </is>
      </c>
      <c r="D232" s="3" t="inlineStr">
        <is>
          <t>Press Conference by Prime Minister Kishida on the Japan-Saudi Arabia Summit Meeting and Other Matters (Speeches and Statements &lt;br&gt;by the Prime Minister) | Prime Minister's Office of Japan</t>
        </is>
      </c>
      <c r="E232" s="18" t="inlineStr">
        <is>
          <t>PRESS_CONFERENCE</t>
        </is>
      </c>
      <c r="F232" s="18" t="inlineStr">
        <is>
          <t>July 16, 2023</t>
        </is>
      </c>
      <c r="G232" s="18" t="inlineStr">
        <is>
          <t>0</t>
        </is>
      </c>
      <c r="H232" s="3" t="inlineStr"/>
      <c r="I232" s="3" t="inlineStr">
        <is>
          <t>Press Conference by Prime Minister Kishida on the Japan-Saudi Arabia Summit Meeting and Other Matters (Speeches and Statements &lt;br&gt;by the Prime Minister) | Prime Minister's Office of Japan
#DiplomacySecurity
#NewFormCapitalism
#GrowthStrategy
#ClimateChange
#JPNSAUsummit
Press Conference by Prime Minister Kishida on the Japan-Saudi Arabia Summit Meeting and Other Matters
July 16, 2023
Tweet
[Provisional translation]
(On the Japan-Saudi Arabia Summit Meeting)
In the meeting with H.R.H. Prince Mohammed bin Salman bin Abdulaziz Al-Saud, Crown Prince and Prime Minister of the Kingdom of Saudi Arabia, we not only confirmed the importance of stabilizing the energy market, but also agreed to fundamentally deepen cooperation in the areas of clean energy such as solar, hydrogen and ammonia, as well as critical minerals deemed indispensable for decarbonization. Specifically, H.R.H. Prince Mohammed and I agreed to launch the Lighthouse Initiative by utilizing Japanese technology to make the Middle East region a global supply hub for clean energy and critical minerals, as proposed by the Saudi side. Through this new initiative, we will move beyond the conventional energy relationship between Japan and Saudi Arabia as oil-consuming and oil-producing countries, and deepen it into a new global partnership in the era of decarbonization. We hope to promote cooperation with a view to decarbonizing the growing Asia region as a whole.
We also confirmed that under the “Japan-Saudi Vision 2030,” a comprehensive framework for cooperation between the two countries, we will accelerate cooperation in a wider range of areas, including the above-mentioned clean energy, advanced technology, tourism and entertainment.
On the diplomatic and security fronts, I stressed the importance of maintaining and strengthening a free and open international order based on the rule of law, which was confirmed at the recent G7 Hiroshima Summit, and we confirmed that the two countries will continue to work closely together to achieve peace and stability. I believe that the Foreign Ministerial-level Strategic Dialogue, which the two countries agreed to establish during this visit, will be one of the effective frameworks for further strengthening our bilateral cooperation.
Regarding one of your questions about whether I had raised human rights issues and whether we had discussed them, let me point out that the Saudi Vision 2030, which is a strategic document for Saudi Arabia, includes elements such as equal opportunities for everyone regardless of gender and age, and transparency in governance. H.R.H Prince Mohammed and I discussed efforts to realize the Saudi Vision 2030, and exchanged views on the current status of social reforms in Saudi Arabia. Thank you.
(On the roles that Japan can play as China accelerates its engagement in the Middle East region)
In the Middle East region, there are signs of easing tensions, such as the agreement between Saudi Arabia and Iran to normalize diplomatic relations. At the same time, however, there are still some difficult issues at present, such as the Palestinian issue and Iran’s nuclear activities. Building on the foundation of friendly relations it has built over the years with Palestine and other countries in the Middle East region, Japan hopes to continue to play its unique roles in easing tensions and stabilizing the situation in the region.
In the latest meeting as well, H.R.H Prince Mohammed and I confirmed our commitment to strengthening cooperation between the two countries for the stability of the region. We also confirmed the establishment of the Foreign Ministerial-level Strategic Dialogue between the two countries and the holding of regular meetings of foreign ministers with the GCC (Gulf Cooperation Council).
Japan hopes to continue to strengthen its engagement for the stability of the Middle East region. I recognize that there are many more such roles that Japan should play.
（On what to expect from the Summit Meetings in the UAE (United Arab Emirates) and Qatar)
I plan to visit the UAE and Qatar right after this. The UAE has set a goal of achieving zero greenhouse gas emissions by 2050, and is actively working to address climate change, including by chairing this year’s COP28 (28th session of the Conference of the Parties to the United Nations Framework Convention on Climate Change). The country has shown strong interest in utilizing Japan’s advanced technologies in a wide range of areas, such as space, artificial intelligence (AI) and healthcare.
Qatar, for its part, is working on human development, industrial diversification and sustainable economic development toward the realization of a knowledge-based economy under its National Vision for 2030. In these Summit Meetings, in addition to our conventional cooperation in the energy sector, I hope that we will confirm that we will actively support the realization of green transformation, industrial diversification and human development through the use of Japan’s advanced technologies. This is something that I hope will be confirmed in the meetings. And on the diplomatic and security fronts, I hope that we will confirm the importance of maintaining and strengthening a free and open international order based on the rule of law.
In both countries, I will be accompanied by members of an economic mission. They will be invited to participate in business events with participants from the public and private sectors. In order to further strengthen our relations with each of the two countries, it is important to incorporate their growth energy and promote people-to-people exchanges. We hope that these visits will serve as opportunities to strengthen ties in both public and private sectors, and to expand business opportunities for Japanese companies. That is all.
(On the purpose of including start-ups in the economic mission)
As you have noted, there are currently many start-ups in Japan that have been born one after another, actively tackling various social issues. In light of our relationship with Saudi Arabia, the UAE, and Qatar, I feel that there are high hopes for start-ups that take on various new challenges, such as the production of e-fuel (synthetic fuel) in the energy sector. This is just one example, and there are many other challenges in the Gulf countries, such as new clean energy, beyond conventional efforts in the energy sector. I feel that there are high expectations in this region for start-ups that take on such new challenges. That is how, as I partially participated in a session today to exchange views with other participants, I felt that expectations for start-ups are as high as those for larger companies. In this way, I recognize how meaningful it is to invite start-ups to join the economic mission.
More
Related Link
Photos (PM in Action)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32" s="3" t="inlineStr">
        <is>
          <t>Press Conference by Prime Minister Kishida on the Japan-Saudi Arabia Summit Meeting and Other Matters (Speeches and Statements &lt;br&gt;by the Prime Minister) | Prime Minister's Office of Japan
#DiplomacySecurity
#NewFormCapitalism
#GrowthStrategy
#ClimateChange
#JPNSAUsummit
Press Conference by Prime Minister Kishida on the Japan-Saudi Arabia Summit Meeting and Other Matters
July 16, 2023
Tweet
[Provisional translation]
(On the Japan-Saudi Arabia Summit Meeting)
In the meeting with H.R.H. Prince Mohammed bin Salman bin Abdulaziz Al-Saud, Crown Prince and Prime Minister of the Kingdom of Saudi Arabia, we not only confirmed the importance of stabilizing the energy market, but also agreed to fundamentally deepen cooperation in the areas of clean energy such as solar, hydrogen and ammonia, as well as critical minerals deemed indispensable for decarbonization. Specifically, H.R.H. Prince Mohammed and I agreed to launch the Lighthouse Initiative by utilizing Japanese technology to make the Middle East region a global supply hub for clean energy and critical minerals, as proposed by the Saudi side. The UAE has set a goal of achieving zero greenhouse gas emissions by 2050, and is actively working to address climate change, including by chairing this year’s COP28 (28th session of the Conference of the Parties to the United Nations Framework Convention on Climate Change). The country has shown strong interest in utilizing Japan’s advanced technologies in a wide range of areas, such as space, artificial intelligence (AI) and healthcare. Qatar, for its part, is working on human development, industrial diversification and sustainable economic development toward the realization of a knowledge-based economy under its National Vision for 2030. In these Summit Meetings, in addition to our conventional cooperation in the energy sector, I hope that we will confirm that we will actively support the realization of green transformation, industrial diversification and human development through the use of Japan’s advanced technologies. This is something that I hope will be confirmed in the meetings.</t>
        </is>
      </c>
      <c r="K232" s="18" t="inlineStr">
        <is>
          <t>fund;war</t>
        </is>
      </c>
      <c r="L232" s="18" t="inlineStr">
        <is>
          <t>0</t>
        </is>
      </c>
      <c r="M232" s="18" t="inlineStr">
        <is>
          <t>0</t>
        </is>
      </c>
      <c r="N232" s="18" t="inlineStr">
        <is>
          <t>0</t>
        </is>
      </c>
      <c r="O232" s="18" t="inlineStr">
        <is>
          <t>0</t>
        </is>
      </c>
      <c r="P232" s="18" t="inlineStr">
        <is>
          <t>0</t>
        </is>
      </c>
      <c r="Q232" s="18" t="inlineStr">
        <is>
          <t>0</t>
        </is>
      </c>
      <c r="R232" s="18" t="inlineStr">
        <is>
          <t>7de681bb-f0be-4ea6-8e0d-c46d978c67df</t>
        </is>
      </c>
      <c r="S232" s="18" t="inlineStr"/>
      <c r="T232" s="18" t="inlineStr"/>
      <c r="U232" s="18" t="inlineStr"/>
      <c r="V232" s="18" t="inlineStr">
        <is>
          <t>HISTORICAL_RECOGNITION_GENERAL</t>
        </is>
      </c>
      <c r="W232" s="18" t="inlineStr"/>
      <c r="X232" s="18" t="inlineStr"/>
      <c r="Y232" s="18" t="inlineStr"/>
      <c r="Z232" s="18" t="inlineStr"/>
      <c r="AA232" s="18" t="inlineStr"/>
      <c r="AB232" s="18" t="inlineStr"/>
      <c r="AC232" s="18" t="inlineStr"/>
      <c r="AD232" s="18" t="inlineStr"/>
      <c r="AE232" s="18" t="inlineStr"/>
      <c r="AF232" s="18" t="inlineStr"/>
      <c r="AG232" s="18" t="inlineStr"/>
      <c r="AH232" s="18" t="inlineStr"/>
      <c r="AI232" s="18" t="inlineStr"/>
      <c r="AJ232" s="18" t="inlineStr"/>
      <c r="AK232" s="18" t="inlineStr"/>
      <c r="AL232" s="18" t="inlineStr"/>
      <c r="AM232" s="18" t="inlineStr">
        <is>
          <t>LOW</t>
        </is>
      </c>
      <c r="AN232" s="3" t="inlineStr">
        <is>
          <t>AUTO-DRAFT: keyword signals only; requires contextual coding per codebook.md before use.</t>
        </is>
      </c>
      <c r="AO232" s="18" t="inlineStr">
        <is>
          <t>de5e057d-ebf6-5370-ade3-e69bb9b35c74</t>
        </is>
      </c>
      <c r="AP232" s="18" t="inlineStr">
        <is>
          <t>1</t>
        </is>
      </c>
      <c r="AQ232" s="18" t="inlineStr">
        <is>
          <t>LOW_CONFIDENCE;MISSING_SPEAKER</t>
        </is>
      </c>
      <c r="AR232" s="18" t="inlineStr">
        <is>
          <t>EXCLUDED</t>
        </is>
      </c>
      <c r="AS232" s="3" t="inlineStr">
        <is>
          <t>2026-09-22 full backlog review: GENERIC_DIPLOMATIC_MESSAGE_OR_SPEECH</t>
        </is>
      </c>
    </row>
    <row r="233">
      <c r="A233" s="3" t="inlineStr">
        <is>
          <t>https://japan.kantei.go.jp/101_kishida/statement/202307/17contribution.html</t>
        </is>
      </c>
      <c r="B233" s="18" t="inlineStr">
        <is>
          <t>japan</t>
        </is>
      </c>
      <c r="C233" s="18" t="inlineStr">
        <is>
          <t>Prime Minister's Office of Japan (Kantei)</t>
        </is>
      </c>
      <c r="D233" s="3" t="inlineStr">
        <is>
          <t>Contributed Article by Prime Minister KISHIDA Fumio to the Emirates News Agency WAM (Speeches and Statements &lt;br&gt;by the Prime Minister) | Prime Minister's Office of Japan</t>
        </is>
      </c>
      <c r="E233" s="18" t="inlineStr">
        <is>
          <t>SPEECH</t>
        </is>
      </c>
      <c r="F233" s="18" t="inlineStr">
        <is>
          <t>July 17, 2023</t>
        </is>
      </c>
      <c r="G233" s="18" t="inlineStr">
        <is>
          <t>0</t>
        </is>
      </c>
      <c r="H233" s="3" t="inlineStr"/>
      <c r="I233" s="3" t="inlineStr">
        <is>
          <t>Contributed Article by Prime Minister KISHIDA Fumio to the Emirates News Agency WAM (Speeches and Statements &lt;br&gt;by the Prime Minister) | Prime Minister's Office of Japan
Contributed Article by Prime Minister KISHIDA Fumio to the Emirates News Agency WAM
July 17, 2023
Tweet
Towards the Next 50 Years between Japan and UAE
I am greatly pleased to have this opportunity to visit the United Arab Emirates (UAE), a strategic partner of Japan, for the first time since assuming the post of Prime Minister.
Last year marked the 50th anniversary of the establishment of diplomatic relations between Japan and the UAE. Looking back, Japanese companies have been involved in the development of oil industries in Abu Dhabi since the 1960s, and the secure energy supply from the UAE has supported Japan's economic growth for many years. Since the 1990s, many Japanese companies have contributed to the building of the UAE's key infrastructure, including the construction and operation of the Dubai Metro and seawater desalination plants.
The UAE has the largest number, in the Middle East and Africa, of Japanese expatriates (approximately 4,500) and Japanese companies (approximately 340). The UAE’s role and importance as a hub of, and gateway to, the region is growing every year. At the same time, cooperation between Japan and the UAE has expanded far beyond traditional areas such as energy and economy, to include a wide range of fields such as climate change, education, science and technology, outer space, and defense. Our cooperation is being broadened and deepened not only in the Middle East region but also in Africa, and in the international arena. In order to further advance such multifaceted cooperation, our two countries signed the Joint Declaration on the Implementation of the Comprehensive Strategic Partnership Initiative (CSPI) last September, under which concrete discussions are underway.
Let me mention some of the examples. In the field of education, Japan will further support exchanges between our youths, who will shape the future of our countries, and will strengthen our support for the development of human resources in the UAE. To this end, Japan continues to work with the UAE to promote studying in Japan of Emirati undergraduate and graduate students, exchange of high school students between the two countries, and acceptance of young Emirati nationals in internship programs offered by Japanese companies. I believe that such educational exchanges and support for human resource development will serve to consolidate the foundation of our bilateral relations for further development towards the future in a variety of fields, including the economic and business fields.
In the field of culture, we have renewed our recognition of keen interest of the people in the UAE in Japan through various events held to commemorate the 50th anniversary of the establishment of diplomatic relations. The fact that the Japan Pavilion was one of the most popular pavilions at the Dubai Expo is a testament to this. The youth in the UAE have shown strong interest in the Japanese culture and Japanese language, with many starting from interest in manga and anime. We will continue to expand our support for Japanese language education, as well as to promote exchanges in the content and creative industries, including e-sports.
In the field of tourism, the Japan National Tourism Organization (JNTO) opened its MENA headquarters office in Dubai in November 2021. We hope that, encouraged by the full visa exemption for UAE citizens introduced in November 2021, an ever-growing number of UAE citizens will visit Japan and discover the appeals of Japan by enjoying authentic Washoku (Japanese food), viewing changing scenery of the four distinct seasons, experiencing the excitement of social infrastructure such as the renowned “bullet trains”(Shinkansen).
Our bilateral relationship is also expanding in the field of space cooperation. Japan has contributed to the UAE's space policy for many years. The launch of the UAE's first domestically-manufactured satellite KhalifaSat in 2018 and the Mars Exploration Hope Probe in 2020 were both carried out by Japanese H2-A rockets. The launch of the UAE’s lunar probe Rashid Rover this April, operated in collaboration with Mohammed Bin Rashid Space Center (MBRSC) and Japanese space startup company, ispace, was a significant step forward as the world’s first attempt by a private company to land a moon-surface rover. I am confident that future-oriented efforts such as this will lead to a greater success in the near future. Japan is determined to continue its support for further collaboration in the space field.
The UAE is hosting the COP28 in November this year. The UAE was the first country in the Middle East to declare net-zero greenhouse gas emissions by 2050, and as a major energy exporting country, Japan holds the UAE in high esteem as the UAE works responsibly to ensure global energy security and makes proactive efforts to address climate change issues. Japan will work closely with the UAE towards the success of COP28.
In addition, I am planning to propose the initiative "Global Green Energy Hub" also during my visit. This initiative intends to combine the respective strengths of our two countries: the geographical advantages, low-cost renewable energy resources and strong investment capacities of the UAE and the Middle East on one hand; and the cutting-edge decarbonization technologies of Japan on the other. By fully utilizing these strengths of both countries, we can together turn the Middle East into a global hub in the supply chain of the next-generation fuels and mineral resources. Under this initiative, both countries will be well placed to collaborate in the related fields of hydrogen and ammonia production and utilization as well as carbon recycling by a multilayered approach.
It is also extremely important to accelerate innovation, including in the area of decarbonization, toward and beyond COP28. For this purpose, Japan intends to propose a "Japan-UAE Innovation Partnership." While welcoming the progress in collaboration on decarbonization technologies through the Japan-UAE Coordination Scheme for Advanced Technology (JU-CAT) established in January this year, Japan is willing to establish an enlarged framework for industrial collaboration with the UAE. In particular, Japan will make greater efforts to support an expanded flow of FDI into Japan and semiconductor industry with a view to an increased resilience of global supply chain of semiconductors.
Japan and the UAE are together on the Security Council of the United Nations this year as non-permanent members. In the G7 Hiroshima Summit hosted by Japan this year, it was confirmed that all countries should abide by the principles enshrined in the UN Charter such as respect for sovereignty and territorial integrity. Japan is also promoting the vision of the "Free and Open Indo-Pacific," under which it is envisaged to uphold and strengthen a free and open international order based on the rule of law in the Indo-Pacific region and to achieve regional and global peace, stability and prosperity. Towards the goal of this vision Japan is cooperating with all the countries without excluding any, and it is Japan’s strong wish that it can closely work with the UAE in this regard as the UAE also attaches a great importance to the rule of law and tolerance. Looking back on the history of our bilateral relationship since its establishment, I am overwhelmed by a great potential for further cooperation ahead of our two countries. Heading for the next 50 years, I am determined to work with His Highness the President Sheikh Mohamed bin Zayed Al Nahyan to make this potential a reality. I am wholeheartedly looking forward to discussing ways to further strengthen our bilateral relationship with His Highness the President and the people of the UAE during my upcoming visit.
KISHIDA Fumio
Prime Minister of Japan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233" s="3" t="inlineStr">
        <is>
          <t>Contributed Article by Prime Minister KISHIDA Fumio to the Emirates News Agency WAM (Speeches and Statements &lt;br&gt;by the Prime Minister) | Prime Minister's Office of Japan
Contributed Article by Prime Minister KISHIDA Fumio to the Emirates News Agency WAM
July 17, 2023
Tweet
Towards the Next 50 Years between Japan and UAE
I am greatly pleased to have this opportunity to visit the United Arab Emirates (UAE), a strategic partner of Japan, for the first time since assuming the post of Prime Minister. Last year marked the 50th anniversary of the establishment of diplomatic relations between Japan and the UAE. Looking back, Japanese companies have been involved in the development of oil industries in Abu Dhabi since the 1960s, and the secure energy supply from the UAE has supported Japan's economic growth for many years. In the field of education, Japan will further support exchanges between our youths, who will shape the future of our countries, and will strengthen our support for the development of human resources in the UAE. To this end, Japan continues to work with the UAE to promote studying in Japan of Emirati undergraduate and graduate students, exchange of high school students between the two countries, and acceptance of young Emirati nationals in internship programs offered by Japanese companies. I believe that such educational exchanges and support for human resource development will serve to consolidate the foundation of our bilateral relations for further development towards the future in a variety of fields, including the economic and business fields. In the field of culture, we have renewed our recognition of keen interest of the people in the UAE in Japan through various events held to commemorate the 50th anniversary of the establishment of diplomatic relations. The fact that the Japan Pavilion was one of the most popular pavilions at the Dubai Expo is a testament to this. Japan has contributed to the UAE's space policy for many years. The launch of the UAE's first domestically-manufactured satellite KhalifaSat in 2018 and the Mars Exploration Hope Probe in 2020 were both carried out by Japanese H2-A rockets. The launch of the UAE’s lunar probe Rashid Rover this April, operated in collaboration with Mohammed Bin Rashid Space Center (MBRSC) and Japanese space startup company, ispace, was a significant step forward as the world’s first attempt by a private company to land a moon-surface rover. I am confident that future-oriented efforts such as this will lead to a greater success in the near future. Japan is determined to continue its support for further collaboration in the space field. The UAE is hosting the COP28 in November this year. The UAE was the first country in the Middle East to declare net-zero greenhouse gas emissions by 2050, and as a major energy exporting country, Japan holds the UAE in high esteem as the UAE works responsibly to ensure global energy security and makes proactive efforts to address climate change issues. Japan will work closely with the UAE towards the success of COP28. In addition, I am planning to propose the initiative "Global Green Energy Hub" also during my visit. This initiative intends to combine the respective strengths of our two countries: the geographical advantages, low-cost renewable energy resources and strong investment capacities of the UAE and the Middle East on one hand; and the cutting-edge decarbonization technologies of Japan on the other. By fully utilizing these strengths of both countries, we can together turn the Middle East into a global hub in the supply chain of the next-generation fuels and mineral resources. Under this initiative, both countries will be well placed to collaborate in the related fields of hydrogen and ammonia production and utilization as well as carbon recycling by a multilayered approach. It is also extremely important to accelerate innovation, including in the area of decarbonization, toward and beyond COP28. For this purpose, Japan intends to propose a "Japan-UAE Innovation Partnership." While welcoming the progress in collaboration on decarbonization technologies through the Japan-UAE Coordination Scheme for Advanced Technology (JU-CAT) established in January this year, Japan is willing to establish an enlarged framework for industrial collaboration with the UAE. In particular, Japan will make greater efforts to support an expanded flow of FDI into Japan and semiconductor industry with a view to an increased resilience of global supply chain of semiconductors. In the G7 Hiroshima Summit hosted by Japan this year, it was confirmed that all countries should abide by the principles enshrined in the UN Charter such as respect for sovereignty and territorial integrity. Japan is also promoting the vision of the "Free and Open Indo-Pacific," under which it is envisaged to uphold and strengthen a free and open international order based on the rule of law in the Indo-Pacific region and to achieve regional and global peace, stability and prosperity. Towards the goal of this vision Japan is cooperating with all the countries without excluding any, and it is Japan’s strong wish that it can closely work with the UAE in this regard as the UAE also attaches a great importance to the rule of law and tolerance. Looking back on the history of our bilateral relationship since its establishment, I am overwhelmed by a great potential for further cooperation ahead of our two countries. Heading for the next 50 years, I am determined to work with His Highness the President Sheikh Mohamed bin Zayed Al Nahyan to make this potential a reality. I am wholeheartedly looking forward to discussing ways to further strengthen our bilateral relationship with His Highness the President and the people of the UAE during my upcoming visit. KISHIDA Fumio
Prime Minister of Japan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233" s="18" t="inlineStr">
        <is>
          <t>history;war</t>
        </is>
      </c>
      <c r="L233" s="18" t="inlineStr">
        <is>
          <t>0</t>
        </is>
      </c>
      <c r="M233" s="18" t="inlineStr">
        <is>
          <t>0</t>
        </is>
      </c>
      <c r="N233" s="18" t="inlineStr">
        <is>
          <t>0</t>
        </is>
      </c>
      <c r="O233" s="18" t="inlineStr">
        <is>
          <t>0</t>
        </is>
      </c>
      <c r="P233" s="18" t="inlineStr">
        <is>
          <t>0</t>
        </is>
      </c>
      <c r="Q233" s="18" t="inlineStr">
        <is>
          <t>0</t>
        </is>
      </c>
      <c r="R233" s="18" t="inlineStr">
        <is>
          <t>24855a83-73d3-4e17-8a09-452441f76335</t>
        </is>
      </c>
      <c r="S233" s="18" t="inlineStr"/>
      <c r="T233" s="18" t="inlineStr"/>
      <c r="U233" s="18" t="inlineStr"/>
      <c r="V233" s="18" t="inlineStr">
        <is>
          <t>HISTORICAL_RECOGNITION_GENERAL</t>
        </is>
      </c>
      <c r="W233" s="18" t="inlineStr"/>
      <c r="X233" s="18" t="inlineStr"/>
      <c r="Y233" s="18" t="inlineStr"/>
      <c r="Z233" s="18" t="inlineStr"/>
      <c r="AA233" s="18" t="inlineStr"/>
      <c r="AB233" s="18" t="inlineStr"/>
      <c r="AC233" s="18" t="inlineStr"/>
      <c r="AD233" s="18" t="inlineStr"/>
      <c r="AE233" s="18" t="inlineStr"/>
      <c r="AF233" s="18" t="inlineStr"/>
      <c r="AG233" s="18" t="inlineStr"/>
      <c r="AH233" s="18" t="inlineStr"/>
      <c r="AI233" s="18" t="inlineStr"/>
      <c r="AJ233" s="18" t="inlineStr"/>
      <c r="AK233" s="18" t="inlineStr"/>
      <c r="AL233" s="18" t="inlineStr"/>
      <c r="AM233" s="18" t="inlineStr">
        <is>
          <t>LOW</t>
        </is>
      </c>
      <c r="AN233" s="3" t="inlineStr">
        <is>
          <t>AUTO-DRAFT: keyword signals only; requires contextual coding per codebook.md before use.</t>
        </is>
      </c>
      <c r="AO233" s="18" t="inlineStr">
        <is>
          <t>cb0a5f31-3bc9-5e89-9f48-833f64330bfe</t>
        </is>
      </c>
      <c r="AP233" s="18" t="inlineStr">
        <is>
          <t>1</t>
        </is>
      </c>
      <c r="AQ233" s="18" t="inlineStr">
        <is>
          <t>LOW_CONFIDENCE;MISSING_SPEAKER</t>
        </is>
      </c>
      <c r="AR233" s="18" t="inlineStr">
        <is>
          <t>EXCLUDED</t>
        </is>
      </c>
      <c r="AS233" s="3" t="inlineStr">
        <is>
          <t>2026-09-22 full backlog review: GENERIC_DIPLOMATIC_MESSAGE_OR_SPEECH</t>
        </is>
      </c>
    </row>
    <row r="234">
      <c r="A234" s="3" t="inlineStr">
        <is>
          <t>https://japan.kantei.go.jp/101_kishida/statement/202308/03message.html</t>
        </is>
      </c>
      <c r="B234" s="18" t="inlineStr">
        <is>
          <t>japan</t>
        </is>
      </c>
      <c r="C234" s="18" t="inlineStr">
        <is>
          <t>Prime Minister's Office of Japan (Kantei)</t>
        </is>
      </c>
      <c r="D234" s="3" t="inlineStr">
        <is>
          <t>Video Message by Prime Minister Kishida for the Symposium on Semiconductor Strategy at the University of Tokyo (Speeches and Statements &lt;br&gt;by the Prime Minister) | Prime Minister's Office of Japan</t>
        </is>
      </c>
      <c r="E234" s="18" t="inlineStr">
        <is>
          <t>SPEECH</t>
        </is>
      </c>
      <c r="F234" s="18" t="inlineStr">
        <is>
          <t>August 4, 2023</t>
        </is>
      </c>
      <c r="G234" s="18" t="inlineStr">
        <is>
          <t>0</t>
        </is>
      </c>
      <c r="H234" s="3" t="inlineStr"/>
      <c r="I234" s="3" t="inlineStr">
        <is>
          <t>Video Message by Prime Minister Kishida for the Symposium on Semiconductor Strategy at the University of Tokyo (Speeches and Statements &lt;br&gt;by the Prime Minister) | Prime Minister's Office of Japan
#NewFormCapitalism
#GrowthStrategy
#SciTechInnovation
#EconomicSecurity
Video Message by Prime Minister Kishida for the Symposium on Semiconductor Strategy at the University of Tokyo
August 4, 2023
Tweet
Related Videos
Open
Close
If you can not view the video,
click here
[Provisional translation]
I am KISHIDA Fumio, Prime Minister of Japan. It is my great pleasure to see a large number of representatives from Japan’s leading semiconductor-related companies, universities, research institutes and others gathering for the “Symposium on Japan　Semiconductor Strategy.”
Semiconductors are a key technology that is essential to the realization of digitalization and decarbonization, as well as a crucial strategic material in light of economic security. Generative AI, also a focus of attention these days, would not be possible without semiconductors. Securing a stable supply of semiconductors is an urgent issue for the economy and society of Japan and the world.
Once the world’s top semiconductor powerhouse, Japan is now set to make a giant leap forward again in this sector after a long period of hardships.
In May this year, just prior to the G7 Hiroshima Summit, we invited to the Prime Minister’s Office the heads of semiconductor-related companies from around the world to exchange views with them. We heard their voices from geopolitical perspectives, as well as those expressed given our Government’s strong support for the semiconductor industry. They include a remark that: “We regard Japan as one of the leading players in the global semiconductor supply chain, where we plan to actively invest.”
While foreign companies have expressed such a strong appetite for investment, Japanese counterparts are no exception. The Government as a whole will make efforts to strengthen Japan’s semiconductor production infrastructure, while also seeking to realize next-generation semiconductors through cooperation with like-minded countries and regions, among other initiatives. Toward the end of the year, we will set up an investment support package to create an environment that is competitive on a global scale in all aspects of budget, taxation and regulation.
In closing, I would like to express my sincere hope that this symposium will provide an opportunity for lively discussions on the future of the semiconductor industry, while also wishing all participants health and success. Thank you very much.
More
Related Link
Japanese
Exchange of Views with the Senior Executives of the Global Semiconductor Companies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34" s="3" t="inlineStr">
        <is>
          <t>Generative AI, also a focus of attention these days, would not be possible without semiconductors. Securing a stable supply of semiconductors is an urgent issue for the economy and society of Japan and the world. Once the world’s top semiconductor powerhouse, Japan is now set to make a giant leap forward again in this sector after a long period of hardships. In May this year, just prior to the G7 Hiroshima Summit, we invited to the Prime Minister’s Office the heads of semiconductor-related companies from around the world to exchange views with them. We heard their voices from geopolitical perspectives, as well as those expressed given our Government’s strong support for the semiconductor industry. They include a remark that: “We regard Japan as one of the leading players in the global semiconductor supply chain, where we plan to actively invest.”
While foreign companies have expressed such a strong appetite for investment, Japanese counterparts are no exception. The Government as a whole will make efforts to strengthen Japan’s semiconductor production infrastructure, while also seeking to realize next-generation semiconductors through cooperation with like-minded countries and regions, among other initiatives. Toward the end of the year, we will set up an investment support package to create an environment that is competitive on a global scale in all aspects of budget, taxation and regulation. In closing, I would like to express my sincere hope that this symposium will provide an opportunity for lively discussions on the future of the semiconductor industry, while also wishing all participants health and success. Thank you very much.</t>
        </is>
      </c>
      <c r="K234" s="18" t="inlineStr">
        <is>
          <t>war</t>
        </is>
      </c>
      <c r="L234" s="18" t="inlineStr">
        <is>
          <t>0</t>
        </is>
      </c>
      <c r="M234" s="18" t="inlineStr">
        <is>
          <t>0</t>
        </is>
      </c>
      <c r="N234" s="18" t="inlineStr">
        <is>
          <t>0</t>
        </is>
      </c>
      <c r="O234" s="18" t="inlineStr">
        <is>
          <t>0</t>
        </is>
      </c>
      <c r="P234" s="18" t="inlineStr">
        <is>
          <t>0</t>
        </is>
      </c>
      <c r="Q234" s="18" t="inlineStr">
        <is>
          <t>0</t>
        </is>
      </c>
      <c r="R234" s="18" t="inlineStr">
        <is>
          <t>44a88fed-4045-4f9f-8ac5-d2dccbfd03dd</t>
        </is>
      </c>
      <c r="S234" s="18" t="inlineStr"/>
      <c r="T234" s="18" t="inlineStr"/>
      <c r="U234" s="18" t="inlineStr"/>
      <c r="V234" s="18" t="inlineStr">
        <is>
          <t>HISTORICAL_RECOGNITION_GENERAL</t>
        </is>
      </c>
      <c r="W234" s="18" t="inlineStr"/>
      <c r="X234" s="18" t="inlineStr"/>
      <c r="Y234" s="18" t="inlineStr"/>
      <c r="Z234" s="18" t="inlineStr"/>
      <c r="AA234" s="18" t="inlineStr"/>
      <c r="AB234" s="18" t="inlineStr"/>
      <c r="AC234" s="18" t="inlineStr"/>
      <c r="AD234" s="18" t="inlineStr"/>
      <c r="AE234" s="18" t="inlineStr"/>
      <c r="AF234" s="18" t="inlineStr"/>
      <c r="AG234" s="18" t="inlineStr"/>
      <c r="AH234" s="18" t="inlineStr"/>
      <c r="AI234" s="18" t="inlineStr"/>
      <c r="AJ234" s="18" t="inlineStr"/>
      <c r="AK234" s="18" t="inlineStr"/>
      <c r="AL234" s="18" t="inlineStr"/>
      <c r="AM234" s="18" t="inlineStr">
        <is>
          <t>LOW</t>
        </is>
      </c>
      <c r="AN234" s="3" t="inlineStr">
        <is>
          <t>AUTO-DRAFT: keyword signals only; requires contextual coding per codebook.md before use.</t>
        </is>
      </c>
      <c r="AO234" s="18" t="inlineStr">
        <is>
          <t>7353426e-95da-5856-8862-485c996fae4a</t>
        </is>
      </c>
      <c r="AP234" s="18" t="inlineStr">
        <is>
          <t>1</t>
        </is>
      </c>
      <c r="AQ234" s="18" t="inlineStr">
        <is>
          <t>LOW_CONFIDENCE;MISSING_SPEAKER</t>
        </is>
      </c>
      <c r="AR234" s="18" t="inlineStr">
        <is>
          <t>EXCLUDED</t>
        </is>
      </c>
      <c r="AS234" s="3" t="inlineStr">
        <is>
          <t>2026-09-22 full backlog review: GENERIC_DIPLOMATIC_MESSAGE_OR_SPEECH</t>
        </is>
      </c>
    </row>
    <row r="235">
      <c r="A235" s="3" t="inlineStr">
        <is>
          <t>https://japan.kantei.go.jp/101_kishida/statement/202308/0807kaiken.html</t>
        </is>
      </c>
      <c r="B235" s="18" t="inlineStr">
        <is>
          <t>japan</t>
        </is>
      </c>
      <c r="C235" s="18" t="inlineStr">
        <is>
          <t>Prime Minister's Office of Japan (Kantei)</t>
        </is>
      </c>
      <c r="D235" s="3" t="inlineStr">
        <is>
          <t>Press Conference by the Prime Minister on an Exchange of Views with the Toshima Ward Residents Council of Social Welfare etc. and Other Matters (Speeches and Statements &lt;br&gt;by the Prime Minister) | Prime Minister's Office of Japan</t>
        </is>
      </c>
      <c r="E235" s="18" t="inlineStr">
        <is>
          <t>PRESS_CONFERENCE</t>
        </is>
      </c>
      <c r="F235" s="18" t="inlineStr">
        <is>
          <t>August 7, 2023</t>
        </is>
      </c>
      <c r="G235" s="18" t="inlineStr">
        <is>
          <t>0</t>
        </is>
      </c>
      <c r="H235" s="3" t="inlineStr"/>
      <c r="I235" s="3" t="inlineStr">
        <is>
          <t>Press Conference by the Prime Minister on an Exchange of Views with the Toshima Ward Residents Council of Social Welfare etc. and Other Matters (Speeches and Statements &lt;br&gt;by the Prime Minister) | Prime Minister's Office of Japan
#ALPSTreatedWater
Press Conference by the Prime Minister on an Exchange of Views with the Toshima Ward Residents Council of Social Welfare etc. and Other Matters
August 7, 2023
Tweet
[Provisional translation]
(On the media reports that the Government plans to start releasing ALPS (Advanced Liquid Processing System) Treated Water into the sea late August or early September)
I have so far stated that we will start releasing ALPS treated water into the sea sometime between spring and summer this year. There is no change to this plan. We are currently offering detailed explanations both at home and overseas, and regarding specifically when to start the release and what processes to be followed, we have not decided on any scheduling that some media reports have shown. In particular, we recognize that relations of trust have been deepened little by little with those in the fisheries industry by repeatedly conducting dialogue with local communities, primarily under the initiative of Mr. NISHIMURA Yasutoshi, Minister of Economy, Trade and Industry. The entire Government will continue to provide detailed explanations regarding ways to ensure safety and countermeasures against reputational damage.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35" s="3" t="inlineStr">
        <is>
          <t>Press Conference by the Prime Minister on an Exchange of Views with the Toshima Ward Residents Council of Social Welfare etc. and Other Matters (Speeches and Statements &lt;br&gt;by the Prime Minister) | Prime Minister's Office of Japan
#ALPSTreatedWater
Press Conference by the Prime Minister on an Exchange of Views with the Toshima Ward Residents Council of Social Welfare etc. and Other Matters
August 7, 2023
Tweet
[Provisional translation]
(On the media reports that the Government plans to start releasing ALPS (Advanced Liquid Processing System) Treated Water into the sea late August or early September)
I have so far stated that we will start releasing ALPS treated water into the sea sometime between spring and summer this year. There is no change to this plan.</t>
        </is>
      </c>
      <c r="K235" s="18" t="inlineStr">
        <is>
          <t>war</t>
        </is>
      </c>
      <c r="L235" s="18" t="inlineStr">
        <is>
          <t>0</t>
        </is>
      </c>
      <c r="M235" s="18" t="inlineStr">
        <is>
          <t>0</t>
        </is>
      </c>
      <c r="N235" s="18" t="inlineStr">
        <is>
          <t>0</t>
        </is>
      </c>
      <c r="O235" s="18" t="inlineStr">
        <is>
          <t>0</t>
        </is>
      </c>
      <c r="P235" s="18" t="inlineStr">
        <is>
          <t>0</t>
        </is>
      </c>
      <c r="Q235" s="18" t="inlineStr">
        <is>
          <t>0</t>
        </is>
      </c>
      <c r="R235" s="18" t="inlineStr">
        <is>
          <t>af0126f7-f3f6-41fb-951c-032ca7ec8e8a</t>
        </is>
      </c>
      <c r="S235" s="18" t="inlineStr"/>
      <c r="T235" s="18" t="inlineStr"/>
      <c r="U235" s="18" t="inlineStr"/>
      <c r="V235" s="18" t="inlineStr">
        <is>
          <t>HISTORICAL_RECOGNITION_GENERAL</t>
        </is>
      </c>
      <c r="W235" s="18" t="inlineStr"/>
      <c r="X235" s="18" t="inlineStr"/>
      <c r="Y235" s="18" t="inlineStr"/>
      <c r="Z235" s="18" t="inlineStr"/>
      <c r="AA235" s="18" t="inlineStr"/>
      <c r="AB235" s="18" t="inlineStr"/>
      <c r="AC235" s="18" t="inlineStr"/>
      <c r="AD235" s="18" t="inlineStr"/>
      <c r="AE235" s="18" t="inlineStr"/>
      <c r="AF235" s="18" t="inlineStr"/>
      <c r="AG235" s="18" t="inlineStr"/>
      <c r="AH235" s="18" t="inlineStr"/>
      <c r="AI235" s="18" t="inlineStr"/>
      <c r="AJ235" s="18" t="inlineStr"/>
      <c r="AK235" s="18" t="inlineStr"/>
      <c r="AL235" s="18" t="inlineStr"/>
      <c r="AM235" s="18" t="inlineStr">
        <is>
          <t>LOW</t>
        </is>
      </c>
      <c r="AN235" s="3" t="inlineStr">
        <is>
          <t>AUTO-DRAFT: keyword signals only; requires contextual coding per codebook.md before use.</t>
        </is>
      </c>
      <c r="AO235" s="18" t="inlineStr">
        <is>
          <t>d7c0c9fc-3076-55d2-8fa0-72385ee73d38</t>
        </is>
      </c>
      <c r="AP235" s="18" t="inlineStr">
        <is>
          <t>1</t>
        </is>
      </c>
      <c r="AQ235" s="18" t="inlineStr">
        <is>
          <t>LOW_CONFIDENCE;MISSING_SPEAKER</t>
        </is>
      </c>
      <c r="AR235" s="18" t="inlineStr">
        <is>
          <t>EXCLUDED</t>
        </is>
      </c>
      <c r="AS235" s="3" t="inlineStr">
        <is>
          <t>2026-09-22 full backlog review: NATURAL_DISASTER_OR_ACCIDENT</t>
        </is>
      </c>
    </row>
    <row r="236">
      <c r="A236" s="3" t="inlineStr">
        <is>
          <t>https://japan.kantei.go.jp/101_kishida/statement/202308/0810kaiken.html</t>
        </is>
      </c>
      <c r="B236" s="18" t="inlineStr">
        <is>
          <t>japan</t>
        </is>
      </c>
      <c r="C236" s="18" t="inlineStr">
        <is>
          <t>Prime Minister's Office of Japan (Kantei)</t>
        </is>
      </c>
      <c r="D236" s="3" t="inlineStr">
        <is>
          <t>Press Conference by the Prime Minister on His Visit to Toyama Prefecture and Other Matters (Speeches and Statements &lt;br&gt;by the Prime Minister) | Prime Minister's Office of Japan</t>
        </is>
      </c>
      <c r="E236" s="18" t="inlineStr">
        <is>
          <t>PRESS_CONFERENCE</t>
        </is>
      </c>
      <c r="F236" s="18" t="inlineStr">
        <is>
          <t>August 10, 2023</t>
        </is>
      </c>
      <c r="G236" s="18" t="inlineStr">
        <is>
          <t>0</t>
        </is>
      </c>
      <c r="H236" s="3" t="inlineStr"/>
      <c r="I236" s="3" t="inlineStr">
        <is>
          <t>Press Conference by the Prime Minister on His Visit to Toyama Prefecture and Other Matters (Speeches and Statements &lt;br&gt;by the Prime Minister) | Prime Minister's Office of Japan
#DisasterResponse
#NewFormCapitalism
#GrowthStrategy
#GenderEquality
#DigitalGardenCityNation
Press Conference by the Prime Minister on His Visit to Toyama Prefecture and Other Matters
August 10, 2023
Tweet
[Provisional translation]
(On the notification to the Japanese government from the Chinese Government regarding its decision to lift the ban on group tours to Japan)
I am aware that the Chinese Government has announced that it will lift its ban today on group tours from China to Japan, which has been restricted until now. The number of foreign visitors to Japan in June this year was around 2.07 million, which represents a recovery of 93% from pre-COVID-19 figures if we exclude visitors from China. On the other hand, however, the number of visitors to Japan from China was restored by only 24% from pre-COVID levels to 210,000, according to figures as of June. In March this year, the Government formulated the Tourism Nation Promotion Basic Plan, which aims to restore the number of visitors to Japan to pre-COVID levels by 2025, and to achieve an early realization of the annual target of five trillion yen in inbound consumption by foreign visitors, among others. Now that China has lifted its ban on group tours to Japan, we hope to see inbound tourists from China restored and boosted further. Our objective is to revive Japan’s tourism industry in a sustainable manner.
More
Related Link
Japanese
Visit to Toyama Prefecture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36" s="3" t="inlineStr">
        <is>
          <t>Press Conference by the Prime Minister on His Visit to Toyama Prefecture and Other Matters (Speeches and Statements &lt;br&gt;by the Prime Minister) | Prime Minister's Office of Japan
#DisasterResponse
#NewFormCapitalism
#GrowthStrategy
#GenderEquality
#DigitalGardenCityNation
Press Conference by the Prime Minister on His Visit to Toyama Prefecture and Other Matters
August 10, 2023
Tweet
[Provisional translation]
(On the notification to the Japanese government from the Chinese Government regarding its decision to lift the ban on group tours to Japan)
I am aware that the Chinese Government has announced that it will lift its ban today on group tours from China to Japan, which has been restricted until now. The number of foreign visitors to Japan in June this year was around 2.07 million, which represents a recovery of 93% from pre-COVID-19 figures if we exclude visitors from China. On the other hand, however, the number of visitors to Japan from China was restored by only 24% from pre-COVID levels to 210,000, according to figures as of June.</t>
        </is>
      </c>
      <c r="K236" s="18" t="inlineStr">
        <is>
          <t>war</t>
        </is>
      </c>
      <c r="L236" s="18" t="inlineStr">
        <is>
          <t>0</t>
        </is>
      </c>
      <c r="M236" s="18" t="inlineStr">
        <is>
          <t>0</t>
        </is>
      </c>
      <c r="N236" s="18" t="inlineStr">
        <is>
          <t>0</t>
        </is>
      </c>
      <c r="O236" s="18" t="inlineStr">
        <is>
          <t>0</t>
        </is>
      </c>
      <c r="P236" s="18" t="inlineStr">
        <is>
          <t>0</t>
        </is>
      </c>
      <c r="Q236" s="18" t="inlineStr">
        <is>
          <t>0</t>
        </is>
      </c>
      <c r="R236" s="18" t="inlineStr">
        <is>
          <t>e24051bc-9ef0-4c16-9203-e773fc6d7719</t>
        </is>
      </c>
      <c r="S236" s="18" t="inlineStr"/>
      <c r="T236" s="18" t="inlineStr"/>
      <c r="U236" s="18" t="inlineStr"/>
      <c r="V236" s="18" t="inlineStr">
        <is>
          <t>HISTORICAL_RECOGNITION_GENERAL</t>
        </is>
      </c>
      <c r="W236" s="18" t="inlineStr"/>
      <c r="X236" s="18" t="inlineStr"/>
      <c r="Y236" s="18" t="inlineStr"/>
      <c r="Z236" s="18" t="inlineStr"/>
      <c r="AA236" s="18" t="inlineStr"/>
      <c r="AB236" s="18" t="inlineStr"/>
      <c r="AC236" s="18" t="inlineStr"/>
      <c r="AD236" s="18" t="inlineStr"/>
      <c r="AE236" s="18" t="inlineStr"/>
      <c r="AF236" s="18" t="inlineStr"/>
      <c r="AG236" s="18" t="inlineStr"/>
      <c r="AH236" s="18" t="inlineStr"/>
      <c r="AI236" s="18" t="inlineStr"/>
      <c r="AJ236" s="18" t="inlineStr"/>
      <c r="AK236" s="18" t="inlineStr"/>
      <c r="AL236" s="18" t="inlineStr"/>
      <c r="AM236" s="18" t="inlineStr">
        <is>
          <t>LOW</t>
        </is>
      </c>
      <c r="AN236" s="3" t="inlineStr">
        <is>
          <t>AUTO-DRAFT: keyword signals only; requires contextual coding per codebook.md before use.</t>
        </is>
      </c>
      <c r="AO236" s="18" t="inlineStr">
        <is>
          <t>d24c2670-2ff2-5c48-bbbb-19fe203a92d7</t>
        </is>
      </c>
      <c r="AP236" s="18" t="inlineStr">
        <is>
          <t>1</t>
        </is>
      </c>
      <c r="AQ236" s="18" t="inlineStr">
        <is>
          <t>LOW_CONFIDENCE;MISSING_SPEAKER</t>
        </is>
      </c>
      <c r="AR236" s="18" t="inlineStr">
        <is>
          <t>EXCLUDED</t>
        </is>
      </c>
      <c r="AS236" s="3" t="inlineStr">
        <is>
          <t>2026-09-22 full backlog review: COVID_OR_PANDEMIC</t>
        </is>
      </c>
    </row>
    <row r="237">
      <c r="A237" s="3" t="inlineStr">
        <is>
          <t>https://japan.kantei.go.jp/101_kishida/statement/202308/0831kaiken.html</t>
        </is>
      </c>
      <c r="B237" s="18" t="inlineStr">
        <is>
          <t>japan</t>
        </is>
      </c>
      <c r="C237" s="18" t="inlineStr">
        <is>
          <t>Prime Minister's Office of Japan (Kantei)</t>
        </is>
      </c>
      <c r="D237" s="3" t="inlineStr">
        <is>
          <t>Press Conference by the Prime Minister on the Response to China’s Suspension of Imports of Marine Products, Support Measures to Protect the Fisheries Industry and Other Matters (Speeches and Statements &lt;br&gt;by the Prime Minister) | Prime Minister's Office of Japan</t>
        </is>
      </c>
      <c r="E237" s="18" t="inlineStr">
        <is>
          <t>PRESS_CONFERENCE</t>
        </is>
      </c>
      <c r="F237" s="18" t="inlineStr">
        <is>
          <t>August 31, 2023</t>
        </is>
      </c>
      <c r="G237" s="18" t="inlineStr">
        <is>
          <t>0</t>
        </is>
      </c>
      <c r="H237" s="3" t="inlineStr"/>
      <c r="I237" s="3" t="inlineStr">
        <is>
          <t>Press Conference by the Prime Minister on the Response to China’s Suspension of Imports of Marine Products, Support Measures to Protect the Fisheries Industry and Other Matters (Speeches and Statements &lt;br&gt;by the Prime Minister) | Prime Minister's Office of Japan
#ALPSTreatedWater
Press Conference by the Prime Minister on the Response to China’s Suspension of Imports of Marine Products, Support Measures to Protect the Fisheries Industry and Other Matters
August 31, 2023
Tweet
[Provisional translation]
I would like talk about our response to China’s suspension of imports of marine products from Japan and support measures to protect the fisheries industry. Let me first point out that TEPCO will compensate for the damage caused by the complete suspension of imports by specific countries, such as China. However, prior to this, we will make full use of a series of measures, such as promotion of domestic consumption using the 80-billion-yen fund already in place, support for temporary purchase and storage by fishery groups, and reducing fuel costs. In this way, the Government will do its utmost to ensure that the livelihoods and businesses of Japan’s fisheries industry will be handed down to the generations of our children and grandchildren in a vibrant and sustainable manner. In addition, the Government has decided to flexibly provide support depending on the situation. China’s latest action to suspend imports will have a focused and grave impact on specific marine products, such as scallops that were heavily dependent on exports to China, as well as on specific regions. We hope to overcome the confusion caused by the latest suspension of imports and stop relying solely on the Chinese market, by taking advantage of the growing global popularity of Japanese cuisine to ensure the sustainable and stable development of the livelihoods and businesses. For this purpose, we will establish an urgent support program for preparing more options in expanding market channels rather than being dependent on specific countries. Specifically, we will provide support to help cover a wide range of essential costs, including those for introducing shucking machines and measures to secure manpower for this purpose, as well as those for supporting bold sales and distribution activities to penetrate new overseas markets. In addition, we will promptly expand existing measures such as support for the promotion of domestic consumption, as part of our thorough efforts to support the fisheries industry nationwide. As indicated, I have instructed Minister Nishimura and Minister Nomura to compile a policy package focused on these five pillars by the beginning of next week. I place importance on speed and urgency. We plan to flexibly secure the budget, including the use of reserve funds, to swiftly put these measures into action.
(On how the Prime Minister plans to approach the Chinese Government towards the lifting of the suspension of imports, and what kind of diplomacy he plans to pursue to gain the understanding of countries other than China and to expand sales channels)
Japan has so far provided explanations, including specific data and figures, to China and the rest of the international community. Regarding the Japan-China Summit Meeting, no specific date has been set, but we will persistently demand that China and other countries respond in a manner based on scientific grounds. Japan has taken many opportunities to propose to China that we engage in bilateral communication from scientific and professional viewpoints. In doing so, the Japanese side has clearly specified its specialized authorities, such as the Ministry of Foreign Affairs, the Agency for Natural Resources and Energy and the Secretariat of the Nuclear Regulation Authority, to propose a concrete schedule for holding scientific communication between these relevant authorities and their Chinese counterparts. We hope that the Chinese side will accept these proposals as soon as possible. In addition, within the G7 and through other frameworks, we have engaged in careful communication and provided detailed information on the current situation, including the initiatives by the Japanese side. Japan will continue to make such efforts, and it has so far been regarded as having demonstrated a high level of transparency based on scientific grounds by many countries like the United States, Australia, Pacific Island countries and European countries. We plan to continuously disseminate as much information as possible regarding the details of such evaluation and reactions from other countries, among other things. In addition to the initiatives I have just mentioned, Japan plans to provide support for activities such as business matching for switching export destinations to countries such as the United States and Southeast Asian countries, as well as for efforts to tap overseas markets and enhance branding.
(On his reaction to the remark by Minister Nomura, Minister of Agriculture, Forestry and Fisheries, which referred to ALPS treated water as contaminated water)
The remark in question is regrettable, and I have just instructed Minister Nomura to make a full apology and retract the remark.
(On the effectiveness of the latest support measures)
My point is that the Government will do everything it needs to do in response to what is actually happening, and does not refer to the level of confidence. I will have to refrain from making any comment based on speculation regarding future developments, but I have said from the outset that the Government will take the lead in dealing with this issue in a responsible manner. We will continue to closely monitor the upcoming developments, and above all, as I said earlier, we will continue our efforts to provide explanations and reach out to China and the rest of the international community. At the same time, I have explained that the Government will steadily do what it needs to do regarding domestic measures as well. We will steadily carry out these initiatives, and some of these initiatives will require cooperation from the people. While gaining their understanding on the current situation and the Government’s efforts, we will do our utmost to protect Japan’s fisheries industry.
(On whether China’s latest complete suspension of imports was within expectations)
While we have been providing explanations on Japan’s efforts for quite some time in an attempt to gain understanding, we were also expecting to see various reactions once Japan started discharging the treated water. In order to steadily respond to various developments, we have also made various preparations, including the 80-billion-yen fund. Taking full advantage of these various measures we have put in place, the Government will continue its efforts to protect the fisheries industry.
More
Related Link
Japanese
Press Conference by Prime Minister Kishida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37" s="3" t="inlineStr">
        <is>
          <t>Press Conference by the Prime Minister on the Response to China’s Suspension of Imports of Marine Products, Support Measures to Protect the Fisheries Industry and Other Matters (Speeches and Statements &lt;br&gt;by the Prime Minister) | Prime Minister's Office of Japan
#ALPSTreatedWater
Press Conference by the Prime Minister on the Response to China’s Suspension of Imports of Marine Products, Support Measures to Protect the Fisheries Industry and Other Matters
August 31, 2023
Tweet
[Provisional translation]
I would like talk about our response to China’s suspension of imports of marine products from Japan and support measures to protect the fisheries industry. Let me first point out that TEPCO will compensate for the damage caused by the complete suspension of imports by specific countries, such as China. However, prior to this, we will make full use of a series of measures, such as promotion of domestic consumption using the 80-billion-yen fund already in place, support for temporary purchase and storage by fishery groups, and reducing fuel costs. In this way, the Government will do its utmost to ensure that the livelihoods and businesses of Japan’s fisheries industry will be handed down to the generations of our children and grandchildren in a vibrant and sustainable manner. In addition, the Government has decided to flexibly provide support depending on the situation. As indicated, I have instructed Minister Nishimura and Minister Nomura to compile a policy package focused on these five pillars by the beginning of next week. I place importance on speed and urgency. We plan to flexibly secure the budget, including the use of reserve funds, to swiftly put these measures into action. (On how the Prime Minister plans to approach the Chinese Government towards the lifting of the suspension of imports, and what kind of diplomacy he plans to pursue to gain the understanding of countries other than China and to expand sales channels)
Japan has so far provided explanations, including specific data and figures, to China and the rest of the international community. Regarding the Japan-China Summit Meeting, no specific date has been set, but we will persistently demand that China and other countries respond in a manner based on scientific grounds. Japan has taken many opportunities to propose to China that we engage in bilateral communication from scientific and professional viewpoints. We plan to continuously disseminate as much information as possible regarding the details of such evaluation and reactions from other countries, among other things. In addition to the initiatives I have just mentioned, Japan plans to provide support for activities such as business matching for switching export destinations to countries such as the United States and Southeast Asian countries, as well as for efforts to tap overseas markets and enhance branding. (On his reaction to the remark by Minister Nomura, Minister of Agriculture, Forestry and Fisheries, which referred to ALPS treated water as contaminated water)
The remark in question is regrettable, and I have just instructed Minister Nomura to make a full apology and retract the remark. (On the effectiveness of the latest support measures)
My point is that the Government will do everything it needs to do in response to what is actually happening, and does not refer to the level of confidence. I will have to refrain from making any comment based on speculation regarding future developments, but I have said from the outset that the Government will take the lead in dealing with this issue in a responsible manner. While gaining their understanding on the current situation and the Government’s efforts, we will do our utmost to protect Japan’s fisheries industry. (On whether China’s latest complete suspension of imports was within expectations)
While we have been providing explanations on Japan’s efforts for quite some time in an attempt to gain understanding, we were also expecting to see various reactions once Japan started discharging the treated water. In order to steadily respond to various developments, we have also made various preparations, including the 80-billion-yen fund. Taking full advantage of these various measures we have put in place, the Government will continue its efforts to protect the fisheries industry. More
Related Link
Japanese
Press Conference by Prime Minister Kishida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37" s="18" t="inlineStr">
        <is>
          <t>apology;fund;reparation;war</t>
        </is>
      </c>
      <c r="L237" s="18" t="inlineStr">
        <is>
          <t>1</t>
        </is>
      </c>
      <c r="M237" s="18" t="inlineStr">
        <is>
          <t>0</t>
        </is>
      </c>
      <c r="N237" s="18" t="inlineStr">
        <is>
          <t>0</t>
        </is>
      </c>
      <c r="O237" s="18" t="inlineStr">
        <is>
          <t>1</t>
        </is>
      </c>
      <c r="P237" s="18" t="inlineStr">
        <is>
          <t>0</t>
        </is>
      </c>
      <c r="Q237" s="18" t="inlineStr">
        <is>
          <t>1</t>
        </is>
      </c>
      <c r="R237" s="18" t="inlineStr">
        <is>
          <t>6a3027aa-c514-4191-8d8e-16bc34b9f674</t>
        </is>
      </c>
      <c r="S237" s="18" t="inlineStr"/>
      <c r="T237" s="18" t="inlineStr"/>
      <c r="U237" s="18" t="inlineStr"/>
      <c r="V237" s="18" t="inlineStr">
        <is>
          <t>COMPENSATION_REPARATION</t>
        </is>
      </c>
      <c r="W237" s="18" t="inlineStr"/>
      <c r="X237" s="18" t="inlineStr"/>
      <c r="Y237" s="18" t="inlineStr"/>
      <c r="Z237" s="18" t="inlineStr"/>
      <c r="AA237" s="18" t="inlineStr"/>
      <c r="AB237" s="18" t="inlineStr"/>
      <c r="AC237" s="18" t="inlineStr"/>
      <c r="AD237" s="18" t="inlineStr"/>
      <c r="AE237" s="18" t="inlineStr"/>
      <c r="AF237" s="18" t="inlineStr"/>
      <c r="AG237" s="18" t="inlineStr"/>
      <c r="AH237" s="18" t="inlineStr"/>
      <c r="AI237" s="18" t="inlineStr"/>
      <c r="AJ237" s="18" t="inlineStr"/>
      <c r="AK237" s="18" t="inlineStr"/>
      <c r="AL237" s="18" t="inlineStr"/>
      <c r="AM237" s="18" t="inlineStr">
        <is>
          <t>LOW</t>
        </is>
      </c>
      <c r="AN237" s="3" t="inlineStr">
        <is>
          <t>AUTO-DRAFT: keyword signals only; requires contextual coding per codebook.md before use.</t>
        </is>
      </c>
      <c r="AO237" s="18" t="inlineStr">
        <is>
          <t>3bc80f66-9c1b-5afd-af80-c025f0f8be6f</t>
        </is>
      </c>
      <c r="AP237" s="18" t="inlineStr">
        <is>
          <t>1</t>
        </is>
      </c>
      <c r="AQ237" s="18" t="inlineStr">
        <is>
          <t>LOW_CONFIDENCE;MISSING_SPEAKER</t>
        </is>
      </c>
      <c r="AR237" s="18" t="inlineStr">
        <is>
          <t>EXCLUDED</t>
        </is>
      </c>
      <c r="AS237" s="3" t="inlineStr">
        <is>
          <t>2026-09-22 full backlog review: NATURAL_DISASTER_OR_ACCIDENT</t>
        </is>
      </c>
    </row>
    <row r="238">
      <c r="A238" s="3" t="inlineStr">
        <is>
          <t>https://japan.kantei.go.jp/101_kishida/statement/202308/12message.html</t>
        </is>
      </c>
      <c r="B238" s="18" t="inlineStr">
        <is>
          <t>japan</t>
        </is>
      </c>
      <c r="C238" s="18" t="inlineStr">
        <is>
          <t>Prime Minister's Office of Japan (Kantei)</t>
        </is>
      </c>
      <c r="D238" s="3" t="inlineStr">
        <is>
          <t>Message of Condolences from Prime Minister Kishida regarding the Damage Caused by the Wildfires in the U.S. State of Hawaii (Speeches and Statements &lt;br&gt;by the Prime Minister) | Prime Minister's Office of Japan</t>
        </is>
      </c>
      <c r="E238" s="18" t="inlineStr">
        <is>
          <t>SPEECH</t>
        </is>
      </c>
      <c r="F238" s="18" t="inlineStr">
        <is>
          <t>August 12, 2023</t>
        </is>
      </c>
      <c r="G238" s="18" t="inlineStr">
        <is>
          <t>0</t>
        </is>
      </c>
      <c r="H238" s="3" t="inlineStr"/>
      <c r="I238" s="3" t="inlineStr">
        <is>
          <t>Message of Condolences from Prime Minister Kishida regarding the Damage Caused by the Wildfires in the U.S. State of Hawaii (Speeches and Statements &lt;br&gt;by the Prime Minister) | Prime Minister's Office of Japan
Message of Condolences from Prime Minister Kishida regarding the Damage Caused by the Wildfires in the U.S. State of Hawaii
August 12, 2023
Tweet
[Provisional translation]
I would like to express my deepest sympathies to the people and the Government of the United States for the devastating damage caused by the wildfires in Hawaii. I hope the fires will be brought under control as soon as possible.
I send my prayers to the victims of the disaster and hope for the earliest possible recovery from this disaster.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238" s="3" t="inlineStr">
        <is>
          <t>State of Hawaii
August 12, 2023
Tweet
[Provisional translation]
I would like to express my deepest sympathies to the people and the Government of the United States for the devastating damage caused by the wildfires in Hawaii. I hope the fires will be brought under control as soon as possible. I send my prayers to the victims of the disaster and hope for the earliest possible recovery from this disaster.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238" s="18" t="inlineStr">
        <is>
          <t>victim</t>
        </is>
      </c>
      <c r="L238" s="18" t="inlineStr">
        <is>
          <t>0</t>
        </is>
      </c>
      <c r="M238" s="18" t="inlineStr">
        <is>
          <t>0</t>
        </is>
      </c>
      <c r="N238" s="18" t="inlineStr">
        <is>
          <t>0</t>
        </is>
      </c>
      <c r="O238" s="18" t="inlineStr">
        <is>
          <t>0</t>
        </is>
      </c>
      <c r="P238" s="18" t="inlineStr">
        <is>
          <t>0</t>
        </is>
      </c>
      <c r="Q238" s="18" t="inlineStr">
        <is>
          <t>0</t>
        </is>
      </c>
      <c r="R238" s="18" t="inlineStr">
        <is>
          <t>1015678e-684e-458d-b879-d08f5e9fe005</t>
        </is>
      </c>
      <c r="S238" s="18" t="inlineStr"/>
      <c r="T238" s="18" t="inlineStr"/>
      <c r="U238" s="18" t="inlineStr"/>
      <c r="V238" s="18" t="inlineStr">
        <is>
          <t>HISTORICAL_RECOGNITION_GENERAL</t>
        </is>
      </c>
      <c r="W238" s="18" t="inlineStr"/>
      <c r="X238" s="18" t="inlineStr"/>
      <c r="Y238" s="18" t="inlineStr"/>
      <c r="Z238" s="18" t="inlineStr"/>
      <c r="AA238" s="18" t="inlineStr"/>
      <c r="AB238" s="18" t="inlineStr"/>
      <c r="AC238" s="18" t="inlineStr"/>
      <c r="AD238" s="18" t="inlineStr"/>
      <c r="AE238" s="18" t="inlineStr"/>
      <c r="AF238" s="18" t="inlineStr"/>
      <c r="AG238" s="18" t="inlineStr"/>
      <c r="AH238" s="18" t="inlineStr"/>
      <c r="AI238" s="18" t="inlineStr"/>
      <c r="AJ238" s="18" t="inlineStr"/>
      <c r="AK238" s="18" t="inlineStr"/>
      <c r="AL238" s="18" t="inlineStr"/>
      <c r="AM238" s="18" t="inlineStr">
        <is>
          <t>LOW</t>
        </is>
      </c>
      <c r="AN238" s="3" t="inlineStr">
        <is>
          <t>AUTO-DRAFT: keyword signals only; requires contextual coding per codebook.md before use.</t>
        </is>
      </c>
      <c r="AO238" s="18" t="inlineStr">
        <is>
          <t>1353702f-1dc2-5dbe-9178-78f6b197b939</t>
        </is>
      </c>
      <c r="AP238" s="18" t="inlineStr">
        <is>
          <t>1</t>
        </is>
      </c>
      <c r="AQ238" s="18" t="inlineStr">
        <is>
          <t>LOW_CONFIDENCE;MISSING_SPEAKER</t>
        </is>
      </c>
      <c r="AR238" s="18" t="inlineStr">
        <is>
          <t>EXCLUDED</t>
        </is>
      </c>
      <c r="AS238" s="3" t="inlineStr">
        <is>
          <t>2026-09-22 full backlog review: NATURAL_DISASTER_OR_ACCIDENT</t>
        </is>
      </c>
    </row>
    <row r="239">
      <c r="A239" s="3" t="inlineStr">
        <is>
          <t>https://japan.kantei.go.jp/101_kishida/statement/202308/17kaiken.html</t>
        </is>
      </c>
      <c r="B239" s="18" t="inlineStr">
        <is>
          <t>japan</t>
        </is>
      </c>
      <c r="C239" s="18" t="inlineStr">
        <is>
          <t>Prime Minister's Office of Japan (Kantei)</t>
        </is>
      </c>
      <c r="D239" s="3" t="inlineStr">
        <is>
          <t>Press Conference by Prime Minister Kishida regarding His Upcoming Visit to the United States (Speeches and Statements &lt;br&gt;by the Prime Minister) | Prime Minister's Office of Japan</t>
        </is>
      </c>
      <c r="E239" s="18" t="inlineStr">
        <is>
          <t>PRESS_CONFERENCE</t>
        </is>
      </c>
      <c r="F239" s="18" t="inlineStr">
        <is>
          <t>August 17, 2023</t>
        </is>
      </c>
      <c r="G239" s="18" t="inlineStr">
        <is>
          <t>0</t>
        </is>
      </c>
      <c r="H239" s="3" t="inlineStr"/>
      <c r="I239" s="3" t="inlineStr">
        <is>
          <t>Press Conference by Prime Minister Kishida regarding His Upcoming Visit to the United States (Speeches and Statements &lt;br&gt;by the Prime Minister) | Prime Minister's Office of Japan
#DiplomacySecurity
#JPNUSAKORsummit
#JPNUSAsummit
#JPNKORsummit
#AbductionsByNK
#ALPSTreatedWater
Press Conference by Prime Minister Kishida regarding His Upcoming Visit to the United States
August 17, 2023
Tweet
[Provisional translation]
(On the significance of the first-ever Japan-U.S.-ROK Summit Meeting to be held as a standalone event; how to take advantage of the trilateral cooperation to resolve the abduction issue; and the timing to start releasing treated water from TEPCO’s Fukushima Daiichi Nuclear Power Station)
Today I will be travelling to the United States to attend the Japan-U.S.-ROK Summit Meeting on August 18 at Camp David at the invitation of President Biden. As the security environment surrounding Japan becomes increasingly severe, it is extremely significant that the leaders of Japan, the U.S., and the ROK come together to hold a Summit Meeting at this timing. As the free and open international order based on the rule of law is being shaken, I believe the Summit will serve as a historic opportunity to strengthen strategic cooperation among the three countries, based on the unprecedentedly strong bilateral relations with both the United States and the ROK.
Responding to the question regarding the abduction issue, the abduction issue a human rights issue with a time limit. With stronger understanding and cooperation than ever before from President Biden and President Yoon, Japan will do its utmost to bring all the abductees back to Japan as soon as possible.
I am also looking forward to having candid discussions with President Biden and President Yoon in separate Japan-U.S. and Japan-ROK Summit Meetings, which will be held on the sidelines of the Japan-U.S.-ROK Summit Meeting.
Regarding the plan to release ALPS (Advanced Liquid Processing System) Treated Water into the sea, I have so far stated that we will start the operation sometime between spring and summer this year. Under this policy, we are currently offering detailed explanations both at home and overseas. We will determine the specific timing to start the release after verifying, under the initiative of the Government as a whole, the safety as well as the status of reputational damage and related efforts. Therefore, we have made no decision as to the specific timing or process to follow.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39" s="3" t="inlineStr">
        <is>
          <t>Responding to the question regarding the abduction issue, the abduction issue a human rights issue with a time limit. With stronger understanding and cooperation than ever before from President Biden and President Yoon, Japan will do its utmost to bring all the abductees back to Japan as soon as possible. I am also looking forward to having candid discussions with President Biden and President Yoon in separate Japan-U.S. and Japan-ROK Summit Meetings, which will be held on the sidelines of the Japan-U.S.-ROK Summit Meeting. Regarding the plan to release ALPS (Advanced Liquid Processing System) Treated Water into the sea, I have so far stated that we will start the operation sometime between spring and summer this year.</t>
        </is>
      </c>
      <c r="K239" s="18" t="inlineStr">
        <is>
          <t>war</t>
        </is>
      </c>
      <c r="L239" s="18" t="inlineStr">
        <is>
          <t>0</t>
        </is>
      </c>
      <c r="M239" s="18" t="inlineStr">
        <is>
          <t>0</t>
        </is>
      </c>
      <c r="N239" s="18" t="inlineStr">
        <is>
          <t>0</t>
        </is>
      </c>
      <c r="O239" s="18" t="inlineStr">
        <is>
          <t>0</t>
        </is>
      </c>
      <c r="P239" s="18" t="inlineStr">
        <is>
          <t>0</t>
        </is>
      </c>
      <c r="Q239" s="18" t="inlineStr">
        <is>
          <t>0</t>
        </is>
      </c>
      <c r="R239" s="18" t="inlineStr">
        <is>
          <t>82f6fcfb-a397-4e68-bc90-886d8ad12b12</t>
        </is>
      </c>
      <c r="S239" s="18" t="inlineStr"/>
      <c r="T239" s="18" t="inlineStr"/>
      <c r="U239" s="18" t="inlineStr"/>
      <c r="V239" s="18" t="inlineStr">
        <is>
          <t>HISTORICAL_RECOGNITION_GENERAL</t>
        </is>
      </c>
      <c r="W239" s="18" t="inlineStr"/>
      <c r="X239" s="18" t="inlineStr"/>
      <c r="Y239" s="18" t="inlineStr"/>
      <c r="Z239" s="18" t="inlineStr"/>
      <c r="AA239" s="18" t="inlineStr"/>
      <c r="AB239" s="18" t="inlineStr"/>
      <c r="AC239" s="18" t="inlineStr"/>
      <c r="AD239" s="18" t="inlineStr"/>
      <c r="AE239" s="18" t="inlineStr"/>
      <c r="AF239" s="18" t="inlineStr"/>
      <c r="AG239" s="18" t="inlineStr"/>
      <c r="AH239" s="18" t="inlineStr"/>
      <c r="AI239" s="18" t="inlineStr"/>
      <c r="AJ239" s="18" t="inlineStr"/>
      <c r="AK239" s="18" t="inlineStr"/>
      <c r="AL239" s="18" t="inlineStr"/>
      <c r="AM239" s="18" t="inlineStr">
        <is>
          <t>LOW</t>
        </is>
      </c>
      <c r="AN239" s="3" t="inlineStr">
        <is>
          <t>AUTO-DRAFT: keyword signals only; requires contextual coding per codebook.md before use.</t>
        </is>
      </c>
      <c r="AO239" s="18" t="inlineStr">
        <is>
          <t>76cf94eb-e026-54ac-81fe-e872f670d384</t>
        </is>
      </c>
      <c r="AP239" s="18" t="inlineStr">
        <is>
          <t>1</t>
        </is>
      </c>
      <c r="AQ239" s="18" t="inlineStr">
        <is>
          <t>LOW_CONFIDENCE;MISSING_SPEAKER</t>
        </is>
      </c>
      <c r="AR239" s="18" t="inlineStr">
        <is>
          <t>EXCLUDED</t>
        </is>
      </c>
      <c r="AS239" s="3" t="inlineStr">
        <is>
          <t>2026-09-22 full backlog review: NATURAL_DISASTER_OR_ACCIDENT</t>
        </is>
      </c>
    </row>
    <row r="240">
      <c r="A240" s="3" t="inlineStr">
        <is>
          <t>https://japan.kantei.go.jp/101_kishida/statement/202308/18kaiken.html</t>
        </is>
      </c>
      <c r="B240" s="18" t="inlineStr">
        <is>
          <t>japan</t>
        </is>
      </c>
      <c r="C240" s="18" t="inlineStr">
        <is>
          <t>Prime Minister's Office of Japan (Kantei)</t>
        </is>
      </c>
      <c r="D240" s="3" t="inlineStr">
        <is>
          <t>Press Conference by Prime Minister Kishida Regarding His Visit to the United States and Other Matters (Speeches and Statements &lt;br&gt;by the Prime Minister) | Prime Minister's Office of Japan</t>
        </is>
      </c>
      <c r="E240" s="18" t="inlineStr">
        <is>
          <t>PRESS_CONFERENCE</t>
        </is>
      </c>
      <c r="F240" s="18" t="inlineStr">
        <is>
          <t>August 18, 2023</t>
        </is>
      </c>
      <c r="G240" s="18" t="inlineStr">
        <is>
          <t>0</t>
        </is>
      </c>
      <c r="H240" s="3" t="inlineStr"/>
      <c r="I240" s="3" t="inlineStr">
        <is>
          <t>Press Conference by Prime Minister Kishida Regarding His Visit to the United States and Other Matters (Speeches and Statements &lt;br&gt;by the Prime Minister) | Prime Minister's Office of Japan
#DiplomacySecurity
#JPNUSAKORsummit
#ALPSTreatedWater
Press Conference by Prime Minister Kishida Regarding His Visit to the United States and Other Matters
August 18, 2023
Tweet
[Provisional translation]
(On the impressions and thoughts regarding the Summit Meeting at Camp David)
It was truly significant and impressive that the three leaders gathered today at Camp David, which is not only a site of historic importance, but also, as President Biden said during the press conference, a symbol of a new beginning. I feel that the three of us were able to candidly exchange views during the meeting in a very calm atmosphere. In doing so, we were able to achieve highly meaningful and significant accomplishments from three perspectives, as I spoke at the press conference: firstly, elevating Japan-U.S.-ROK security cooperation to a higher level; secondly, expanding the scope of Japan-U.S.-ROK cooperation; and thirdly, laying the foundation for the continuous and stable strengthening of Japan-U.S.-ROK cooperation. I had a satisfying day.
(On the fatigue after the Summit Meeting)
I don’t feel particularly tired for the moment.
(On whether there was any exchange regarding the ALPS (Advanced Liquid Processing System) treated water during the Japan-U.S.-ROK or Japan-U.S. summit talks; whether the Prime Minister has plans to visit Fukushima or offer explanations to those in the fisheries industry after returning to Japan; and his thoughts on the timing to start  discharging the treated water into the sea)
While there was an exchange regarding the ALPS treated water in the Japan-U.S. Summit Meeting, there was no discussion on the topic in the Japan-U.S.-ROK summit nor in the Japan-ROK summit.
After returning to Japan late at night on August 19, I plan to visit the Fukushima Daiichi Nuclear Power Station on August 20. The discharge of ALPS treated water is an issue that cannot be postponed in order to steadily advance the decommissioning of the power station and press on the reconstruction of Fukushima. While I have so far stated that the discharge of ALPS treated water is expected to start around spring or summer this year, the International Atomic Energy Agency in early July compiled a Comprehensive Report that concludes, from scientific and professional viewpoints, that the discharge of ALPS treated water into the sea is consistent with relevant international safety standards and will have negligible radiological impact on people and the environment. With this, we have continued to provide detailed explanations to those concerned in Japan and overseas. I believe that we have reached the final stage where the Government should make a decision, by comprehensively considering several factors, such as how we could minimize the impact on the fisheries industry. In making a national decision, I would like to ensure as the head of Government that all possible measures have been taken regarding the discharge of ALPS treated water; that the on-site staff in charge are working on the task with a heavy sense of responsibility; and that top executives of TEPCO are working on the decommissioning and the reconstruction with a strong determination, while also directly expressing my own thoughts to them. Regarding the possible meeting with the head of the National Federation of Fisheries Cooperative Associations (Zengyoren), Minister Nishimura is currently in close communication with the fisheries side, and, based on this, I hope to meet the president at some point.
We will determine the specific timing to start the discharge after assessing the status of efforts to ensure safety and to prevent reputational damage, among other factors, under the initiative of the Government as a whole. Let me therefore refrain from commenting at this moment based on prejudgment.
(On the possibility of starting the discharge before the end of the month)
We have continuously been providing detailed and varied explanations. Having said this, we will ultimately determine the timing to start the discharge after assessing the status of efforts to ensure safety and to prevent reputational damage under the initiative of the Government as a whole, as I have just stated. I have also said that I will refrain from commenting on the timing at this moment based on prejudgment.
(On the appointment of LDP executives and the Cabinet reshuffle)
As I have been saying so far, the basic policy of the Kishida Cabinet is to address issues that cannot be postponed and achieve results. Regarding the appointment of LDP executives and Cabinet members, I would like to make decisions strictly based on the principle of putting the right person in the right place. As far as the timetable is concerned at least, nothing has been decided at the moment.
More
Related Link
Japanese
Visit to the United States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40" s="3" t="inlineStr">
        <is>
          <t>With this, we have continued to provide detailed explanations to those concerned in Japan and overseas. I believe that we have reached the final stage where the Government should make a decision, by comprehensively considering several factors, such as how we could minimize the impact on the fisheries industry. In making a national decision, I would like to ensure as the head of Government that all possible measures have been taken regarding the discharge of ALPS treated water; that the on-site staff in charge are working on the task with a heavy sense of responsibility; and that top executives of TEPCO are working on the decommissioning and the reconstruction with a strong determination, while also directly expressing my own thoughts to them. Regarding the possible meeting with the head of the National Federation of Fisheries Cooperative Associations (Zengyoren), Minister Nishimura is currently in close communication with the fisheries side, and, based on this, I hope to meet the president at some point. We will determine the specific timing to start the discharge after assessing the status of efforts to ensure safety and to prevent reputational damage, among other factors, under the initiative of the Government as a whole.</t>
        </is>
      </c>
      <c r="K240" s="18" t="inlineStr">
        <is>
          <t>responsibility</t>
        </is>
      </c>
      <c r="L240" s="18" t="inlineStr">
        <is>
          <t>0</t>
        </is>
      </c>
      <c r="M240" s="18" t="inlineStr">
        <is>
          <t>0</t>
        </is>
      </c>
      <c r="N240" s="18" t="inlineStr">
        <is>
          <t>0</t>
        </is>
      </c>
      <c r="O240" s="18" t="inlineStr">
        <is>
          <t>0</t>
        </is>
      </c>
      <c r="P240" s="18" t="inlineStr">
        <is>
          <t>0</t>
        </is>
      </c>
      <c r="Q240" s="18" t="inlineStr">
        <is>
          <t>0</t>
        </is>
      </c>
      <c r="R240" s="18" t="inlineStr">
        <is>
          <t>6827af10-7a56-481a-a112-44f0b125de9d</t>
        </is>
      </c>
      <c r="S240" s="18" t="inlineStr"/>
      <c r="T240" s="18" t="inlineStr"/>
      <c r="U240" s="18" t="inlineStr"/>
      <c r="V240" s="18" t="inlineStr">
        <is>
          <t>HISTORICAL_RECOGNITION_GENERAL</t>
        </is>
      </c>
      <c r="W240" s="18" t="inlineStr"/>
      <c r="X240" s="18" t="inlineStr"/>
      <c r="Y240" s="18" t="inlineStr"/>
      <c r="Z240" s="18" t="inlineStr"/>
      <c r="AA240" s="18" t="inlineStr"/>
      <c r="AB240" s="18" t="inlineStr"/>
      <c r="AC240" s="18" t="inlineStr"/>
      <c r="AD240" s="18" t="inlineStr"/>
      <c r="AE240" s="18" t="inlineStr"/>
      <c r="AF240" s="18" t="inlineStr"/>
      <c r="AG240" s="18" t="inlineStr"/>
      <c r="AH240" s="18" t="inlineStr"/>
      <c r="AI240" s="18" t="inlineStr"/>
      <c r="AJ240" s="18" t="inlineStr"/>
      <c r="AK240" s="18" t="inlineStr"/>
      <c r="AL240" s="18" t="inlineStr"/>
      <c r="AM240" s="18" t="inlineStr">
        <is>
          <t>LOW</t>
        </is>
      </c>
      <c r="AN240" s="3" t="inlineStr">
        <is>
          <t>AUTO-DRAFT: keyword signals only; requires contextual coding per codebook.md before use.</t>
        </is>
      </c>
      <c r="AO240" s="18" t="inlineStr">
        <is>
          <t>1fdbdf01-d5de-5389-9f2c-bd7d43cc2e06</t>
        </is>
      </c>
      <c r="AP240" s="18" t="inlineStr">
        <is>
          <t>1</t>
        </is>
      </c>
      <c r="AQ240" s="18" t="inlineStr">
        <is>
          <t>LOW_CONFIDENCE;MISSING_SPEAKER</t>
        </is>
      </c>
      <c r="AR240" s="18" t="inlineStr">
        <is>
          <t>EXCLUDED</t>
        </is>
      </c>
      <c r="AS240" s="3" t="inlineStr">
        <is>
          <t>2026-09-22 full backlog review: NATURAL_DISASTER_OR_ACCIDENT</t>
        </is>
      </c>
    </row>
    <row r="241">
      <c r="A241" s="3" t="inlineStr">
        <is>
          <t>https://japan.kantei.go.jp/101_kishida/statement/202308/18kyodo_kaiken.html</t>
        </is>
      </c>
      <c r="B241" s="18" t="inlineStr">
        <is>
          <t>japan</t>
        </is>
      </c>
      <c r="C241" s="18" t="inlineStr">
        <is>
          <t>Prime Minister's Office of Japan (Kantei)</t>
        </is>
      </c>
      <c r="D241" s="3" t="inlineStr">
        <is>
          <t>Joint Press Conference by the Leaders of Japan, the United States and the Republic of Korea (Speeches and Statements &lt;br&gt;by the Prime Minister) | Prime Minister's Office of Japan</t>
        </is>
      </c>
      <c r="E241" s="18" t="inlineStr">
        <is>
          <t>PRESS_CONFERENCE</t>
        </is>
      </c>
      <c r="F241" s="18" t="inlineStr">
        <is>
          <t>August 18, 2023</t>
        </is>
      </c>
      <c r="G241" s="18" t="inlineStr">
        <is>
          <t>0</t>
        </is>
      </c>
      <c r="H241" s="3" t="inlineStr"/>
      <c r="I241" s="3" t="inlineStr">
        <is>
          <t>Joint Press Conference by the Leaders of Japan, the United States and the Republic of Korea (Speeches and Statements &lt;br&gt;by the Prime Minister) | Prime Minister's Office of Japan
#DiplomacySecurity
#NKmissile
#JPNUSAKORsummit
#AbductionsByNK
#FreeOpenIndoPacific
Joint Press Conference by the Leaders of Japan, the United States and the Republic of Korea
August 18, 2023
Tweet
[Provisional translation]
[Opening Statement by Prime Minister KISHIDA Fumio]
First of all, I express my deepest sympathies for the devastating damage caused by the wildfires in Maui, Hawaii, and send my prayers to the victims of the disaster. Japan has decided, as a means of support to the affected people, to offer a total of $2 million worth of assistance. We will proactively provide assistance to the affected people and for the earliest recovery of the affected areas.
Today, I visited Camp David, where the three of us spent a truly meaningful time. I would like to express my heartfelt gratitude to Joe for his invitation. The meeting was a valuable opportunity to further deepen relations of trust with Joe and President Yoon.
This summit was the first-ever Japan-U.S.-ROK Summit Meeting to be held as a standalone event, instead of in the sidelines of multilateral conferences. Numerous historical meetings have been held here at Camp David, and it is a great honor to have printed a new page in its history.
Solid bilateral relations serve as the foundation for Japan-U.S.-ROK cooperation. The three of us have understood this principle more than anyone else and have put this in practice. This year, I visited the United States in January, President Yoon visited Japan in March and the United States in April, I then visited the ROK in May. These visits have strengthened our mutual ties.
Today, the free and open international order based on the rule of law is at stake. Russia’s aggression against Ukraine has shaken the very foundation of the international community. While attempts to unilaterally change the status quo by force in the East and South China Seas continue, North Korea’s nuclear and missile threat continues to grow.
Under such circumstances, unleashing the potential of strategic Japan-U.S.-ROK cooperation today is an inevitability and what the times demand. Today, the three of us express our determination to open up the “New Era of Japan-U.S.-ROK partnership.”
I would like to explain how we will develop our trilateral cooperation from three perspectives.
First, we will reinforce coordination between the Japan-U.S. Alliance and the U.S.-ROK Alliance with a view to elevating the trilateral security cooperation to a higher level. At this summit, we concurred to hold the Japan-U.S.-ROK multidomain joint exercises on an annual basis. Furthermore, regarding the real-time sharing of North Korea’s missile warning data on which we concurred in November last year, we have taken initial action, an important step toward launching the mechanism by the end of this year.
Moreover, we concurred in establishing a new trilateral working group on North Korea’s cyber activities, considered to be the source of finance for nuclear and missile development, and in other matters.
Secondly, we will promote Japan-U.S.-ROK cooperation and expand its areas. Regarding the response to North Korea, in addition to efforts to strengthen regional deterrence and response capabilities, we confirmed the need to strengthen cooperation toward the full implementation of sanctions. We also concurred in working closely together at the United Nations Security Council, where all three countries will be members in 2024. At the same time, we shared the recognition that the door is open for dialogue with North Korea. In addition, I stated that the abduction issue involving Japanese nationals is a humanitarian issue with a time limit, and I again received the strong support of Joe and President Yoon for the immediate resolution of this issue.
Toward the realization of a “free and open Indo-Pacific,” we concurred in working together through the “Indo-Pacific Dialogue” and development cooperation, among others, with particular emphasis on the coordination of capacity building assistance on the maritime security front regarding ASEAN and Pacific Island countries. On the economic security front, we also concurred in promoting cooperation in areas such as critical and emerging technologies and supply chain resilience.
Thirdly and lastly, we will consolidate the Japan-U.S.-ROK cooperation framework. By doing so, we will lay the foundation for strengthening the trilateral cooperation in a continuous and stable manner. After confirming that the three countries will promote multi-layered cooperation at all levels, we concurred in holding the trilateral summit meeting at least once a year. The ministers of foreign affairs, defense, and national security advisors will each meet at least once a year as well. We will also be holding meetings between our financial ministers as well the commerce and industry ministers.
At a time when the international community is at a historic turning point, we will set the “Camp David Principles” issued today as a new compass for Japan-U.S.-ROK cooperation so that we will vigorously implement concrete cooperation. Together with Joe and President Yoon, I will continue to work to further strengthen the strategic Japan-U.S.-ROK cooperation in order to fully defend a free and open international order based on the rule of law.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41" s="3" t="inlineStr">
        <is>
          <t>Joint Press Conference by the Leaders of Japan, the United States and the Republic of Korea (Speeches and Statements &lt;br&gt;by the Prime Minister) | Prime Minister's Office of Japan
#DiplomacySecurity
#NKmissile
#JPNUSAKORsummit
#AbductionsByNK
#FreeOpenIndoPacific
Joint Press Conference by the Leaders of Japan, the United States and the Republic of Korea
August 18, 2023
Tweet
[Provisional translation]
[Opening Statement by Prime Minister KISHIDA Fumio]
First of all, I express my deepest sympathies for the devastating damage caused by the wildfires in Maui, Hawaii, and send my prayers to the victims of the disaster. Japan has decided, as a means of support to the affected people, to offer a total of $2 million worth of assistance. We will proactively provide assistance to the affected people and for the earliest recovery of the affected areas. The meeting was a valuable opportunity to further deepen relations of trust with Joe and President Yoon. This summit was the first-ever Japan-U.S.-ROK Summit Meeting to be held as a standalone event, instead of in the sidelines of multilateral conferences. Numerous historical meetings have been held here at Camp David, and it is a great honor to have printed a new page in its history. Solid bilateral relations serve as the foundation for Japan-U.S.-ROK cooperation. The three of us have understood this principle more than anyone else and have put this in practice. These visits have strengthened our mutual ties. Today, the free and open international order based on the rule of law is at stake. Russia’s aggression against Ukraine has shaken the very foundation of the international community. While attempts to unilaterally change the status quo by force in the East and South China Seas continue, North Korea’s nuclear and missile threat continues to grow. Under such circumstances, unleashing the potential of strategic Japan-U.S.-ROK cooperation today is an inevitability and what the times demand. Alliance and the U.S.-ROK Alliance with a view to elevating the trilateral security cooperation to a higher level. At this summit, we concurred to hold the Japan-U.S.-ROK multidomain joint exercises on an annual basis. Furthermore, regarding the real-time sharing of North Korea’s missile warning data on which we concurred in November last year, we have taken initial action, an important step toward launching the mechanism by the end of this year. Moreover, we concurred in establishing a new trilateral working group on North Korea’s cyber activities, considered to be the source of finance for nuclear and missile development, and in other matters. Secondly, we will promote Japan-U.S.-ROK cooperation and expand its areas. Regarding the response to North Korea, in addition to efforts to strengthen regional deterrence and response capabilities, we confirmed the need to strengthen cooperation toward the full implementation of sanctions. We also concurred in working closely together at the United Nations Security Council, where all three countries will be members in 2024. At the same time, we shared the recognition that the door is open for dialogue with North Korea. In addition, I stated that the abduction issue involving Japanese nationals is a humanitarian issue with a time limit, and I again received the strong support of Joe and President Yoon for the immediate resolution of this issue. Toward the realization of a “free and open Indo-Pacific,” we concurred in working together through the “Indo-Pacific Dialogue” and development cooperation, among others, with particular emphasis on the coordination of capacity building assistance on the maritime security front regarding ASEAN and Pacific Island countries. On the economic security front, we also concurred in promoting cooperation in areas such as critical and emerging technologies and supply chain resilience. Thirdly and lastly, we will consolidate the Japan-U.S.-ROK cooperation framework.</t>
        </is>
      </c>
      <c r="K241" s="18" t="inlineStr">
        <is>
          <t>aggression;history;victim;war</t>
        </is>
      </c>
      <c r="L241" s="18" t="inlineStr">
        <is>
          <t>0</t>
        </is>
      </c>
      <c r="M241" s="18" t="inlineStr">
        <is>
          <t>0</t>
        </is>
      </c>
      <c r="N241" s="18" t="inlineStr">
        <is>
          <t>0</t>
        </is>
      </c>
      <c r="O241" s="18" t="inlineStr">
        <is>
          <t>1</t>
        </is>
      </c>
      <c r="P241" s="18" t="inlineStr">
        <is>
          <t>0</t>
        </is>
      </c>
      <c r="Q241" s="18" t="inlineStr">
        <is>
          <t>1</t>
        </is>
      </c>
      <c r="R241" s="18" t="inlineStr">
        <is>
          <t>a2dbaa72-7d61-4e16-b60c-8a4f455cd902</t>
        </is>
      </c>
      <c r="S241" s="18" t="inlineStr"/>
      <c r="T241" s="18" t="inlineStr"/>
      <c r="U241" s="18" t="inlineStr"/>
      <c r="V241" s="18" t="inlineStr">
        <is>
          <t>AGGRESSION</t>
        </is>
      </c>
      <c r="W241" s="18" t="inlineStr"/>
      <c r="X241" s="18" t="inlineStr"/>
      <c r="Y241" s="18" t="inlineStr"/>
      <c r="Z241" s="18" t="inlineStr"/>
      <c r="AA241" s="18" t="inlineStr"/>
      <c r="AB241" s="18" t="inlineStr"/>
      <c r="AC241" s="18" t="inlineStr"/>
      <c r="AD241" s="18" t="inlineStr"/>
      <c r="AE241" s="18" t="inlineStr"/>
      <c r="AF241" s="18" t="inlineStr"/>
      <c r="AG241" s="18" t="inlineStr"/>
      <c r="AH241" s="18" t="inlineStr"/>
      <c r="AI241" s="18" t="inlineStr"/>
      <c r="AJ241" s="18" t="inlineStr"/>
      <c r="AK241" s="18" t="inlineStr"/>
      <c r="AL241" s="18" t="inlineStr"/>
      <c r="AM241" s="18" t="inlineStr">
        <is>
          <t>LOW</t>
        </is>
      </c>
      <c r="AN241" s="3" t="inlineStr">
        <is>
          <t>AUTO-DRAFT: keyword signals only; requires contextual coding per codebook.md before use.</t>
        </is>
      </c>
      <c r="AO241" s="18" t="inlineStr">
        <is>
          <t>92946ed8-6da2-5b90-801b-6a133fe728b2</t>
        </is>
      </c>
      <c r="AP241" s="18" t="inlineStr">
        <is>
          <t>1</t>
        </is>
      </c>
      <c r="AQ241" s="18" t="inlineStr">
        <is>
          <t>LOW_CONFIDENCE;MISSING_SPEAKER</t>
        </is>
      </c>
      <c r="AR241" s="18" t="inlineStr">
        <is>
          <t>EXCLUDED</t>
        </is>
      </c>
      <c r="AS241" s="3" t="inlineStr">
        <is>
          <t>2026-09-22 full backlog review: NATURAL_DISASTER_OR_ACCIDENT</t>
        </is>
      </c>
    </row>
    <row r="242">
      <c r="A242" s="3" t="inlineStr">
        <is>
          <t>https://japan.kantei.go.jp/101_kishida/statement/202308/20kaiken.html</t>
        </is>
      </c>
      <c r="B242" s="18" t="inlineStr">
        <is>
          <t>japan</t>
        </is>
      </c>
      <c r="C242" s="18" t="inlineStr">
        <is>
          <t>Prime Minister's Office of Japan (Kantei)</t>
        </is>
      </c>
      <c r="D242" s="3" t="inlineStr">
        <is>
          <t>Press Conference by Prime Minister Kishida Regarding His Visit to Fukushima Prefecture and Other Matters (Speeches and Statements &lt;br&gt;by the Prime Minister) | Prime Minister's Office of Japan</t>
        </is>
      </c>
      <c r="E242" s="18" t="inlineStr">
        <is>
          <t>PRESS_CONFERENCE</t>
        </is>
      </c>
      <c r="F242" s="18" t="inlineStr">
        <is>
          <t>August 20, 2023</t>
        </is>
      </c>
      <c r="G242" s="18" t="inlineStr">
        <is>
          <t>0</t>
        </is>
      </c>
      <c r="H242" s="3" t="inlineStr"/>
      <c r="I242" s="3" t="inlineStr">
        <is>
          <t>Press Conference by Prime Minister Kishida Regarding His Visit to Fukushima Prefecture and Other Matters (Speeches and Statements &lt;br&gt;by the Prime Minister) | Prime Minister's Office of Japan
#DisasterResponse
#GreatEastJapanQuake
#Reconstruction
#ALPSTreatedWater
Press Conference by Prime Minister Kishida Regarding His Visit to Fukushima Prefecture and Other Matters
August 20, 2023
Tweet
[Provisional translation]
Earlier today, I visited the Fukushima Daiichi Nuclear Power Station for the first time in 1 year and 10 months. Both at home and abroad, the Japanese Government has promised that it will ensure safety when discharging ALPS (Advanced Liquid Processing System) treated water. The pre-service inspections conducted by the Nuclear Regulation Authority (NRA) ended last month, and I myself received from Mr. Rafael Mariano Grossi, Director General of the International Atomic Energy Agency (IAEA), its Comprehensive Report, which concludes that the discharge of ALPS treated water into the sea is consistent with relevant international safety standards and will have a negligible radiological impact on people and the environment. During this latest visit, I inspected the facility for discharging ALPS treated water into the sea and the ALPS facility used to purify the contaminated water. I also met those in charge of the operation who gave me their firsthand briefing on the status of efforts to ensure the safety of discharging ALPS treated water into the sea. As the discharge of ALPS treated water is a long-term task, I requested TEPCO to stay on guard and take all possible measures as a whole company to ensure safety and prevent reputational damage under the sincere leadership of its chairman and president. Through our explanation so far, I believe that cool-headed reaction based on scientific expertise has prevailed on an international basis. We will continue to disseminate relevant information in a highly transparent and detailed manner based on scientific grounds both domestically and internationally, including the details of the IAEA’s Comprehensive Report.
(On his reaction and thoughts on today’s visit to Fukushima and the timing to start the discharge of treated water into the sea; his plans to meet with the head of the National Federation of Fisheries Co-operative Associations (Zengyoren) and hold a meeting of relevant ministers regarding the discharge; and whether he intends to directly provide explanation on the discharge in a Summit Meeting with China and other countries)
As I said earlier, I inspected the facilities today, listened to the firsthand voices of on-site staff and confirmed the determination TEPCO’s top executives. I was directly briefed on the efforts made with a sense of tension to ensure safety in discharging ALPS treated water into the sea. We will determine the timing to start the discharge after assessing the status of efforts to ensure safety and prevent reputational damage under the initiative of the Government as a whole. Let me therefore refrain from stating the specific timing at this time. Meanwhile, I hope to meet with Mr. SAKAMOTO Masanobu, head of Zengyoren, and other representatives of the fisheries industry as early as tomorrow. No specific decision has been made, however, as Minister Nishimura is currently coordinating the scheduling of this meeting. Regarding the explanation to the international community, including China, we have actively taken advantage of occasions such as international conferences and bilateral talks, as well as various tools such as the Government’s website and SNS, carefully explaining and disseminating Japan’s efforts and the conclusions of the IAEA’s Comprehensive Report, among others. At the same time, the Government has appropriately opposed claims that are not based on scientific grounds. As a result, I am aware that cool-headed reaction based on scientific expertise has prevailed internationally as well. The Government as a whole, myself included, will continue to take every opportunity to provide and disseminate highly transparent explanation and information that are based on scientific grounds, in order to promote understanding of the international community, and not only that of China.
(On whether the Government has gained understanding from the people concerned, including those in the fisheries industry; whether the Government’s explanation so far has been sufficient; how the Government will respond to reputational damage feared to be caused by the discharge; and the decommissioning of the Fukushima Daiichi Nuclear Power Station)
We decided our basic policy of discharging ALPS treated water into the sea in 2021. Since then, the Government has continued to provide various explanation, and especially after the Comprehensive Report by the IAEA was issued last month, the entire Government, including Minister Nishimura, Minister of Economy, Trade and Industry and Minister Watanabe, Minister of Reconstruction, has repeatedly provided detailed explanation to the people concerned, including those in the local fisheries industry. We have received concerns and requests from fishermen regarding reputational damage and continuity of their livelihoods. The discharge of ALPS treated water into the sea is a long-term task, and we believe that it is necessary to respond by continuing to stay considerate of these concerns. I myself intend to convey the Government’s thoughts directly to those in the fisheries industry. Regarding reputational damage, it is most important to make efforts to curb the damage by steadily disseminating information on ensuring safety and other matters both domestically and internationally in a transparent way based on scientific grounds. The Government as a whole will make utmost efforts to take measures against reputational damage. Moreover, as a preparatory step in case of reputational damage, the Ministry of Economy, Trade and Industry has set up a fund of 30 billion yen to support the expansion of sales channels, temporary storage and purchase of marine products. Should reputational damage persist nonetheless, TEPCO has a system in place to provide appropriate compensation, and we will respond justly. Regarding decommissioning, we plan to start the removal of fuel debris on a trial basis as early as the second half of this fiscal year. As we further step up the decommissioning process, new facilities need to be built to ensure steady progress. This is another reason why it is necessary to dispose of the ALPS treated water and reduce the number of tanks in which it is contained. From this viewpoint, I have stated that the discharge of ALPS treated water into the sea is an issue that cannot be postponed in order to advance decommissioning and the reconstruction of Fukushima. The Government as a whole will continue to take all possible measures to ensure safety and prevent reputational damage.
More
Related Link
Japanese
Visit to Fukushima Prefecture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42" s="3" t="inlineStr">
        <is>
          <t>Regarding the explanation to the international community, including China, we have actively taken advantage of occasions such as international conferences and bilateral talks, as well as various tools such as the Government’s website and SNS, carefully explaining and disseminating Japan’s efforts and the conclusions of the IAEA’s Comprehensive Report, among others. At the same time, the Government has appropriately opposed claims that are not based on scientific grounds. As a result, I am aware that cool-headed reaction based on scientific expertise has prevailed internationally as well. The Government as a whole, myself included, will continue to take every opportunity to provide and disseminate highly transparent explanation and information that are based on scientific grounds, in order to promote understanding of the international community, and not only that of China. (On whether the Government has gained understanding from the people concerned, including those in the fisheries industry; whether the Government’s explanation so far has been sufficient; how the Government will respond to reputational damage feared to be caused by the discharge; and the decommissioning of the Fukushima Daiichi Nuclear Power Station)
We decided our basic policy of discharging ALPS treated water into the sea in 2021. Regarding reputational damage, it is most important to make efforts to curb the damage by steadily disseminating information on ensuring safety and other matters both domestically and internationally in a transparent way based on scientific grounds. The Government as a whole will make utmost efforts to take measures against reputational damage. Moreover, as a preparatory step in case of reputational damage, the Ministry of Economy, Trade and Industry has set up a fund of 30 billion yen to support the expansion of sales channels, temporary storage and purchase of marine products. Should reputational damage persist nonetheless, TEPCO has a system in place to provide appropriate compensation, and we will respond justly. Regarding decommissioning, we plan to start the removal of fuel debris on a trial basis as early as the second half of this fiscal year. As we further step up the decommissioning process, new facilities need to be built to ensure steady progress.</t>
        </is>
      </c>
      <c r="K242" s="18" t="inlineStr">
        <is>
          <t>compensation;fund;war</t>
        </is>
      </c>
      <c r="L242" s="18" t="inlineStr">
        <is>
          <t>0</t>
        </is>
      </c>
      <c r="M242" s="18" t="inlineStr">
        <is>
          <t>0</t>
        </is>
      </c>
      <c r="N242" s="18" t="inlineStr">
        <is>
          <t>0</t>
        </is>
      </c>
      <c r="O242" s="18" t="inlineStr">
        <is>
          <t>1</t>
        </is>
      </c>
      <c r="P242" s="18" t="inlineStr">
        <is>
          <t>0</t>
        </is>
      </c>
      <c r="Q242" s="18" t="inlineStr">
        <is>
          <t>1</t>
        </is>
      </c>
      <c r="R242" s="18" t="inlineStr">
        <is>
          <t>c4397454-b3c4-4af0-8515-89684776ee77</t>
        </is>
      </c>
      <c r="S242" s="18" t="inlineStr"/>
      <c r="T242" s="18" t="inlineStr"/>
      <c r="U242" s="18" t="inlineStr"/>
      <c r="V242" s="18" t="inlineStr">
        <is>
          <t>COMPENSATION_REPARATION</t>
        </is>
      </c>
      <c r="W242" s="18" t="inlineStr"/>
      <c r="X242" s="18" t="inlineStr"/>
      <c r="Y242" s="18" t="inlineStr"/>
      <c r="Z242" s="18" t="inlineStr"/>
      <c r="AA242" s="18" t="inlineStr"/>
      <c r="AB242" s="18" t="inlineStr"/>
      <c r="AC242" s="18" t="inlineStr"/>
      <c r="AD242" s="18" t="inlineStr"/>
      <c r="AE242" s="18" t="inlineStr"/>
      <c r="AF242" s="18" t="inlineStr"/>
      <c r="AG242" s="18" t="inlineStr"/>
      <c r="AH242" s="18" t="inlineStr"/>
      <c r="AI242" s="18" t="inlineStr"/>
      <c r="AJ242" s="18" t="inlineStr"/>
      <c r="AK242" s="18" t="inlineStr"/>
      <c r="AL242" s="18" t="inlineStr"/>
      <c r="AM242" s="18" t="inlineStr">
        <is>
          <t>LOW</t>
        </is>
      </c>
      <c r="AN242" s="3" t="inlineStr">
        <is>
          <t>AUTO-DRAFT: keyword signals only; requires contextual coding per codebook.md before use.</t>
        </is>
      </c>
      <c r="AO242" s="18" t="inlineStr">
        <is>
          <t>8fa5f189-cecd-5fca-9f20-4b49f149ba0a</t>
        </is>
      </c>
      <c r="AP242" s="18" t="inlineStr">
        <is>
          <t>1</t>
        </is>
      </c>
      <c r="AQ242" s="18" t="inlineStr">
        <is>
          <t>LOW_CONFIDENCE;MISSING_SPEAKER</t>
        </is>
      </c>
      <c r="AR242" s="18" t="inlineStr">
        <is>
          <t>EXCLUDED</t>
        </is>
      </c>
      <c r="AS242" s="3" t="inlineStr">
        <is>
          <t>2026-09-22 full backlog review: NATURAL_DISASTER_OR_ACCIDENT</t>
        </is>
      </c>
    </row>
    <row r="243">
      <c r="A243" s="3" t="inlineStr">
        <is>
          <t>https://japan.kantei.go.jp/101_kishida/statement/202308/21kaiken.html</t>
        </is>
      </c>
      <c r="B243" s="18" t="inlineStr">
        <is>
          <t>japan</t>
        </is>
      </c>
      <c r="C243" s="18" t="inlineStr">
        <is>
          <t>Prime Minister's Office of Japan (Kantei)</t>
        </is>
      </c>
      <c r="D243" s="3" t="inlineStr">
        <is>
          <t>Press Conference by Prime Minister Kishida Regarding the discharge of ALPS (Advanced Liquid Processing System) Treated Water into the sea (Speeches and Statements &lt;br&gt;by the Prime Minister) | Prime Minister's Office of Japan</t>
        </is>
      </c>
      <c r="E243" s="18" t="inlineStr">
        <is>
          <t>PRESS_CONFERENCE</t>
        </is>
      </c>
      <c r="F243" s="18" t="inlineStr">
        <is>
          <t>August 21, 2023</t>
        </is>
      </c>
      <c r="G243" s="18" t="inlineStr">
        <is>
          <t>0</t>
        </is>
      </c>
      <c r="H243" s="3" t="inlineStr"/>
      <c r="I243" s="3" t="inlineStr">
        <is>
          <t>Press Conference by Prime Minister Kishida Regarding the discharge of ALPS (Advanced Liquid Processing System) Treated Water into the sea (Speeches and Statements &lt;br&gt;by the Prime Minister) | Prime Minister's Office of Japan
#ALPSTreatedWater
#DisasterResponse
#GreatEastJapanQuake
#Reconstruction
Press Conference by Prime Minister Kishida Regarding the discharge of ALPS (Advanced Liquid Processing System) Treated Water into the sea
August 21, 2023
Tweet
[Provisional translation]
[Initial remarks by Prime Minister Kishida]
Let me first make some initial remarks. Today, I met and had a candid exchange of views with Mr. SAKAMOTO Masanobu, head of the National Federation of Fisheries Co-operative Associations (Zengyoren), and other representatives of the federation. Based on today’s discussion, we will convene tomorrow morning a meeting of relevant ministers to reconfirm the status of efforts made to ensure safety and prevent reputational damage and decide on the specific scheduling for TEPCO’s discharge of ALPS (Advanced Liquid Processing System) treated water into the sea as a whole Government. On this occasion, let me say a few words on the necessity of discharging ALPS treated water into the sea and its background.
Since the accident at TEPCO’s Fukushima Daiichi Nuclear Power Station in 2011, the Government has worked on the reconstruction of the disaster-affected areas as a top priority under the slogan: “There will be no revitalization of Japan without the reconstruction of Fukushima.” For restoring lives and livelihoods in Fukushima and achieving its reconstruction, the steady decommissioning of the stricken reactors at the Fukushima Daiichi Nuclear Power Station is a task that cannot be postponed. Over the upcoming decades, we will take the steps to steadily carry out an internationally unprecedented task of decommissioning the stricken reactors. In order to minimize risks, we will pursue the utmost possible safety in carefully conducting waste disposal. The discharge of ALPS treated water into the sea is an essential step that serves as a prerequisite for the long-term decommissioning process, including the development of various technologies for debris retrieval and storage, as well as the education and training for that purpose.
Why is the discharge of ALPS treated water essential for decommissioning? First, there are still 1,000 units of spent nuclear fuel in the pools of the stricken reactors at the Fukushima Daiichi Nuclear Power Station. They need to be moved from the reactor buildings to a safe place. We need to find a place to secure the space for this purpose, and another space required for retrieving and storing the remains of the fuel rods that melted in the reactors, known as debris. Moreover, for debris retrieval, we require a space for education and training on various technological developments and operation of new equipment. Even now, 100 tons of groundwater and rainwater flow into the reactors every day. There are more than 1,000 tanks storing the water that has been treated over the past 12 years. We are running out of space necessary to further steadily advance the decommissioning process of the Fukushima Daiichi Nuclear Power Station. To ride out this situation, we cannot skirt around the issue of disposing the ALPS treated water, which is a prerequisite for decommissioning.
Based on more than six years of sincere deliberations by experts, in April 2021, we decided on the basic policy of conducting the discharge into the sea in around two years, on the condition that safety and thorough countermeasures against reputational damage are ensured. In January this year, we announced our plan to start the discharge around spring or summer. In July, the Comprehensive Report compiled by the IAEA (International Atomic Energy Agency) was issued and I myself received the report directly from Director General Grossi, who offered me explanation based on scientific grounds. The IAEA plans to conduct reviews in a continuous manner during and after the discharge, and the Japanese Government will also be thoroughly engaged.
Yesterday, I myself visited the Fukushima Daiichi Nuclear Power Station, confirmed with my own eyes the status of efforts to ensure safety, and received a firsthand briefing on these efforts. I also instructed top executives of TEPCO to take all possible measures over the long term with a sense of responsibility and determination. Since the decision on the basic policy, the Government as a whole has provided detailed explanation and disseminated our messages both at home and abroad. I believe that the international community now has a better understanding of the efforts made by Japan and the IAEA. At the same time, we will rigorously take measures against reputational damage and to sustain livelihoods of those in the fisheries industry.
Today, I sat down with representatives of the Zengyoren and received their suggestions and requests from the perspectives of both safety and security, regarding the Government’s stance and response on reputational damage and sustaining livelihoods, and was told that there is better understanding. Taking these voices seriously and maintaining communication with the fisheries industry is of utmost importance, and the whole Government will continue to stay considerate in its response and create follow-up opportunities involving the people concerned. As I mentioned at the beginning, we will hold a meeting of relevant ministers tomorrow morning where the entire Government will confirm the status of efforts to ensure safety and measures against reputational damage, as well as upcoming initiatives. We will also decide on the specific scheduling for TEPCO’s discharge of ALPS treated water.
(On future efforts required by the Government and the outlook for establishing a follow-up system for those in the fisheries industry)
In today's meeting with representatives of Zengyoren, Mr. Sakamoto said he now had a better understanding on the safety aspect of the discharge. He also requested the Government to ensure safety from both scientific and social perspectives, work closely with those in the fisheries industry so that their children and grandchildren will be able to maintain their livelihoods in the fisheries industry without anxiety, and continue to take necessary measures at the full responsibility of the Government even if this becomes a long-term task over several decades. He also said that the fisheries industry, whose wish is to achieve the decommissioning of reactors and ensure the continuity of their livelihoods, now has a better understanding of the Government’s approach towards maintaining livelihoods in the industry and its response to ensure safety and other matters. Meanwhile, the Fukushima Prefectural Federation of Fisheries Co-operative Associations said that their understanding will be completed once the decommissioning of reactors is safely concluded and the continuity of livelihoods of the fisheries industry at that point is confirmed. They also stated that, at this moment, the fisheries industry, the Government and TEPCO share and advance towards the common objective of reconstruction and decommissioning, and that although the promise has not yet been fulfilled at this point, it has neither been broken. Having heard all these voices, the Government as a whole is determined to take responsibility in ensuring security, carrying out measures against reputational damage, and helping to sustain livelihoods, in order to achieve both the completion of decommissioning and the continuity of livelihoods in the fisheries industry. In this capacity the Government will continue to make necessary efforts.
As for your question on the follow-up system, Zengyoren presented their request today for such a system regarding the Government’s efforts I have explained so far. Taking the request seriously, I myself will take the initiative in setting up its framework.
(On the scheduling of the discharge of ALPS treated water)
On this point, as I mentioned earlier, we will convene a meeting tomorrow where the Government will decide on the specific scheduling after confirming the status of various efforts. As such, I should refrain from mentioning details of the scheduling at this time. At tomorrow’s meeting, we will make a final decision on the scheduling while confirming the Government’s efforts.
(On whether the period of the discharge will include September and beyond as an option)
We are currently coordinating various matters and plan to decide on the specific scheduling at tomorrow’s meeting.
More
Related Link
Japanese
Press Conference by the Prime Minister on the release of ALPS (Advanced Liquid Processing System) Treated Water into the sea
Meeting with the National Federation of Fisheries Co-operative Associations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43" s="3" t="inlineStr">
        <is>
          <t>The IAEA plans to conduct reviews in a continuous manner during and after the discharge, and the Japanese Government will also be thoroughly engaged. Yesterday, I myself visited the Fukushima Daiichi Nuclear Power Station, confirmed with my own eyes the status of efforts to ensure safety, and received a firsthand briefing on these efforts. I also instructed top executives of TEPCO to take all possible measures over the long term with a sense of responsibility and determination. Since the decision on the basic policy, the Government as a whole has provided detailed explanation and disseminated our messages both at home and abroad. I believe that the international community now has a better understanding of the efforts made by Japan and the IAEA. (On future efforts required by the Government and the outlook for establishing a follow-up system for those in the fisheries industry)
In today's meeting with representatives of Zengyoren, Mr. Sakamoto said he now had a better understanding on the safety aspect of the discharge. He also requested the Government to ensure safety from both scientific and social perspectives, work closely with those in the fisheries industry so that their children and grandchildren will be able to maintain their livelihoods in the fisheries industry without anxiety, and continue to take necessary measures at the full responsibility of the Government even if this becomes a long-term task over several decades. He also said that the fisheries industry, whose wish is to achieve the decommissioning of reactors and ensure the continuity of their livelihoods, now has a better understanding of the Government’s approach towards maintaining livelihoods in the industry and its response to ensure safety and other matters. Meanwhile, the Fukushima Prefectural Federation of Fisheries Co-operative Associations said that their understanding will be completed once the decommissioning of reactors is safely concluded and the continuity of livelihoods of the fisheries industry at that point is confirmed. They also stated that, at this moment, the fisheries industry, the Government and TEPCO share and advance towards the common objective of reconstruction and decommissioning, and that although the promise has not yet been fulfilled at this point, it has neither been broken. Having heard all these voices, the Government as a whole is determined to take responsibility in ensuring security, carrying out measures against reputational damage, and helping to sustain livelihoods, in order to achieve both the completion of decommissioning and the continuity of livelihoods in the fisheries industry. In this capacity the Government will continue to make necessary efforts. As for your question on the follow-up system, Zengyoren presented their request today for such a system regarding the Government’s efforts I have explained so far.</t>
        </is>
      </c>
      <c r="K243" s="18" t="inlineStr">
        <is>
          <t>responsibility;war</t>
        </is>
      </c>
      <c r="L243" s="18" t="inlineStr">
        <is>
          <t>0</t>
        </is>
      </c>
      <c r="M243" s="18" t="inlineStr">
        <is>
          <t>0</t>
        </is>
      </c>
      <c r="N243" s="18" t="inlineStr">
        <is>
          <t>0</t>
        </is>
      </c>
      <c r="O243" s="18" t="inlineStr">
        <is>
          <t>0</t>
        </is>
      </c>
      <c r="P243" s="18" t="inlineStr">
        <is>
          <t>0</t>
        </is>
      </c>
      <c r="Q243" s="18" t="inlineStr">
        <is>
          <t>1</t>
        </is>
      </c>
      <c r="R243" s="18" t="inlineStr">
        <is>
          <t>ce293ea3-e754-4036-b2f3-1395146431bc</t>
        </is>
      </c>
      <c r="S243" s="18" t="inlineStr"/>
      <c r="T243" s="18" t="inlineStr"/>
      <c r="U243" s="18" t="inlineStr"/>
      <c r="V243" s="18" t="inlineStr">
        <is>
          <t>HISTORICAL_RECOGNITION_GENERAL</t>
        </is>
      </c>
      <c r="W243" s="18" t="inlineStr"/>
      <c r="X243" s="18" t="inlineStr"/>
      <c r="Y243" s="18" t="inlineStr"/>
      <c r="Z243" s="18" t="inlineStr"/>
      <c r="AA243" s="18" t="inlineStr"/>
      <c r="AB243" s="18" t="inlineStr"/>
      <c r="AC243" s="18" t="inlineStr"/>
      <c r="AD243" s="18" t="inlineStr"/>
      <c r="AE243" s="18" t="inlineStr"/>
      <c r="AF243" s="18" t="inlineStr"/>
      <c r="AG243" s="18" t="inlineStr"/>
      <c r="AH243" s="18" t="inlineStr"/>
      <c r="AI243" s="18" t="inlineStr"/>
      <c r="AJ243" s="18" t="inlineStr"/>
      <c r="AK243" s="18" t="inlineStr"/>
      <c r="AL243" s="18" t="inlineStr"/>
      <c r="AM243" s="18" t="inlineStr">
        <is>
          <t>LOW</t>
        </is>
      </c>
      <c r="AN243" s="3" t="inlineStr">
        <is>
          <t>AUTO-DRAFT: keyword signals only; requires contextual coding per codebook.md before use.</t>
        </is>
      </c>
      <c r="AO243" s="18" t="inlineStr">
        <is>
          <t>f8db4a60-c6e6-5e40-a1e1-5bbd3f353492</t>
        </is>
      </c>
      <c r="AP243" s="18" t="inlineStr">
        <is>
          <t>1</t>
        </is>
      </c>
      <c r="AQ243" s="18" t="inlineStr">
        <is>
          <t>LOW_CONFIDENCE;MISSING_SPEAKER</t>
        </is>
      </c>
      <c r="AR243" s="18" t="inlineStr">
        <is>
          <t>EXCLUDED</t>
        </is>
      </c>
      <c r="AS243" s="3" t="inlineStr">
        <is>
          <t>2026-09-22 full backlog review: NATURAL_DISASTER_OR_ACCIDENT</t>
        </is>
      </c>
    </row>
    <row r="244">
      <c r="A244" s="3" t="inlineStr">
        <is>
          <t>https://japan.kantei.go.jp/101_kishida/statement/202308/22kaiken.html</t>
        </is>
      </c>
      <c r="B244" s="18" t="inlineStr">
        <is>
          <t>japan</t>
        </is>
      </c>
      <c r="C244" s="18" t="inlineStr">
        <is>
          <t>Prime Minister's Office of Japan (Kantei)</t>
        </is>
      </c>
      <c r="D244" s="3" t="inlineStr">
        <is>
          <t>Press Conference by the Prime Minister on the Measures to Address Fuel Oil Prices and Other Matters (Speeches and Statements &lt;br&gt;by the Prime Minister) | Prime Minister's Office of Japan</t>
        </is>
      </c>
      <c r="E244" s="18" t="inlineStr">
        <is>
          <t>PRESS_CONFERENCE</t>
        </is>
      </c>
      <c r="F244" s="18" t="inlineStr">
        <is>
          <t>August 22, 2023</t>
        </is>
      </c>
      <c r="G244" s="18" t="inlineStr">
        <is>
          <t>0</t>
        </is>
      </c>
      <c r="H244" s="3" t="inlineStr"/>
      <c r="I244" s="3" t="inlineStr">
        <is>
          <t>Press Conference by the Prime Minister on the Measures to Address Fuel Oil Prices and Other Matters (Speeches and Statements &lt;br&gt;by the Prime Minister) | Prime Minister's Office of Japan
#PriceMeasures
#EconMeasures
#DiplomacySecurity
#NKmissile
Press Conference by the Prime Minister on the Measures to Address Fuel Oil Prices and Other Matters
August 22, 2023
Tweet
[Provisional translation]
[Initial remarks]
A short while ago today, I instructed Mr. Hagiuda, LDP Policy Research Council Chairperson, to urgently consider measures to deal with fuel oil prices, including those of gasoline, as the first phase of efforts to address rising commodity prices, and to propose by the end of this month a certain direction of the ruling party. I also made a similar request to Mr. Takagi, Policy Research Council Chair of Komeito Party.
As to why we urgently work again on measures to deal with gasoline and other fuel oil prices, let me note that the Kishida Cabinet has promised to protect the lives of the people against rising commodity prices caused by the aggression against Ukraine and other factors. In particular, in order to protect the lives of the people and livelihoods of small and medium-sized enterprises from a sudden surge in fuel oil prices, such as those of gasoline and kerosene, we have been taking unprecedentedly bold measures to mitigate drastic changes in fuel oil prices since the end of January 2022.
We have so far spent a total budget of 6.2 trillion yen for these measures to mitigate drastic changes in fuel oil prices, which have produced great results. For example, in June last year, while imported crude oil prices rose to the level of 216 yen per liter of gasoline, the retail prices were curbed to 174 yen per liter by introducing a subsidy worth more than 41 yen per liter.
Some people pointed out that, from the perspective of promoting decarbonization, these measures would help expand fossil fuel consumption. Others insisted that such spending of fiscal funds should be immediately halted once price increases have stabilized. Given such opinions, and with the unprecedented sudden surge in gasoline prices, the Kishida administration adopted the policy of first focusing on the protection of the lives of the people by introducing measures to mitigate drastic changes, and then gradually decreasing the level of subsidies while assessing the effect of these measures and ensuring to minimize the impact on livelihoods.
As imported crude oil prices have been on a downward trend for the six-month period from the end of last year until June this year, we have gradually reduced the subsidy level under the mitigation program. However, with the voluntary production cuts by oil-producing countries intensifying this summer, combined with the exchange rate trends, gasoline retail prices are now approaching a record high of 185 yen per liter.
This summer, I myself visited various sites and heard firsthand the voices of those who struggle to cope with the steep rise in gasoline and other fuel oil prices. Under such circumstances, we have determined that it is necessary to urgently work on measures to address fuel oil prices. The Government will vigorously work with the ruling parties to come up with a concrete plan by the end of the month so that the effect of the measures will be felt among the people by early September.
(On media reports suggesting that the subsidy program to address gasoline prices is to be extended and that relevant ministries and agencies will be instructed accordingly before the end of the week)
As I said earlier, I have asked the ruling parties to urgently study measures to address fuel oil prices. I instructed them to urgently consider their content, period, method, amount, etc. before the end of the month. I have given instructions today so that the ruling parties will consider this in their capacity and, in coordination with the Government, come up with measures.
（On the extension of the subsidy program for electricity and gas）
As you pointed out, current measures to address electricity and gas rates expire at the end of September, and with that in mind, we plan to come up with economic measures in September while also assessing other factors such as the prices of other commodities. More precisely, we will assess in advance measures to address drastic changes in gasoline and other fuel oil prices by the end of the month, before actively discussing all economic measures toward next month.
(On telephone consultations and other responses among the Japan-U.S.-ROK leaders regarding the notification that North Korea plans to launch a ‘satellite’)
First of all, I would like to refrain from commenting based on speculation regarding diplomatic responses in the event that North Korea launches a satellite. But in any case, even if its purpose is to launch a satellite, any launch using ballistic missile technology violates relevant Security Council resolutions and is a grave issue that greatly affects the security of the Japanese people. It is only natural that Japan should work closely together with the United States, as well as within the Japan-U.S.-ROK framework, while making every effort to gather intelligence and conduct warning and surveillance.
More
Related Link
Japanese
Press Conference by Prime Minister Kishida regarding the Response to Fuel Oil Prices and Other Matters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44" s="3" t="inlineStr">
        <is>
          <t>I also made a similar request to Mr. Takagi, Policy Research Council Chair of Komeito Party. As to why we urgently work again on measures to deal with gasoline and other fuel oil prices, let me note that the Kishida Cabinet has promised to protect the lives of the people against rising commodity prices caused by the aggression against Ukraine and other factors. In particular, in order to protect the lives of the people and livelihoods of small and medium-sized enterprises from a sudden surge in fuel oil prices, such as those of gasoline and kerosene, we have been taking unprecedentedly bold measures to mitigate drastic changes in fuel oil prices since the end of January 2022. We have so far spent a total budget of 6.2 trillion yen for these measures to mitigate drastic changes in fuel oil prices, which have produced great results. For example, in June last year, while imported crude oil prices rose to the level of 216 yen per liter of gasoline, the retail prices were curbed to 174 yen per liter by introducing a subsidy worth more than 41 yen per liter. Some people pointed out that, from the perspective of promoting decarbonization, these measures would help expand fossil fuel consumption. Others insisted that such spending of fiscal funds should be immediately halted once price increases have stabilized. Given such opinions, and with the unprecedented sudden surge in gasoline prices, the Kishida administration adopted the policy of first focusing on the protection of the lives of the people by introducing measures to mitigate drastic changes, and then gradually decreasing the level of subsidies while assessing the effect of these measures and ensuring to minimize the impact on livelihoods. As imported crude oil prices have been on a downward trend for the six-month period from the end of last year until June this year, we have gradually reduced the subsidy level under the mitigation program. However, with the voluntary production cuts by oil-producing countries intensifying this summer, combined with the exchange rate trends, gasoline retail prices are now approaching a record high of 185 yen per liter. This summer, I myself visited various sites and heard firsthand the voices of those who struggle to cope with the steep rise in gasoline and other fuel oil prices. I have given instructions today so that the ruling parties will consider this in their capacity and, in coordination with the Government, come up with measures. （On the extension of the subsidy program for electricity and gas）
As you pointed out, current measures to address electricity and gas rates expire at the end of September, and with that in mind, we plan to come up with economic measures in September while also assessing other factors such as the prices of other commodities. More precisely, we will assess in advance measures to address drastic changes in gasoline and other fuel oil prices by the end of the month, before actively discussing all economic measures toward next month. (On telephone consultations and other responses among the Japan-U.S.-ROK leaders regarding the notification that North Korea plans to launch a ‘satellite’)
First of all, I would like to refrain from commenting based on speculation regarding diplomatic responses in the event that North Korea launches a satellite. But in any case, even if its purpose is to launch a satellite, any launch using ballistic missile technology violates relevant Security Council resolutions and is a grave issue that greatly affects the security of the Japanese people. It is only natural that Japan should work closely together with the United States, as well as within the Japan-U.S.-ROK framework, while making every effort to gather intelligence and conduct warning and surveillance. More
Related Link
Japanese
Press Conference by Prime Minister Kishida regarding the Response to Fuel Oil Prices and Other Matters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44" s="18" t="inlineStr">
        <is>
          <t>aggression;fund;war</t>
        </is>
      </c>
      <c r="L244" s="18" t="inlineStr">
        <is>
          <t>0</t>
        </is>
      </c>
      <c r="M244" s="18" t="inlineStr">
        <is>
          <t>0</t>
        </is>
      </c>
      <c r="N244" s="18" t="inlineStr">
        <is>
          <t>0</t>
        </is>
      </c>
      <c r="O244" s="18" t="inlineStr">
        <is>
          <t>0</t>
        </is>
      </c>
      <c r="P244" s="18" t="inlineStr">
        <is>
          <t>0</t>
        </is>
      </c>
      <c r="Q244" s="18" t="inlineStr">
        <is>
          <t>0</t>
        </is>
      </c>
      <c r="R244" s="18" t="inlineStr">
        <is>
          <t>8d73d695-749c-474f-95fc-cbdbf9785d37</t>
        </is>
      </c>
      <c r="S244" s="18" t="inlineStr"/>
      <c r="T244" s="18" t="inlineStr"/>
      <c r="U244" s="18" t="inlineStr"/>
      <c r="V244" s="18" t="inlineStr">
        <is>
          <t>AGGRESSION</t>
        </is>
      </c>
      <c r="W244" s="18" t="inlineStr"/>
      <c r="X244" s="18" t="inlineStr"/>
      <c r="Y244" s="18" t="inlineStr"/>
      <c r="Z244" s="18" t="inlineStr"/>
      <c r="AA244" s="18" t="inlineStr"/>
      <c r="AB244" s="18" t="inlineStr"/>
      <c r="AC244" s="18" t="inlineStr"/>
      <c r="AD244" s="18" t="inlineStr"/>
      <c r="AE244" s="18" t="inlineStr"/>
      <c r="AF244" s="18" t="inlineStr"/>
      <c r="AG244" s="18" t="inlineStr"/>
      <c r="AH244" s="18" t="inlineStr"/>
      <c r="AI244" s="18" t="inlineStr"/>
      <c r="AJ244" s="18" t="inlineStr"/>
      <c r="AK244" s="18" t="inlineStr"/>
      <c r="AL244" s="18" t="inlineStr"/>
      <c r="AM244" s="18" t="inlineStr">
        <is>
          <t>LOW</t>
        </is>
      </c>
      <c r="AN244" s="3" t="inlineStr">
        <is>
          <t>AUTO-DRAFT: keyword signals only; requires contextual coding per codebook.md before use.</t>
        </is>
      </c>
      <c r="AO244" s="18" t="inlineStr">
        <is>
          <t>046bec47-d440-53c8-9e45-45effe475dd4</t>
        </is>
      </c>
      <c r="AP244" s="18" t="inlineStr">
        <is>
          <t>1</t>
        </is>
      </c>
      <c r="AQ244" s="18" t="inlineStr">
        <is>
          <t>LOW_CONFIDENCE;MISSING_SPEAKER</t>
        </is>
      </c>
      <c r="AR244" s="18" t="inlineStr">
        <is>
          <t>EXCLUDED</t>
        </is>
      </c>
      <c r="AS244" s="3" t="inlineStr">
        <is>
          <t>2026-09-22 full backlog review: UKRAINE_RUSSIA_OR_UNRELATED_GEOPOLITICS</t>
        </is>
      </c>
    </row>
    <row r="245">
      <c r="A245" s="3" t="inlineStr">
        <is>
          <t>https://japan.kantei.go.jp/101_kishida/statement/202308/24kaiken.html</t>
        </is>
      </c>
      <c r="B245" s="18" t="inlineStr">
        <is>
          <t>japan</t>
        </is>
      </c>
      <c r="C245" s="18" t="inlineStr">
        <is>
          <t>Prime Minister's Office of Japan (Kantei)</t>
        </is>
      </c>
      <c r="D245" s="3" t="inlineStr">
        <is>
          <t>Press Conference by the Prime Minister on the Discharge of ALPS Treated Water into the Sea, the Overall Review of My Number Information and Other Matters (Speeches and Statements &lt;br&gt;by the Prime Minister) | Prime Minister's Office of Japan</t>
        </is>
      </c>
      <c r="E245" s="18" t="inlineStr">
        <is>
          <t>PRESS_CONFERENCE</t>
        </is>
      </c>
      <c r="F245" s="18" t="inlineStr">
        <is>
          <t>August 24, 2023</t>
        </is>
      </c>
      <c r="G245" s="18" t="inlineStr">
        <is>
          <t>0</t>
        </is>
      </c>
      <c r="H245" s="3" t="inlineStr"/>
      <c r="I245" s="3" t="inlineStr">
        <is>
          <t>Press Conference by the Prime Minister on the Discharge of ALPS Treated Water into the Sea, the Overall Review of My Number Information and Other Matters (Speeches and Statements &lt;br&gt;by the Prime Minister) | Prime Minister's Office of Japan
#ALPSTreatedWater
#DigitalGardenCityNation
Press Conference by the Prime Minister on the Discharge of ALPS Treated Water into the Sea, the Overall Review of My Number Information and Other Matters
August 24, 2023
Tweet
[Provisional translation]
[Initial remarks on the discharge of ALPS treated water]
Today, I would like to speak about the discharge of ALPS (Advanced Liquid Processing System) treated water into the sea, the overall review of My Number information and other matters. Regarding ALPS treated water, TEPCO started the discharge of such water into the sea after 1:00 p.m. today, based on the decision made at the meeting of relevant ministers on August 22. I would like to make the following 2 points on the discharge.
Firstly, the IAEA (International Atomic Energy Agency), which is an international organization specializing in the field of atomic energy, issued a statement today announcing that its independent analysis of discharged water confirmed that the concentration of tritium is far below the operational limit. I also understand that the IAEA will be engaged in works to improve transparency, by publicizing various data accessible to the international community, such as frequently-updated live monitoring data from the Fukushima Daiichi Nuclear Power Station. In addition, I have been informed of the launch of an IAEA mechanism to share information with the ROK Government, which provides the most up-to-date information from the IAEA. I have high expectations that, thanks to these efforts, the discharge of ALPS treated water into the sea will be conducted in an even more transparent manner. When I visited the Fukushima Daiichi Nuclear Power Station the other day, I saw the space dedicated to IAEA staff to be permanently stationed. The Japanese Government will do its utmost with a sense of urgency.
Secondly, let me refer to China’s announcement today that it has imposed a total ban on imports of marine products from Japan. I understand that a short while ago, the Chinese Government announced its decision to comprehensively halt imports of marine products from Japan on a temporary basis. Through diplomatic channels, we have just made a request to the Chinese side to immediately lift the ban. We will urge the Chinese Government to appropriately discuss the effects of the discharge into the sea among experts, based on scientific grounds. The Japanese Government will take all possible measures, including the use of funds and TEPCO’s compensation, to ensure that the fisheries industry will not suffer from any damage, reputational or other, from the discharge of ALPS treated water into the sea.
Meanwhile, as for the overall review of My Number information, Minister. Kato, Minister of Health, Labour and Welfare, and Minister. Kono, Minister for Digital Transformation, briefed me today on the status of the review and other related matters. They reported that, regarding the use of My Number cards as health insurance certificates, due to reasons such as the mismatch between the submitted data and the data in the Basic Resident Register, the data registration for around 640,000 people, representing around 0.8% of those insured under employee’s health insurance system, has not yet been completed, even after two months or more since their health insurance contract. I have instructed Minister Kato to immediately inform those who remain unregistered from the perspective of ordinary citizens, and to complete the registration process by the end of November, along with the overall review. In addition, regarding the overall review of My Number information, I have been informed that the Digital Agency will issue tomorrow the review manual for municipalities charged with the review work, and begin the reviewing of individual data. I have instructed Minister Kono to share the schedule of the entire process with the municipalities and the public, advance the process in a manner visible to the people, and provide Governmental support to municipalities charged with the review work. In order to restore trust in the My Number card system, it is indispensable not only to promptly deal with individual issues from the perspective of ordinary citizens, but also to steadily conduct the overall review and subsequent correction work. I myself will take the lead in steadily advancing the task together with the municipalities and the insured public.
More
Related Link
Japanese
Press Conference by Prime Minister Kishida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45" s="3" t="inlineStr">
        <is>
          <t>Through diplomatic channels, we have just made a request to the Chinese side to immediately lift the ban. We will urge the Chinese Government to appropriately discuss the effects of the discharge into the sea among experts, based on scientific grounds. The Japanese Government will take all possible measures, including the use of funds and TEPCO’s compensation, to ensure that the fisheries industry will not suffer from any damage, reputational or other, from the discharge of ALPS treated water into the sea. Meanwhile, as for the overall review of My Number information, Minister. Kato, Minister of Health, Labour and Welfare, and Minister.</t>
        </is>
      </c>
      <c r="K245" s="18" t="inlineStr">
        <is>
          <t>compensation</t>
        </is>
      </c>
      <c r="L245" s="18" t="inlineStr">
        <is>
          <t>0</t>
        </is>
      </c>
      <c r="M245" s="18" t="inlineStr">
        <is>
          <t>0</t>
        </is>
      </c>
      <c r="N245" s="18" t="inlineStr">
        <is>
          <t>0</t>
        </is>
      </c>
      <c r="O245" s="18" t="inlineStr">
        <is>
          <t>1</t>
        </is>
      </c>
      <c r="P245" s="18" t="inlineStr">
        <is>
          <t>0</t>
        </is>
      </c>
      <c r="Q245" s="18" t="inlineStr">
        <is>
          <t>0</t>
        </is>
      </c>
      <c r="R245" s="18" t="inlineStr">
        <is>
          <t>a0ec0cf4-d438-4b08-8a2d-44c1aa713859</t>
        </is>
      </c>
      <c r="S245" s="18" t="inlineStr"/>
      <c r="T245" s="18" t="inlineStr"/>
      <c r="U245" s="18" t="inlineStr"/>
      <c r="V245" s="18" t="inlineStr">
        <is>
          <t>COMPENSATION_REPARATION</t>
        </is>
      </c>
      <c r="W245" s="18" t="inlineStr"/>
      <c r="X245" s="18" t="inlineStr"/>
      <c r="Y245" s="18" t="inlineStr"/>
      <c r="Z245" s="18" t="inlineStr"/>
      <c r="AA245" s="18" t="inlineStr"/>
      <c r="AB245" s="18" t="inlineStr"/>
      <c r="AC245" s="18" t="inlineStr"/>
      <c r="AD245" s="18" t="inlineStr"/>
      <c r="AE245" s="18" t="inlineStr"/>
      <c r="AF245" s="18" t="inlineStr"/>
      <c r="AG245" s="18" t="inlineStr"/>
      <c r="AH245" s="18" t="inlineStr"/>
      <c r="AI245" s="18" t="inlineStr"/>
      <c r="AJ245" s="18" t="inlineStr"/>
      <c r="AK245" s="18" t="inlineStr"/>
      <c r="AL245" s="18" t="inlineStr"/>
      <c r="AM245" s="18" t="inlineStr">
        <is>
          <t>LOW</t>
        </is>
      </c>
      <c r="AN245" s="3" t="inlineStr">
        <is>
          <t>AUTO-DRAFT: keyword signals only; requires contextual coding per codebook.md before use.</t>
        </is>
      </c>
      <c r="AO245" s="18" t="inlineStr">
        <is>
          <t>bca7730c-b6f9-5b94-a1b7-72293b28c76f</t>
        </is>
      </c>
      <c r="AP245" s="18" t="inlineStr">
        <is>
          <t>1</t>
        </is>
      </c>
      <c r="AQ245" s="18" t="inlineStr">
        <is>
          <t>LOW_CONFIDENCE;MISSING_SPEAKER</t>
        </is>
      </c>
      <c r="AR245" s="18" t="inlineStr">
        <is>
          <t>EXCLUDED</t>
        </is>
      </c>
      <c r="AS245" s="3" t="inlineStr">
        <is>
          <t>2026-09-22 full backlog review: NATURAL_DISASTER_OR_ACCIDENT</t>
        </is>
      </c>
    </row>
    <row r="246">
      <c r="A246" s="3" t="inlineStr">
        <is>
          <t>https://japan.kantei.go.jp/101_kishida/statement/202308/24message.html</t>
        </is>
      </c>
      <c r="B246" s="18" t="inlineStr">
        <is>
          <t>japan</t>
        </is>
      </c>
      <c r="C246" s="18" t="inlineStr">
        <is>
          <t>Prime Minister's Office of Japan (Kantei)</t>
        </is>
      </c>
      <c r="D246" s="3" t="inlineStr">
        <is>
          <t>Video Message by Prime Minister KISHIDA Fumio at the Third Summit of the Crimea Platform  (Speeches and Statements &lt;br&gt;by the Prime Minister) | Prime Minister's Office of Japan</t>
        </is>
      </c>
      <c r="E246" s="18" t="inlineStr">
        <is>
          <t>SPEECH</t>
        </is>
      </c>
      <c r="F246" s="18" t="inlineStr">
        <is>
          <t>August 24, 2023</t>
        </is>
      </c>
      <c r="G246" s="18" t="inlineStr">
        <is>
          <t>0</t>
        </is>
      </c>
      <c r="H246" s="3" t="inlineStr"/>
      <c r="I246" s="3" t="inlineStr">
        <is>
          <t>Video Message by Prime Minister KISHIDA Fumio at the Third Summit of the Crimea Platform  (Speeches and Statements &lt;br&gt;by the Prime Minister) | Prime Minister's Office of Japan
#DiplomacySecurity
#Ukraine
#G7
Video Message by Prime Minister KISHIDA Fumio at the Third Summit of the Crimea Platform
August 24, 2023
Tweet
[Provisional translation]
I am KISHIDA Fumio, Prime Minister of Japan.
Let me express my sincere respect for the unwavering leadership of President ZELENSKYY, amid the difficulties of continuing Russia’s aggression, and reiterate our solidarity with people of Ukraine.
I visited Kyiv and Bucha in March of this year and witnessed first-hand the tragedy on the ground. It reinforced my conviction that Russia’s aggression against Ukraine is an outrageous act that undermines the foundations of the international order.
Japan has consistently supported Ukraine’s sovereignty and territorial integrity, including Crimea. Japan will continue to work closely with the international community, including the G7, and impose strict sanctions against Russia while providing robust support for Ukraine.
I, as the G7 chair, hosted the G7 Hiroshima Summit Meeting in May of this year. At the meeting, with the participation of President ZELENSKYY, together with the G7 and invited countries, we shared the view that any unilateral attempt to change the status quo by force is unacceptable anywhere in the world and that it is important to uphold the free and open international order based on the rule of law. Furthermore, we sent the message to the world with historical significance from Hiroshima, that the G7 will never accept Russia’s nuclear threats, let alone its use of nuclear weapons.
Japan will steadily implement its various assistance amounting to 7.6 billion US dollars, based on the needs on the ground in Ukraine. Japan will make use of its experience and knowledge, accumulated in the field of postwar reconstruction and disaster recovery, to implement seamlessly "Japanese style” fine-tuned assistance.
Japan will stand with the people of Ukraine to restore peace on the beautiful land of Ukraine.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46" s="3" t="inlineStr">
        <is>
          <t>Video Message by Prime Minister KISHIDA Fumio at the Third Summit of the Crimea Platform  (Speeches and Statements &lt;br&gt;by the Prime Minister) | Prime Minister's Office of Japan
#DiplomacySecurity
#Ukraine
#G7
Video Message by Prime Minister KISHIDA Fumio at the Third Summit of the Crimea Platform
August 24, 2023
Tweet
[Provisional translation]
I am KISHIDA Fumio, Prime Minister of Japan. Let me express my sincere respect for the unwavering leadership of President ZELENSKYY, amid the difficulties of continuing Russia’s aggression, and reiterate our solidarity with people of Ukraine. I visited Kyiv and Bucha in March of this year and witnessed first-hand the tragedy on the ground. It reinforced my conviction that Russia’s aggression against Ukraine is an outrageous act that undermines the foundations of the international order. Japan has consistently supported Ukraine’s sovereignty and territorial integrity, including Crimea. Japan will continue to work closely with the international community, including the G7, and impose strict sanctions against Russia while providing robust support for Ukraine. Furthermore, we sent the message to the world with historical significance from Hiroshima, that the G7 will never accept Russia’s nuclear threats, let alone its use of nuclear weapons. Japan will steadily implement its various assistance amounting to 7.6 billion US dollars, based on the needs on the ground in Ukraine. Japan will make use of its experience and knowledge, accumulated in the field of postwar reconstruction and disaster recovery, to implement seamlessly "Japanese style” fine-tuned assistance. Japan will stand with the people of Ukraine to restore peace on the beautiful land of Ukraine.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46" s="18" t="inlineStr">
        <is>
          <t>aggression;war</t>
        </is>
      </c>
      <c r="L246" s="18" t="inlineStr">
        <is>
          <t>0</t>
        </is>
      </c>
      <c r="M246" s="18" t="inlineStr">
        <is>
          <t>0</t>
        </is>
      </c>
      <c r="N246" s="18" t="inlineStr">
        <is>
          <t>0</t>
        </is>
      </c>
      <c r="O246" s="18" t="inlineStr">
        <is>
          <t>1</t>
        </is>
      </c>
      <c r="P246" s="18" t="inlineStr">
        <is>
          <t>0</t>
        </is>
      </c>
      <c r="Q246" s="18" t="inlineStr">
        <is>
          <t>0</t>
        </is>
      </c>
      <c r="R246" s="18" t="inlineStr">
        <is>
          <t>94dcf012-8d09-4c27-8bdb-dd58c5ed07a1</t>
        </is>
      </c>
      <c r="S246" s="18" t="inlineStr"/>
      <c r="T246" s="18" t="inlineStr"/>
      <c r="U246" s="18" t="inlineStr"/>
      <c r="V246" s="18" t="inlineStr">
        <is>
          <t>AGGRESSION</t>
        </is>
      </c>
      <c r="W246" s="18" t="inlineStr"/>
      <c r="X246" s="18" t="inlineStr"/>
      <c r="Y246" s="18" t="inlineStr"/>
      <c r="Z246" s="18" t="inlineStr"/>
      <c r="AA246" s="18" t="inlineStr"/>
      <c r="AB246" s="18" t="inlineStr"/>
      <c r="AC246" s="18" t="inlineStr"/>
      <c r="AD246" s="18" t="inlineStr"/>
      <c r="AE246" s="18" t="inlineStr"/>
      <c r="AF246" s="18" t="inlineStr"/>
      <c r="AG246" s="18" t="inlineStr"/>
      <c r="AH246" s="18" t="inlineStr"/>
      <c r="AI246" s="18" t="inlineStr"/>
      <c r="AJ246" s="18" t="inlineStr"/>
      <c r="AK246" s="18" t="inlineStr"/>
      <c r="AL246" s="18" t="inlineStr"/>
      <c r="AM246" s="18" t="inlineStr">
        <is>
          <t>LOW</t>
        </is>
      </c>
      <c r="AN246" s="3" t="inlineStr">
        <is>
          <t>AUTO-DRAFT: keyword signals only; requires contextual coding per codebook.md before use.</t>
        </is>
      </c>
      <c r="AO246" s="18" t="inlineStr">
        <is>
          <t>633b052c-1e65-5285-8ad6-ad346d09e92e</t>
        </is>
      </c>
      <c r="AP246" s="18" t="inlineStr">
        <is>
          <t>1</t>
        </is>
      </c>
      <c r="AQ246" s="18" t="inlineStr">
        <is>
          <t>LOW_CONFIDENCE;MISSING_SPEAKER</t>
        </is>
      </c>
      <c r="AR246" s="18" t="inlineStr">
        <is>
          <t>EXCLUDED</t>
        </is>
      </c>
      <c r="AS246" s="3" t="inlineStr">
        <is>
          <t>2026-09-22 full backlog review: UKRAINE_RUSSIA_OR_UNRELATED_GEOPOLITICS</t>
        </is>
      </c>
    </row>
    <row r="247">
      <c r="A247" s="3" t="inlineStr">
        <is>
          <t>https://japan.kantei.go.jp/101_kishida/statement/202308/_00016.html</t>
        </is>
      </c>
      <c r="B247" s="18" t="inlineStr">
        <is>
          <t>japan</t>
        </is>
      </c>
      <c r="C247" s="18" t="inlineStr">
        <is>
          <t>Prime Minister's Office of Japan (Kantei)</t>
        </is>
      </c>
      <c r="D247" s="3" t="inlineStr">
        <is>
          <t>Video Message by Prime Minister KISHIDA Fumio on the occasion of TICAD 30th Anniversary Event (Speeches and Statements &lt;br&gt;by the Prime Minister) | Prime Minister's Office of Japan</t>
        </is>
      </c>
      <c r="E247" s="18" t="inlineStr">
        <is>
          <t>SPEECH</t>
        </is>
      </c>
      <c r="F247" s="18" t="inlineStr">
        <is>
          <t>August 26, 2023</t>
        </is>
      </c>
      <c r="G247" s="18" t="inlineStr">
        <is>
          <t>0</t>
        </is>
      </c>
      <c r="H247" s="3" t="inlineStr"/>
      <c r="I247" s="3" t="inlineStr">
        <is>
          <t>Video Message by Prime Minister KISHIDA Fumio on the occasion of TICAD 30th Anniversary Event (Speeches and Statements &lt;br&gt;by the Prime Minister) | Prime Minister's Office of Japan
#DiplomacySecurity
#TICAD
Video Message by Prime Minister KISHIDA Fumio on the occasion of TICAD 30th Anniversary Event
August 26, 2023
Tweet
[Provisional translation]
Excellencies, Distinguished guests and participants,
In 1993, TICAD was launched here in Tokyo as an international conference on African development. Thirty years have passed since then, and I am delighted to join with you today to commemorate the 30th anniversary of TICAD.
After the end of the Cold War, it was Japan and TICAD that were quick to emphasize the importance of African development and to raise the international community's interest in Africa. The key development philosophies that TICAD put forth were "African ownership" and "international partnership" in African development. These ideas gained the support of African countries and spread and took root in the international community.
Over the past 30 years, Japan has materialized our commitment to promoting Africa's growth by working closely with Africa. The reason why I stated at TICAD 8 that Japan aspires to be "a partner growing together with Africa" is to take these efforts one step further. We will steadily implement our commitments, including investment of $30 billion as the sum of public and private financial contribution over the next three years.
In the turbulent international situation, Africa is facing various challenges such as economic stagnation that continues even after the pandemic, soaring food and energy prices due to the situation in Ukraine, and the impact of opaque and unfair development finance. Africa is also suffering from conflicts and terrorism. On the other hand, Africa's importance and voice in the international community has been increasing over the years. Based on such situation, I visited major African countries in the East, West, North, and South, just prior to the G7 Hiroshima Summit, to listen to various challenges each country faces. I then linked the results of these visits to serious discussions at the Hiroshima summit.
Excellencies, Distinguished guests and participants, in light of these changes in the times, what should be the future of TICAD? On this milestone occasion of its 30th anniversary, I sincerely hope that a lively exchange of views will be held on TICAD's past progress and future prospects, and that your wisdom, experience, and enthusiasm will be conveyed as a message to the young people who will lead the future of Japan and Africa, and will pave the way to the future development and security of Africa, including discussions on TICAD 9 to be held in Yokohama in 2025.
Thank you very much for your attention.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47" s="3" t="inlineStr">
        <is>
          <t>Video Message by Prime Minister KISHIDA Fumio on the occasion of TICAD 30th Anniversary Event (Speeches and Statements &lt;br&gt;by the Prime Minister) | Prime Minister's Office of Japan
#DiplomacySecurity
#TICAD
Video Message by Prime Minister KISHIDA Fumio on the occasion of TICAD 30th Anniversary Event
August 26, 2023
Tweet
[Provisional translation]
Excellencies, Distinguished guests and participants,
In 1993, TICAD was launched here in Tokyo as an international conference on African development. Thirty years have passed since then, and I am delighted to join with you today to commemorate the 30th anniversary of TICAD. After the end of the Cold War, it was Japan and TICAD that were quick to emphasize the importance of African development and to raise the international community's interest in Africa. The key development philosophies that TICAD put forth were "African ownership" and "international partnership" in African development. These ideas gained the support of African countries and spread and took root in the international community. We will steadily implement our commitments, including investment of $30 billion as the sum of public and private financial contribution over the next three years. In the turbulent international situation, Africa is facing various challenges such as economic stagnation that continues even after the pandemic, soaring food and energy prices due to the situation in Ukraine, and the impact of opaque and unfair development finance. Africa is also suffering from conflicts and terrorism. On the other hand, Africa's importance and voice in the international community has been increasing over the years. Based on such situation, I visited major African countries in the East, West, North, and South, just prior to the G7 Hiroshima Summit, to listen to various challenges each country faces.</t>
        </is>
      </c>
      <c r="K247" s="18" t="inlineStr">
        <is>
          <t>suffering;war</t>
        </is>
      </c>
      <c r="L247" s="18" t="inlineStr">
        <is>
          <t>0</t>
        </is>
      </c>
      <c r="M247" s="18" t="inlineStr">
        <is>
          <t>0</t>
        </is>
      </c>
      <c r="N247" s="18" t="inlineStr">
        <is>
          <t>0</t>
        </is>
      </c>
      <c r="O247" s="18" t="inlineStr">
        <is>
          <t>0</t>
        </is>
      </c>
      <c r="P247" s="18" t="inlineStr">
        <is>
          <t>0</t>
        </is>
      </c>
      <c r="Q247" s="18" t="inlineStr">
        <is>
          <t>0</t>
        </is>
      </c>
      <c r="R247" s="18" t="inlineStr">
        <is>
          <t>8cd64294-9f60-4046-907f-ac6a8ba0da97</t>
        </is>
      </c>
      <c r="S247" s="18" t="inlineStr"/>
      <c r="T247" s="18" t="inlineStr"/>
      <c r="U247" s="18" t="inlineStr"/>
      <c r="V247" s="18" t="inlineStr">
        <is>
          <t>WAR_GENERAL</t>
        </is>
      </c>
      <c r="W247" s="18" t="inlineStr"/>
      <c r="X247" s="18" t="inlineStr"/>
      <c r="Y247" s="18" t="inlineStr"/>
      <c r="Z247" s="18" t="inlineStr"/>
      <c r="AA247" s="18" t="inlineStr"/>
      <c r="AB247" s="18" t="inlineStr"/>
      <c r="AC247" s="18" t="inlineStr"/>
      <c r="AD247" s="18" t="inlineStr"/>
      <c r="AE247" s="18" t="inlineStr"/>
      <c r="AF247" s="18" t="inlineStr"/>
      <c r="AG247" s="18" t="inlineStr"/>
      <c r="AH247" s="18" t="inlineStr"/>
      <c r="AI247" s="18" t="inlineStr"/>
      <c r="AJ247" s="18" t="inlineStr"/>
      <c r="AK247" s="18" t="inlineStr"/>
      <c r="AL247" s="18" t="inlineStr"/>
      <c r="AM247" s="18" t="inlineStr">
        <is>
          <t>LOW</t>
        </is>
      </c>
      <c r="AN247" s="3" t="inlineStr">
        <is>
          <t>AUTO-DRAFT: keyword signals only; requires contextual coding per codebook.md before use.</t>
        </is>
      </c>
      <c r="AO247" s="18" t="inlineStr">
        <is>
          <t>71fedf64-97fa-5681-976a-614ecb313359</t>
        </is>
      </c>
      <c r="AP247" s="18" t="inlineStr">
        <is>
          <t>1</t>
        </is>
      </c>
      <c r="AQ247" s="18" t="inlineStr">
        <is>
          <t>LOW_CONFIDENCE;MISSING_SPEAKER</t>
        </is>
      </c>
      <c r="AR247" s="18" t="inlineStr">
        <is>
          <t>EXCLUDED</t>
        </is>
      </c>
      <c r="AS247" s="3" t="inlineStr">
        <is>
          <t>2026-09-22 full backlog review: COVID_OR_PANDEMIC</t>
        </is>
      </c>
    </row>
    <row r="248">
      <c r="A248" s="3" t="inlineStr">
        <is>
          <t>https://japan.kantei.go.jp/101_kishida/statement/202309/06contribution.html</t>
        </is>
      </c>
      <c r="B248" s="18" t="inlineStr">
        <is>
          <t>japan</t>
        </is>
      </c>
      <c r="C248" s="18" t="inlineStr">
        <is>
          <t>Prime Minister's Office of Japan (Kantei)</t>
        </is>
      </c>
      <c r="D248" s="3" t="inlineStr">
        <is>
          <t>Contributed Article by Prime Minister KISHIDA Fumio on ASEAN-related Summit Meetings to the Indonesian Newspaper Kompas (Speeches and Statements &lt;br&gt;by the Prime Minister) | Prime Minister's Office of Japan</t>
        </is>
      </c>
      <c r="E248" s="18" t="inlineStr">
        <is>
          <t>SPEECH</t>
        </is>
      </c>
      <c r="F248" s="18" t="inlineStr">
        <is>
          <t>September 6, 2023</t>
        </is>
      </c>
      <c r="G248" s="18" t="inlineStr">
        <is>
          <t>0</t>
        </is>
      </c>
      <c r="H248" s="3" t="inlineStr"/>
      <c r="I248" s="3" t="inlineStr">
        <is>
          <t>Contributed Article by Prime Minister KISHIDA Fumio on ASEAN-related Summit Meetings to the Indonesian Newspaper Kompas (Speeches and Statements &lt;br&gt;by the Prime Minister) | Prime Minister's Office of Japan
#DiplomacySecurity
#ASEAN
#Ukraine
#FreeOpenIndoPacific
Contributed Article by Prime Minister KISHIDA Fumio on ASEAN-related Summit Meetings to the Indonesian Newspaper Kompas
September 6, 2023
Tweet
[Provisional translation]
ASEAN-related Summit Meetings with the theme of “Epicentrum of Growth” started yesterday under the Chair of Indonesia. I am extremely pleased to have a chance to visit Indonesia again as Prime Minister of Japan, following my visits in this April and November last year.
This year marks the 50th Year of ASEAN-Japan Friendship and Cooperation and the 65th anniversary of the establishment of diplomatic relations between Japan and Indonesia. During their visit to Indonesia as state guests in June, Their Majesties the Emperor and Empress received a heartwarming welcome from President Joko Widodo and the people of Indonesia and had many opportunities to communicate with them. Following the visit of Their Majesties, I would like to express my sincere gratitude to the Government and the people of Indonesia for their hospitality in welcoming our delegation this time.
Half a century since Japan pioneered in the world in establishing a dialogue with ASEAN, Japan and ASEAN have together followed a path of development of integration not only as major trade and investment partners, but also as true friends based on “heart-to-heart” relationship. It has not been a smooth path. But each time we have faced major difficulties, such as the 1997 Asian financial crisis, the 2004 Indian Ocean earthquake and tsunami, the 2011 Great East Japan Earthquake and the COVID-19 pandemic, we have reached out to each other and worked together for the peace and stability in the region, as well as its sustainable development and prosperity. The partnership between Japan and ASEAN is characterized by its long-standing history based on mutual understanding and trust.
Boosted by the dramatic development of ASEAN countries, our region has grown into a powerful driver of the world economy. I believe it very timely that Indonesia has adopted the theme of “Epicentrum of Growth” as this year’s ASEAN Chair.
At a time when the international community is at a very difficult turning point in history, the key to keeping the region as a peaceful and stable “Epicentrum of Growth” is maintaining and strengthening a free and open international order based on the rule of law. Currently, our region is facing various challenges. Russia’s aggression against Ukraine is not just an issue in Europe, but is a challenge to the very principles on which the entire international community rests. The soaring food and energy prices, accelerated by Russia’s aggression against Ukraine, has also affected the livelihoods of people in the region. Turning to the Indo-Pacific region, we are facing with challenges such as unilateral attempts to change the status quo by force and North Korea's intensified nuclear and missile activities, along with urgent issues of building resilient supply chains and addressing economic coercion. I am convinced that it would be beneficial not only to Japan and ASEAN but also to the entire world that we develop and enrich this region as a region free from such force or coercion and where freedom and the rule of law are respected.
The ASEAN Outlook on the Indo-Pacific (AOIP) and the Free and Open Indo-Pacific (FOIP), respectively advocated by ASEAN and Japan, share the fundamental principles, such as openness, transparency, inclusiveness and respect for international law. It is extremely important to maintain and strengthen a free and open international order based on the rule of law and to promote concrete initiatives that contribute to such fundamental principles.
Announcing a new plan for FOIP in March this year, I cited first Southeast Asia as an important region and pledged a contribution of 100 million dollars to Japan-ASEAN Integration Fund（JAIF）, which has contributed to the integration of ASEAN. In addition, to further strengthen both hard and soft connectivity, I announced the renewal of the comprehensive “Japan-ASEAN Connectivity Initiative.” Specifically, in addition to conventional support for the development of transport infrastructure, we will promote technical cooperation in a wide range of areas including digital connectivity, maritime cooperation, supply chains resilience, electricity connectivity and human and knowledge connectivity, thereby assisting the further deepening of ASEAN integration and strengthening the ties between Japan and ASEAN. We will announce this new initiative during this visit to Indonesia.
In order to hand down to the next generation the “heart-to-heart” partnership that lays the foundation of our close relationship, it is also necessary to further strengthen a wide range of people-to-people exchanges. Japan will further promote attractive cultural, people-to-people and intellectual exchanges and support for Japanese language education, such as the youth exchange program called “JENESYS” and the “WA project” by the Japan Foundation.
One hundred one days from today in December, as a conclusion of this year’s 50th Year of ASEAN-Japan Friendship and Cooperation, a Special Summit Meeting will be held in Tokyo to jointly issue a vision of the future direction of Japan-ASEAN relations and cooperation. At the ASEAN-related Summit Meetings to start tomorrow, I would like to confirm close cooperation with the ASEAN countries toward this Special Summit Meeting.
While continuing to support “ASEAN centrality and unity,” Japan will join hands with friends within ASEAN for the peace and prosperity of the region, working together to address our common and current challenges, such as climate change, public health crises, digitalization and AI governance.
I hope that this one year will be judged by history to have handed down to the future generation the long-standing “Golden Friendship” between Japan and ASEAN, thus serving as the “Golden Opportunities” to together carve out a new era.
I am sincerely looking forward to deepening friendship with the people I will meet during this coming stay.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48" s="3" t="inlineStr">
        <is>
          <t>I am extremely pleased to have a chance to visit Indonesia again as Prime Minister of Japan, following my visits in this April and November last year. This year marks the 50th Year of ASEAN-Japan Friendship and Cooperation and the 65th anniversary of the establishment of diplomatic relations between Japan and Indonesia. During their visit to Indonesia as state guests in June, Their Majesties the Emperor and Empress received a heartwarming welcome from President Joko Widodo and the people of Indonesia and had many opportunities to communicate with them. Following the visit of Their Majesties, I would like to express my sincere gratitude to the Government and the people of Indonesia for their hospitality in welcoming our delegation this time. Half a century since Japan pioneered in the world in establishing a dialogue with ASEAN, Japan and ASEAN have together followed a path of development of integration not only as major trade and investment partners, but also as true friends based on “heart-to-heart” relationship. It has not been a smooth path. But each time we have faced major difficulties, such as the 1997 Asian financial crisis, the 2004 Indian Ocean earthquake and tsunami, the 2011 Great East Japan Earthquake and the COVID-19 pandemic, we have reached out to each other and worked together for the peace and stability in the region, as well as its sustainable development and prosperity. The partnership between Japan and ASEAN is characterized by its long-standing history based on mutual understanding and trust. Boosted by the dramatic development of ASEAN countries, our region has grown into a powerful driver of the world economy. I believe it very timely that Indonesia has adopted the theme of “Epicentrum of Growth” as this year’s ASEAN Chair. At a time when the international community is at a very difficult turning point in history, the key to keeping the region as a peaceful and stable “Epicentrum of Growth” is maintaining and strengthening a free and open international order based on the rule of law. Currently, our region is facing various challenges. Russia’s aggression against Ukraine is not just an issue in Europe, but is a challenge to the very principles on which the entire international community rests. The soaring food and energy prices, accelerated by Russia’s aggression against Ukraine, has also affected the livelihoods of people in the region. Turning to the Indo-Pacific region, we are facing with challenges such as unilateral attempts to change the status quo by force and North Korea's intensified nuclear and missile activities, along with urgent issues of building resilient supply chains and addressing economic coercion. I am convinced that it would be beneficial not only to Japan and ASEAN but also to the entire world that we develop and enrich this region as a region free from such force or coercion and where freedom and the rule of law are respected. The ASEAN Outlook on the Indo-Pacific (AOIP) and the Free and Open Indo-Pacific (FOIP), respectively advocated by ASEAN and Japan, share the fundamental principles, such as openness, transparency, inclusiveness and respect for international law. It is extremely important to maintain and strengthen a free and open international order based on the rule of law and to promote concrete initiatives that contribute to such fundamental principles. Announcing a new plan for FOIP in March this year, I cited first Southeast Asia as an important region and pledged a contribution of 100 million dollars to Japan-ASEAN Integration Fund（JAIF）, which has contributed to the integration of ASEAN. In addition, to further strengthen both hard and soft connectivity, I announced the renewal of the comprehensive “Japan-ASEAN Connectivity Initiative.” Specifically, in addition to conventional support for the development of transport infrastructure, we will promote technical cooperation in a wide range of areas including digital connectivity, maritime cooperation, supply chains resilience, electricity connectivity and human and knowledge connectivity, thereby assisting the further deepening of ASEAN integration and strengthening the ties between Japan and ASEAN. We will announce this new initiative during this visit to Indonesia. Japan will further promote attractive cultural, people-to-people and intellectual exchanges and support for Japanese language education, such as the youth exchange program called “JENESYS” and the “WA project” by the Japan Foundation. One hundred one days from today in December, as a conclusion of this year’s 50th Year of ASEAN-Japan Friendship and Cooperation, a Special Summit Meeting will be held in Tokyo to jointly issue a vision of the future direction of Japan-ASEAN relations and cooperation. At the ASEAN-related Summit Meetings to start tomorrow, I would like to confirm close cooperation with the ASEAN countries toward this Special Summit Meeting. While continuing to support “ASEAN centrality and unity,” Japan will join hands with friends within ASEAN for the peace and prosperity of the region, working together to address our common and current challenges, such as climate change, public health crises, digitalization and AI governance. I hope that this one year will be judged by history to have handed down to the future generation the long-standing “Golden Friendship” between Japan and ASEAN, thus serving as the “Golden Opportunities” to together carve out a new era. I am sincerely looking forward to deepening friendship with the people I will meet during this coming stay.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48" s="18" t="inlineStr">
        <is>
          <t>aggression;fund;history;war</t>
        </is>
      </c>
      <c r="L248" s="18" t="inlineStr">
        <is>
          <t>0</t>
        </is>
      </c>
      <c r="M248" s="18" t="inlineStr">
        <is>
          <t>0</t>
        </is>
      </c>
      <c r="N248" s="18" t="inlineStr">
        <is>
          <t>0</t>
        </is>
      </c>
      <c r="O248" s="18" t="inlineStr">
        <is>
          <t>1</t>
        </is>
      </c>
      <c r="P248" s="18" t="inlineStr">
        <is>
          <t>0</t>
        </is>
      </c>
      <c r="Q248" s="18" t="inlineStr">
        <is>
          <t>0</t>
        </is>
      </c>
      <c r="R248" s="18" t="inlineStr">
        <is>
          <t>731fe9e7-4052-4fc5-9380-1d46304a43a2</t>
        </is>
      </c>
      <c r="S248" s="18" t="inlineStr"/>
      <c r="T248" s="18" t="inlineStr"/>
      <c r="U248" s="18" t="inlineStr"/>
      <c r="V248" s="18" t="inlineStr">
        <is>
          <t>AGGRESSION</t>
        </is>
      </c>
      <c r="W248" s="18" t="inlineStr"/>
      <c r="X248" s="18" t="inlineStr"/>
      <c r="Y248" s="18" t="inlineStr"/>
      <c r="Z248" s="18" t="inlineStr"/>
      <c r="AA248" s="18" t="inlineStr"/>
      <c r="AB248" s="18" t="inlineStr"/>
      <c r="AC248" s="18" t="inlineStr"/>
      <c r="AD248" s="18" t="inlineStr"/>
      <c r="AE248" s="18" t="inlineStr"/>
      <c r="AF248" s="18" t="inlineStr"/>
      <c r="AG248" s="18" t="inlineStr"/>
      <c r="AH248" s="18" t="inlineStr"/>
      <c r="AI248" s="18" t="inlineStr"/>
      <c r="AJ248" s="18" t="inlineStr"/>
      <c r="AK248" s="18" t="inlineStr"/>
      <c r="AL248" s="18" t="inlineStr"/>
      <c r="AM248" s="18" t="inlineStr">
        <is>
          <t>LOW</t>
        </is>
      </c>
      <c r="AN248" s="3" t="inlineStr">
        <is>
          <t>AUTO-DRAFT: keyword signals only; requires contextual coding per codebook.md before use.</t>
        </is>
      </c>
      <c r="AO248" s="18" t="inlineStr">
        <is>
          <t>b03a7526-4022-54d8-bdf2-5fd8a867ab06</t>
        </is>
      </c>
      <c r="AP248" s="18" t="inlineStr">
        <is>
          <t>1</t>
        </is>
      </c>
      <c r="AQ248" s="18" t="inlineStr">
        <is>
          <t>LOW_CONFIDENCE;MISSING_SPEAKER</t>
        </is>
      </c>
      <c r="AR248" s="18" t="inlineStr">
        <is>
          <t>EXCLUDED</t>
        </is>
      </c>
      <c r="AS248" s="3" t="inlineStr">
        <is>
          <t>2026-09-22 full backlog review: COVID_OR_PANDEMIC</t>
        </is>
      </c>
    </row>
    <row r="249">
      <c r="A249" s="3" t="inlineStr">
        <is>
          <t>https://japan.kantei.go.jp/101_kishida/statement/202309/06message.html</t>
        </is>
      </c>
      <c r="B249" s="18" t="inlineStr">
        <is>
          <t>japan</t>
        </is>
      </c>
      <c r="C249" s="18" t="inlineStr">
        <is>
          <t>Prime Minister's Office of Japan (Kantei)</t>
        </is>
      </c>
      <c r="D249" s="3" t="inlineStr">
        <is>
          <t>Video Message by Prime Minister KISHIDA Fumio at the Three Seas Summit 2023 (Speeches and Statements &lt;br&gt;by the Prime Minister) | Prime Minister's Office of Japan</t>
        </is>
      </c>
      <c r="E249" s="18" t="inlineStr">
        <is>
          <t>SPEECH</t>
        </is>
      </c>
      <c r="F249" s="18" t="inlineStr">
        <is>
          <t>September 6, 2023</t>
        </is>
      </c>
      <c r="G249" s="18" t="inlineStr">
        <is>
          <t>0</t>
        </is>
      </c>
      <c r="H249" s="3" t="inlineStr"/>
      <c r="I249" s="3" t="inlineStr">
        <is>
          <t>Video Message by Prime Minister KISHIDA Fumio at the Three Seas Summit 2023 (Speeches and Statements &lt;br&gt;by the Prime Minister) | Prime Minister's Office of Japan
#DiplomacySecurity
#Ukraine
Video Message by Prime Minister KISHIDA Fumio at the Three Seas Summit 2023
September 6, 2023
Tweet
[Provisional translation]
Your Excellency, Mr. Iohannis, President of Romania,
Distinguished participants,
I am KISHIDA Fumio, Prime minister of Japan.
The 3SI is an important initiative that will contribute to a strong, prosperous and united Europe by bolstering the connectivity of Central and Eastern Europe and the Baltic States. As the security of Europe and the Indo-Pacific are increasingly recognized as inseparable, Japan strongly supports this initiative. I would therefore like to express my respect for Romania's leadership in hosting this Summit.
The importance of promoting infrastructure development based on 3SI is stated in a Strategic Partnership between Japan and Romania that President Iohannis and I announced in March of this year. In Romania, Japan's high quality technology is helping to strengthen connectivity, the best example is Braila Bridge, a large suspension bridge over the Danube River. Romania also plays a major role as the main export route for Ukrainian grain and the Braila Bridge is an important achievement of EU-Japan cooperation with regard to connectivity.
I understand that a business forum will be held tomorrow, the second day of the conference, with the participation of many Japanese companies with a view to further contributions by private sector actors in the region. The Government of Japan will also play an active role in encouraging further participation by Japanese companies under the 3SI.
We believe that the invitation of Ukraine and Moldova to this Summit is timely. Japan will continue to support Ukraine and its neighbors, and will work to stop Russian aggression against Ukraine as soon as possible and to achieve a just and lasting peace.
Thank you very much.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49" s="3" t="inlineStr">
        <is>
          <t>The Government of Japan will also play an active role in encouraging further participation by Japanese companies under the 3SI. We believe that the invitation of Ukraine and Moldova to this Summit is timely. Japan will continue to support Ukraine and its neighbors, and will work to stop Russian aggression against Ukraine as soon as possible and to achieve a just and lasting peace. Thank you very much.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49" s="18" t="inlineStr">
        <is>
          <t>aggression</t>
        </is>
      </c>
      <c r="L249" s="18" t="inlineStr">
        <is>
          <t>0</t>
        </is>
      </c>
      <c r="M249" s="18" t="inlineStr">
        <is>
          <t>0</t>
        </is>
      </c>
      <c r="N249" s="18" t="inlineStr">
        <is>
          <t>0</t>
        </is>
      </c>
      <c r="O249" s="18" t="inlineStr">
        <is>
          <t>0</t>
        </is>
      </c>
      <c r="P249" s="18" t="inlineStr">
        <is>
          <t>0</t>
        </is>
      </c>
      <c r="Q249" s="18" t="inlineStr">
        <is>
          <t>0</t>
        </is>
      </c>
      <c r="R249" s="18" t="inlineStr">
        <is>
          <t>02b24eb3-c11f-4a4c-ad96-279982e620c1</t>
        </is>
      </c>
      <c r="S249" s="18" t="inlineStr"/>
      <c r="T249" s="18" t="inlineStr"/>
      <c r="U249" s="18" t="inlineStr"/>
      <c r="V249" s="18" t="inlineStr">
        <is>
          <t>AGGRESSION</t>
        </is>
      </c>
      <c r="W249" s="18" t="inlineStr"/>
      <c r="X249" s="18" t="inlineStr"/>
      <c r="Y249" s="18" t="inlineStr"/>
      <c r="Z249" s="18" t="inlineStr"/>
      <c r="AA249" s="18" t="inlineStr"/>
      <c r="AB249" s="18" t="inlineStr"/>
      <c r="AC249" s="18" t="inlineStr"/>
      <c r="AD249" s="18" t="inlineStr"/>
      <c r="AE249" s="18" t="inlineStr"/>
      <c r="AF249" s="18" t="inlineStr"/>
      <c r="AG249" s="18" t="inlineStr"/>
      <c r="AH249" s="18" t="inlineStr"/>
      <c r="AI249" s="18" t="inlineStr"/>
      <c r="AJ249" s="18" t="inlineStr"/>
      <c r="AK249" s="18" t="inlineStr"/>
      <c r="AL249" s="18" t="inlineStr"/>
      <c r="AM249" s="18" t="inlineStr">
        <is>
          <t>LOW</t>
        </is>
      </c>
      <c r="AN249" s="3" t="inlineStr">
        <is>
          <t>AUTO-DRAFT: keyword signals only; requires contextual coding per codebook.md before use.</t>
        </is>
      </c>
      <c r="AO249" s="18" t="inlineStr">
        <is>
          <t>671232fa-0983-5dca-b33b-af7592ec6b0e</t>
        </is>
      </c>
      <c r="AP249" s="18" t="inlineStr">
        <is>
          <t>1</t>
        </is>
      </c>
      <c r="AQ249" s="18" t="inlineStr">
        <is>
          <t>LOW_CONFIDENCE;MISSING_SPEAKER</t>
        </is>
      </c>
      <c r="AR249" s="18" t="inlineStr">
        <is>
          <t>EXCLUDED</t>
        </is>
      </c>
      <c r="AS249" s="3" t="inlineStr">
        <is>
          <t>2026-09-22 full backlog review: UKRAINE_RUSSIA_OR_UNRELATED_GEOPOLITICS</t>
        </is>
      </c>
    </row>
    <row r="250">
      <c r="A250" s="3" t="inlineStr">
        <is>
          <t>https://japan.kantei.go.jp/101_kishida/statement/202309/06speech.html</t>
        </is>
      </c>
      <c r="B250" s="18" t="inlineStr">
        <is>
          <t>japan</t>
        </is>
      </c>
      <c r="C250" s="18" t="inlineStr">
        <is>
          <t>Prime Minister's Office of Japan (Kantei)</t>
        </is>
      </c>
      <c r="D250" s="3" t="inlineStr">
        <is>
          <t>Speech by Prime Minister KISHIDA Fumio at the ASEAN-Indo-Pacific Forum (Speeches and Statements &lt;br&gt;by the Prime Minister) | Prime Minister's Office of Japan</t>
        </is>
      </c>
      <c r="E250" s="18" t="inlineStr">
        <is>
          <t>SPEECH</t>
        </is>
      </c>
      <c r="F250" s="18" t="inlineStr">
        <is>
          <t>September 6, 2023</t>
        </is>
      </c>
      <c r="G250" s="18" t="inlineStr">
        <is>
          <t>0</t>
        </is>
      </c>
      <c r="H250" s="3" t="inlineStr"/>
      <c r="I250" s="3" t="inlineStr">
        <is>
          <t>Speech by Prime Minister KISHIDA Fumio at the ASEAN-Indo-Pacific Forum (Speeches and Statements &lt;br&gt;by the Prime Minister) | Prime Minister's Office of Japan
#DiplomacySecurity
#ASEAN
#FreeOpenIndoPacific
Speech by Prime Minister KISHIDA Fumio at the ASEAN-Indo-Pacific Forum
September 6, 2023
Tweet
[Provisional translation]
Introduction
Distinguished guests and participants. Selamat pagi.
I am very much honored to have a chance to visit to Indonesia and to speak to you at this ASEAN Indo-Pacific Forum as the Prime Minister of Japan, especially in this commemorative 50th Year of ASEAN-Japan Friendship and Cooperation and the 65th anniversary of the establishment of diplomatic relations between Japan and Indonesia.
Supported by the dramatic economic development of Indonesia and other ASEAN countries, the Indo-Pacific Region is now a powerful driver of the global economy.
I think it is very timely that Indonesia has set the theme “Epicentrum of Growth” as this year's ASEAN Chair.
I am proud that many cooperation projects from Japan will be introduced at this forum.
New Plan for a “Free and Open Indo-Pacific (FOIP)” and ASEAN Outlook on the Indo-Pacific (AOIP)
The ASEAN Outlook on the Indo-Pacific (AOIP) shares fundamental principles such as openness, transparency, inclusiveness, and respect for international law with a “Free and Open Indo-Pacific (FOIP)” which Japan has been promoting.
As a consistent supporter of ASEAN Centrality and unity, Japan was among the first countries to express its full support for the ASEAN Outlook on the Indo-Pacific in 2019.
And today, I hereby announce the “Japan-ASEAN Comprehensive Connectivity Initiative” and declare that Japan will promote cooperation to strengthen connectivity in six areas.
Japan-ASEAN Comprehensive Connectivity Initiative Overview
The six areas and concrete ideas are as follows.
The first is transportation infrastructure development. Japan facilitates the flow of people and goods among ASEAN countries by developing ports, roads, railroads, and airports. The projects implemented by Japan have expanded to worth 2.8 trillion yen. In addition to hard infrastructure cooperation, we are promoting soft infrastructure cooperation through technical cooperation, continuously providing Japanese technology and knowledge.
The second area is “Digital Connectivity.” Japan will cooperate with ASEAN countries in promoting digitization and strengthening regional connectivity utilizing digital technology, as well as contributing to the security of cyberspace.
The third is “Maritime Cooperation” . This is an important element in strengthening connectivity between Japan and ASEAN countries, which are linked by the sea. Japan will assist ASEAN countries in enhancing their maritime law enforcement capacity, through training programs and grant of patrol vessels for the coast guard agencies and maritime police.
The fourth area is “Supply Chain Resilience.” Facing the COVID-19 pandemic and Russia's aggression against Ukraine, ensuring a stable distribution of goods and food security have become important issues. Japan will contribute to supply chain resilience in the ASEAN region, and will build economies that can withstand a crisis together.
The fifth is “Electricity Connectivity” . The ASEAN region is experiencing rapid economic development, and demand for electric power is also growing. In order to ensure a stable electric power supply, Japan will support the improvement of electricity connectivity through the formulation of master plans and training programs.
Lastly, “Human and Knowledge Connectivity.” The foundation for the development of society is “people” and their “knowledge.” We will foster human resources in ASEAN countries through conducting personnel exchanges and training programs in a wide range of fields, as well as strengthen the network of people in Japan and ASEAN countries.
In these areas, Japan will provide capacity building projects for 5,000 individuals over the next three years. By promoting technical cooperation with ASEAN countries and strengthening our network, Japan will grow together with ASEAN. We hope to build a future that Japan and ASEAN can co-create new social values.
The Commemorative Summit
In concluding this 50th Year for ASEAN-Japan Friendship and Cooperation, Japan will welcome the ASEAN Leaders to Tokyo and host the Commemorative Summit in Tokyo in December.
Together with the ASEAN Leaders, we would like to jointly launch a new vision for the general direction of ASEAN-Japan relations and cooperation in the coming years.
We will launch a wide range of cooperation initiatives in the political and security, economic, cultural and social fields, and further promote attractive cultural, people-to-people and intellectual exchanges and support for Japanese language education.
Through these initiatives, let us work together to pass on long-standing ASEAN-Japan “Golden Friendship” to the next generation and to make new era our “Golden Opportunity”.
Thank you very much. Terima kasih.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50" s="3" t="inlineStr">
        <is>
          <t>I think it is very timely that Indonesia has set the theme “Epicentrum of Growth” as this year's ASEAN Chair. I am proud that many cooperation projects from Japan will be introduced at this forum. New Plan for a “Free and Open Indo-Pacific (FOIP)” and ASEAN Outlook on the Indo-Pacific (AOIP)
The ASEAN Outlook on the Indo-Pacific (AOIP) shares fundamental principles such as openness, transparency, inclusiveness, and respect for international law with a “Free and Open Indo-Pacific (FOIP)” which Japan has been promoting. As a consistent supporter of ASEAN Centrality and unity, Japan was among the first countries to express its full support for the ASEAN Outlook on the Indo-Pacific in 2019. And today, I hereby announce the “Japan-ASEAN Comprehensive Connectivity Initiative” and declare that Japan will promote cooperation to strengthen connectivity in six areas. This is an important element in strengthening connectivity between Japan and ASEAN countries, which are linked by the sea. Japan will assist ASEAN countries in enhancing their maritime law enforcement capacity, through training programs and grant of patrol vessels for the coast guard agencies and maritime police. The fourth area is “Supply Chain Resilience.” Facing the COVID-19 pandemic and Russia's aggression against Ukraine, ensuring a stable distribution of goods and food security have become important issues. Japan will contribute to supply chain resilience in the ASEAN region, and will build economies that can withstand a crisis together. The fifth is “Electricity Connectivity” .</t>
        </is>
      </c>
      <c r="K250" s="18" t="inlineStr">
        <is>
          <t>aggression;fund</t>
        </is>
      </c>
      <c r="L250" s="18" t="inlineStr">
        <is>
          <t>0</t>
        </is>
      </c>
      <c r="M250" s="18" t="inlineStr">
        <is>
          <t>0</t>
        </is>
      </c>
      <c r="N250" s="18" t="inlineStr">
        <is>
          <t>0</t>
        </is>
      </c>
      <c r="O250" s="18" t="inlineStr">
        <is>
          <t>0</t>
        </is>
      </c>
      <c r="P250" s="18" t="inlineStr">
        <is>
          <t>0</t>
        </is>
      </c>
      <c r="Q250" s="18" t="inlineStr">
        <is>
          <t>0</t>
        </is>
      </c>
      <c r="R250" s="18" t="inlineStr">
        <is>
          <t>c1f46106-daf0-4d5d-9781-bbf702a95ced</t>
        </is>
      </c>
      <c r="S250" s="18" t="inlineStr"/>
      <c r="T250" s="18" t="inlineStr"/>
      <c r="U250" s="18" t="inlineStr"/>
      <c r="V250" s="18" t="inlineStr">
        <is>
          <t>AGGRESSION</t>
        </is>
      </c>
      <c r="W250" s="18" t="inlineStr"/>
      <c r="X250" s="18" t="inlineStr"/>
      <c r="Y250" s="18" t="inlineStr"/>
      <c r="Z250" s="18" t="inlineStr"/>
      <c r="AA250" s="18" t="inlineStr"/>
      <c r="AB250" s="18" t="inlineStr"/>
      <c r="AC250" s="18" t="inlineStr"/>
      <c r="AD250" s="18" t="inlineStr"/>
      <c r="AE250" s="18" t="inlineStr"/>
      <c r="AF250" s="18" t="inlineStr"/>
      <c r="AG250" s="18" t="inlineStr"/>
      <c r="AH250" s="18" t="inlineStr"/>
      <c r="AI250" s="18" t="inlineStr"/>
      <c r="AJ250" s="18" t="inlineStr"/>
      <c r="AK250" s="18" t="inlineStr"/>
      <c r="AL250" s="18" t="inlineStr"/>
      <c r="AM250" s="18" t="inlineStr">
        <is>
          <t>LOW</t>
        </is>
      </c>
      <c r="AN250" s="3" t="inlineStr">
        <is>
          <t>AUTO-DRAFT: keyword signals only; requires contextual coding per codebook.md before use.</t>
        </is>
      </c>
      <c r="AO250" s="18" t="inlineStr">
        <is>
          <t>10839ea7-d781-5654-8a4c-b13b45d2d390</t>
        </is>
      </c>
      <c r="AP250" s="18" t="inlineStr">
        <is>
          <t>1</t>
        </is>
      </c>
      <c r="AQ250" s="18" t="inlineStr">
        <is>
          <t>LOW_CONFIDENCE;MISSING_SPEAKER</t>
        </is>
      </c>
      <c r="AR250" s="18" t="inlineStr">
        <is>
          <t>EXCLUDED</t>
        </is>
      </c>
      <c r="AS250" s="3" t="inlineStr">
        <is>
          <t>2026-09-22 full backlog review: COVID_OR_PANDEMIC</t>
        </is>
      </c>
    </row>
    <row r="251">
      <c r="A251" s="3" t="inlineStr">
        <is>
          <t>https://japan.kantei.go.jp/101_kishida/statement/202309/0906kaiken.html</t>
        </is>
      </c>
      <c r="B251" s="18" t="inlineStr">
        <is>
          <t>japan</t>
        </is>
      </c>
      <c r="C251" s="18" t="inlineStr">
        <is>
          <t>Prime Minister's Office of Japan (Kantei)</t>
        </is>
      </c>
      <c r="D251" s="3" t="inlineStr">
        <is>
          <t>Press Conference by Prime Minister KISHIDA Fumio on His Conversation with Chinese Premier Li Qiang (Speeches and Statements &lt;br&gt;by the Prime Minister) | Prime Minister's Office of Japan</t>
        </is>
      </c>
      <c r="E251" s="18" t="inlineStr">
        <is>
          <t>PRESS_CONFERENCE</t>
        </is>
      </c>
      <c r="F251" s="18" t="inlineStr">
        <is>
          <t>September 6, 2023</t>
        </is>
      </c>
      <c r="G251" s="18" t="inlineStr">
        <is>
          <t>0</t>
        </is>
      </c>
      <c r="H251" s="3" t="inlineStr"/>
      <c r="I251" s="3" t="inlineStr">
        <is>
          <t>Press Conference by Prime Minister KISHIDA Fumio on His Conversation with Chinese Premier Li Qiang (Speeches and Statements &lt;br&gt;by the Prime Minister) | Prime Minister's Office of Japan
#DiplomacySecurity
#ALPSTreatedWater
Press Conference by Prime Minister KISHIDA Fumio on His Conversation with Chinese Premier Li Qiang
September 6, 2023
Tweet
[Provisional translation]
(On how Prime Minister Kishida came to have a conversation with Chinese Premier (Premier of the State Council) Li Qiang and what they discussed)
First of all, at the ASEAN+3 meeting that was held today, I gave a comprehensive explanation of Japan's fundamental position with regard to ALPS-treated water, namely that our response is in accordance with international standards, that in our monitoring, we are being thoroughly transparent and disclosing our results, and that we are ensuring reliability through the involvement of the International Atomic Energy Agency (IAEA).
Within that explanation, I then pointed out once again that, against a backdrop of many countries in the international community showing their broad understanding of the matter, China's temporary comprehensive suspension of imports of Japanese marine products is a quite exceptional response and that it is important to take actions based on scientific viewpoints and provide accurate information.
And before this meeting began, I had a standing conversation with Chinese Premier Li Qiang. During that conversation as well, I explained Japan's fundamental stance on ALPS-treated water in the same way. You asked me about what we discussed during that conversation, but this was a diplomatic exchange, so naturally, as for what I said, it was exactly what I told you just now, and as for Premier Li's reaction, I must refrain from saying anything about it in concrete terms.
In any case, going forward I intend to continue to take advantage of multilateral meetings, bilateral summits, and other such opportunities to thoroughly explain Japan's position and policy of responding to the situation in a transparent manner with the involvement of the IAEA.
(On Prime Minister Kishida's plans to meet with Premier Li Qiang on the sidelines of the G20 meeting (the Summit on Financial Markets and the World Economy))
Nothing has been decided yet. As I said just now, I once again urged Premier Li to understand Japan's position, both through the meeting and through the standing conversation we had before the meeting began.
(On what points were raised to the Chinese side at the ASEAN+3 summit meeting)
What I just told you were only the main points; during the meeting I explained Japan's position up until now in a careful and thorough manner. I have provided comprehensive explanations about Japan's policy publicly several times until now. So my explanation at the meeting about this matter was very thoroughgoing.
(On whether Prime Minister Kishida urged China to withdraw its embargo immediately)
I stated Japan's position on the matter.
(On why Prime Minister Kishida did not give a definitive statement in response to the previous question about China's embargo)
I stated Japan's position on the matter. The specifics are what I related to you just now. I have said that I will refrain from making any statements about China's response and the like.
(On whether or not the immediate withdrawal of China's embargo is also included in the Prime Minister Kishida's explanations of Japan's position)
I explained Japan's position. Japan's position is as I have stated repeatedly.
(On whether or not Prime Minister Kishida urged having consultations between experts from both Japan and China)
I provided an explanation of Japan's position on the matter.
(On whether or not Prime Minister Kishida took the first step in speaking to Premier Li Qiang)
Premier Li and I ran into each other in the venue where we were waiting before the summit meeting began. We said hello to each other and our conversation began from that.
(On whether or not that response can be understood as Prime Minister Kishida having reached out to Premier Li Qiang)
We were standing right next to each other, so I can't say which of us first spoke to the other, but I don't think there would be anything mistaken about saying it was I who took the first step to speak.
(On Prime Minister Kishida's intention in reaching out to Premier Li just before the ASEAN+3 Summit began)
We were waiting for the meeting to begin, so everyone was there, including the ASEAN leaders. We all say hello to each other. As one part of that, I exchanged greetings with Chinese Premier Li Qiang, and we then had a conversation, a standing conversation.
(On Prime Minister Kishida's impression of Premier Li Qiang)
I talked with him just a short time, so while it is difficult for me to say anything in great detail, he is the premier of a country. I believe he is a person having discernment and insight.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51" s="3" t="inlineStr">
        <is>
          <t>Press Conference by Prime Minister KISHIDA Fumio on His Conversation with Chinese Premier Li Qiang (Speeches and Statements &lt;br&gt;by the Prime Minister) | Prime Minister's Office of Japan
#DiplomacySecurity
#ALPSTreatedWater
Press Conference by Prime Minister KISHIDA Fumio on His Conversation with Chinese Premier Li Qiang
September 6, 2023
Tweet
[Provisional translation]
(On how Prime Minister Kishida came to have a conversation with Chinese Premier (Premier of the State Council) Li Qiang and what they discussed)
First of all, at the ASEAN+3 meeting that was held today, I gave a comprehensive explanation of Japan's fundamental position with regard to ALPS-treated water, namely that our response is in accordance with international standards, that in our monitoring, we are being thoroughly transparent and disclosing our results, and that we are ensuring reliability through the involvement of the International Atomic Energy Agency (IAEA). Within that explanation, I then pointed out once again that, against a backdrop of many countries in the international community showing their broad understanding of the matter, China's temporary comprehensive suspension of imports of Japanese marine products is a quite exceptional response and that it is important to take actions based on scientific viewpoints and provide accurate information. And before this meeting began, I had a standing conversation with Chinese Premier Li Qiang. During that conversation as well, I explained Japan's fundamental stance on ALPS-treated water in the same way. You asked me about what we discussed during that conversation, but this was a diplomatic exchange, so naturally, as for what I said, it was exactly what I told you just now, and as for Premier Li's reaction, I must refrain from saying anything about it in concrete terms. In any case, going forward I intend to continue to take advantage of multilateral meetings, bilateral summits, and other such opportunities to thoroughly explain Japan's position and policy of responding to the situation in a transparent manner with the involvement of the IAEA. (On Prime Minister Kishida's plans to meet with Premier Li Qiang on the sidelines of the G20 meeting (the Summit on Financial Markets and the World Economy))
Nothing has been decided yet. As I said just now, I once again urged Premier Li to understand Japan's position, both through the meeting and through the standing conversation we had before the meeting began.</t>
        </is>
      </c>
      <c r="K251" s="18" t="inlineStr">
        <is>
          <t>fund;war</t>
        </is>
      </c>
      <c r="L251" s="18" t="inlineStr">
        <is>
          <t>0</t>
        </is>
      </c>
      <c r="M251" s="18" t="inlineStr">
        <is>
          <t>0</t>
        </is>
      </c>
      <c r="N251" s="18" t="inlineStr">
        <is>
          <t>0</t>
        </is>
      </c>
      <c r="O251" s="18" t="inlineStr">
        <is>
          <t>0</t>
        </is>
      </c>
      <c r="P251" s="18" t="inlineStr">
        <is>
          <t>0</t>
        </is>
      </c>
      <c r="Q251" s="18" t="inlineStr">
        <is>
          <t>1</t>
        </is>
      </c>
      <c r="R251" s="18" t="inlineStr">
        <is>
          <t>cfbe0ce9-47d0-4911-a817-3d937d7aa6ff</t>
        </is>
      </c>
      <c r="S251" s="18" t="inlineStr"/>
      <c r="T251" s="18" t="inlineStr"/>
      <c r="U251" s="18" t="inlineStr"/>
      <c r="V251" s="18" t="inlineStr">
        <is>
          <t>HISTORICAL_RECOGNITION_GENERAL</t>
        </is>
      </c>
      <c r="W251" s="18" t="inlineStr"/>
      <c r="X251" s="18" t="inlineStr"/>
      <c r="Y251" s="18" t="inlineStr"/>
      <c r="Z251" s="18" t="inlineStr"/>
      <c r="AA251" s="18" t="inlineStr"/>
      <c r="AB251" s="18" t="inlineStr"/>
      <c r="AC251" s="18" t="inlineStr"/>
      <c r="AD251" s="18" t="inlineStr"/>
      <c r="AE251" s="18" t="inlineStr"/>
      <c r="AF251" s="18" t="inlineStr"/>
      <c r="AG251" s="18" t="inlineStr"/>
      <c r="AH251" s="18" t="inlineStr"/>
      <c r="AI251" s="18" t="inlineStr"/>
      <c r="AJ251" s="18" t="inlineStr"/>
      <c r="AK251" s="18" t="inlineStr"/>
      <c r="AL251" s="18" t="inlineStr"/>
      <c r="AM251" s="18" t="inlineStr">
        <is>
          <t>LOW</t>
        </is>
      </c>
      <c r="AN251" s="3" t="inlineStr">
        <is>
          <t>AUTO-DRAFT: keyword signals only; requires contextual coding per codebook.md before use.</t>
        </is>
      </c>
      <c r="AO251" s="18" t="inlineStr">
        <is>
          <t>2a35c48b-ae4e-50ea-a087-0b7ca6b8dedc</t>
        </is>
      </c>
      <c r="AP251" s="18" t="inlineStr">
        <is>
          <t>1</t>
        </is>
      </c>
      <c r="AQ251" s="18" t="inlineStr">
        <is>
          <t>LOW_CONFIDENCE;MISSING_SPEAKER</t>
        </is>
      </c>
      <c r="AR251" s="18" t="inlineStr">
        <is>
          <t>EXCLUDED</t>
        </is>
      </c>
      <c r="AS251" s="3" t="inlineStr">
        <is>
          <t>2026-09-22 full backlog review: JAPAN_ROK_OR_JAPAN_PRC_SUMMIT_NO_HISTORY_CONTENT</t>
        </is>
      </c>
    </row>
    <row r="252">
      <c r="A252" s="3" t="inlineStr">
        <is>
          <t>https://japan.kantei.go.jp/101_kishida/statement/202309/0907kaiken.html</t>
        </is>
      </c>
      <c r="B252" s="18" t="inlineStr">
        <is>
          <t>japan</t>
        </is>
      </c>
      <c r="C252" s="18" t="inlineStr">
        <is>
          <t>Prime Minister's Office of Japan (Kantei)</t>
        </is>
      </c>
      <c r="D252" s="3" t="inlineStr">
        <is>
          <t>Press Conference by Prime Minister KISHIDA Fumio on the ASEAN-related Summit Meetings and Other Matters (Speeches and Statements &lt;br&gt;by the Prime Minister) | Prime Minister's Office of Japan</t>
        </is>
      </c>
      <c r="E252" s="18" t="inlineStr">
        <is>
          <t>PRESS_CONFERENCE</t>
        </is>
      </c>
      <c r="F252" s="18" t="inlineStr">
        <is>
          <t>September 7, 2023</t>
        </is>
      </c>
      <c r="G252" s="18" t="inlineStr">
        <is>
          <t>0</t>
        </is>
      </c>
      <c r="H252" s="3" t="inlineStr"/>
      <c r="I252" s="3" t="inlineStr">
        <is>
          <t>Press Conference by Prime Minister KISHIDA Fumio on the ASEAN-related Summit Meetings and Other Matters (Speeches and Statements &lt;br&gt;by the Prime Minister) | Prime Minister's Office of Japan
#DiplomacySecurity
#ASEAN
#FreeOpenIndoPacific
Press Conference by Prime Minister KISHIDA Fumio on the ASEAN-related Summit Meetings and Other Matters
September 7, 2023
Tweet
[Provisional translation]
(On the outcomes of the ASEAN (Association of Southeast Asian Nations)-related summit meetings and on what message Prime Minister Kishida intends to send out at the ASEAN-Japan Commemorative Summit in December)
First of all, I believe that ASEAN, the growth center of the world, and Japan strengthening their cooperation and partnership at an altogether different level has great significance for the peace and prosperity of the world, which finds itself at a turning point, and I have been appealing to the other leaders about this. We have been making various efforts in this regard based on that approach and I feel that we succeeded in putting that kind of thinking into concrete shape, as one of the outcomes of this meeting.
As the first point, we upgraded the relationship between Japan and ASEAN, which spans 50 years, to a comprehensive, strategic partnership. Then, as the second point, Japan announced the Japan-ASEAN Comprehensive Connectivity Initiative. Moreover, Japan clearly stated its support for the mainstreaming of the ASEAN Outlook on the Indo-Pacific (AOIP) that ASEAN is promoting. Grounded in that clarification, we confirmed our intention to realize cooperation in which the Free and Open Indo-Pacific (FOIP) advocated by Japan and the AOIP promoted by ASEAN demonstrate synergistic effects.
As for the lead-up to the ASEAN-Japan Commemorative Summit in December, I very much hope that we clearly set out a new cooperative vision at that December meeting. I would like our efforts to lead to releasing a new vision confirming our cooperation to bring about a free and open international order based on the rule of law and then vigorously sending out a message towards that end to the international community.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52" s="3" t="inlineStr">
        <is>
          <t>Grounded in that clarification, we confirmed our intention to realize cooperation in which the Free and Open Indo-Pacific (FOIP) advocated by Japan and the AOIP promoted by ASEAN demonstrate synergistic effects. As for the lead-up to the ASEAN-Japan Commemorative Summit in December, I very much hope that we clearly set out a new cooperative vision at that December meeting. I would like our efforts to lead to releasing a new vision confirming our cooperation to bring about a free and open international order based on the rule of law and then vigorously sending out a message towards that end to the international community.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52" s="18" t="inlineStr">
        <is>
          <t>war</t>
        </is>
      </c>
      <c r="L252" s="18" t="inlineStr">
        <is>
          <t>0</t>
        </is>
      </c>
      <c r="M252" s="18" t="inlineStr">
        <is>
          <t>0</t>
        </is>
      </c>
      <c r="N252" s="18" t="inlineStr">
        <is>
          <t>0</t>
        </is>
      </c>
      <c r="O252" s="18" t="inlineStr">
        <is>
          <t>0</t>
        </is>
      </c>
      <c r="P252" s="18" t="inlineStr">
        <is>
          <t>0</t>
        </is>
      </c>
      <c r="Q252" s="18" t="inlineStr">
        <is>
          <t>0</t>
        </is>
      </c>
      <c r="R252" s="18" t="inlineStr">
        <is>
          <t>0b3a919c-0702-464a-8bb6-5f6dec16810e</t>
        </is>
      </c>
      <c r="S252" s="18" t="inlineStr"/>
      <c r="T252" s="18" t="inlineStr"/>
      <c r="U252" s="18" t="inlineStr"/>
      <c r="V252" s="18" t="inlineStr">
        <is>
          <t>HISTORICAL_RECOGNITION_GENERAL</t>
        </is>
      </c>
      <c r="W252" s="18" t="inlineStr"/>
      <c r="X252" s="18" t="inlineStr"/>
      <c r="Y252" s="18" t="inlineStr"/>
      <c r="Z252" s="18" t="inlineStr"/>
      <c r="AA252" s="18" t="inlineStr"/>
      <c r="AB252" s="18" t="inlineStr"/>
      <c r="AC252" s="18" t="inlineStr"/>
      <c r="AD252" s="18" t="inlineStr"/>
      <c r="AE252" s="18" t="inlineStr"/>
      <c r="AF252" s="18" t="inlineStr"/>
      <c r="AG252" s="18" t="inlineStr"/>
      <c r="AH252" s="18" t="inlineStr"/>
      <c r="AI252" s="18" t="inlineStr"/>
      <c r="AJ252" s="18" t="inlineStr"/>
      <c r="AK252" s="18" t="inlineStr"/>
      <c r="AL252" s="18" t="inlineStr"/>
      <c r="AM252" s="18" t="inlineStr">
        <is>
          <t>LOW</t>
        </is>
      </c>
      <c r="AN252" s="3" t="inlineStr">
        <is>
          <t>AUTO-DRAFT: keyword signals only; requires contextual coding per codebook.md before use.</t>
        </is>
      </c>
      <c r="AO252" s="18" t="inlineStr">
        <is>
          <t>2d2b7b90-7a04-5730-afd6-ed5a5797b31a</t>
        </is>
      </c>
      <c r="AP252" s="18" t="inlineStr">
        <is>
          <t>1</t>
        </is>
      </c>
      <c r="AQ252" s="18" t="inlineStr">
        <is>
          <t>LOW_CONFIDENCE;MISSING_SPEAKER</t>
        </is>
      </c>
      <c r="AR252" s="18" t="inlineStr">
        <is>
          <t>EXCLUDED</t>
        </is>
      </c>
      <c r="AS252" s="3" t="inlineStr">
        <is>
          <t>2026-09-22 full backlog review: PRESS_CONFERENCE_UNRELATED_DOMESTIC_OR_ROUTINE_DIPLOMACY</t>
        </is>
      </c>
    </row>
    <row r="253">
      <c r="A253" s="3" t="inlineStr">
        <is>
          <t>https://japan.kantei.go.jp/101_kishida/statement/202309/0925kaiken.html</t>
        </is>
      </c>
      <c r="B253" s="18" t="inlineStr">
        <is>
          <t>japan</t>
        </is>
      </c>
      <c r="C253" s="18" t="inlineStr">
        <is>
          <t>Prime Minister's Office of Japan (Kantei)</t>
        </is>
      </c>
      <c r="D253" s="3" t="inlineStr">
        <is>
          <t>Press Conference by Prime Minister Kishida Regarding Economic measures (Speeches and Statements &lt;br&gt;by the Prime Minister) | Prime Minister's Office of Japan</t>
        </is>
      </c>
      <c r="E253" s="18" t="inlineStr">
        <is>
          <t>PRESS_CONFERENCE</t>
        </is>
      </c>
      <c r="F253" s="18" t="inlineStr">
        <is>
          <t>September 25, 2023</t>
        </is>
      </c>
      <c r="G253" s="18" t="inlineStr">
        <is>
          <t>0</t>
        </is>
      </c>
      <c r="H253" s="3" t="inlineStr"/>
      <c r="I253" s="3" t="inlineStr">
        <is>
          <t>Press Conference by Prime Minister Kishida Regarding Economic measures (Speeches and Statements &lt;br&gt;by the Prime Minister) | Prime Minister's Office of Japan
#EconMeasures
#PriceMeasures
#ChildSupport
#NewFormCapitalism
#GrowthStrategy
#DistribStrategy
#WageIncrease
Press Conference by Prime Minister Kishida Regarding Economic measures
September 25, 2023
Tweet
[Provisional translation]
[Initial remarks by Prime Minister Kishida]
A short while ago, I conveyed to the Policy Research Council Chairperson of the Liberal Democratic Party and his counterpart of the Komeito Party that I will instruct at a Cabinet meeting tomorrow the formulation of a package of economic measures by the end of next month. I requested the ruling parties to also sufficiently examine the measures and make proposals to the Government. Two major objectives will be set for this package of economic measures. As shown over there, the first objective is to appropriately return the fruit of growth to the people suffering from the soaring commodity prices. Regarding this point, I would like to note that the economic situation is improving after overcoming the three years of difficulties caused by the COVID-19 pandemic. We are now seeing a wage increase of 3.58% being realized, while achieving the 100-trillion-yen capital investment in nominal terms and filling the 50-trillion-yen gap between demand and supply. The tax revenues are on the rise. On the other hand, the people, who overcame the COVID-19 pandemic, are now suffering from the soaring commodity prices. Now is the time when we should return the outcomes of this growth, such as tax increase, to the people through the implementation of economic measures.
The second objective, as shown here, is to vigorously implement policies to ensure that the emerging historic shift from a cost-cutting economy that has lasted for 30 years in Japan will be steadily achieved. Described by an expert as “cold temperature economy,” Japan’s economy has cut down on investment in people and wages, as well as even investment in the future through capital investment and research and development investment, resulting in stagnant consumption and investment. However, we are finally at a turning point where we can seize an opportunity to exit from this “cold temperature economy” and shift to a new “suitable temperature economy” with its economic energy felt by realizing a virtuous economic cycle through active capital investment, wage increases and investment in people. We cannot afford to miss this opportunity. The Kishida administration will set the next three years as a period of reform, in which we will focus primarily on the strengthening and sophisticating the economy’s capacity for supply through corporate metabolism, including promoting investment in the future and nurturing startups. Our initiatives will include the three-pronged set of labor market reforms, revitalization of consumption accompanied by sustainable wage increases, DX (digital transformation) and GX (green transformation). What is important in doing so is to get off to a quick start. Looking at the current situation, the people are suffering from the soring commodity prices and instability prevails with personal consumption and capital investment lacking strength. In addition to various measures to provide benefits, we will mobilize all available methods, such as reducing burdens regarding taxation and social security, to clarify and ensure the direction of our initiatives for shifting to a new economic stage full of energy. By implementing the economic measures, we will ensure that our economy will not return to the “cold temperature economy.”
In order to steadily achieve these two objectives that I have just mentioned, I would like to place emphasis on five pillars in this economic package as shown here. The first pillar is to take measures to protect the people’s lives from the current surging commodity prices. The second is to achieve sustainable wage increases, including those in regional areas and at small and medium-sized enterprises, while also achieving income increases and regional growth. The third is to promote domestic investment that contributes to the strengthening and sophistication of growth capacity. The fourth is to initiate and promote a social reform that helps overcome declining population and turn change into strength.
The fifth is to ensure security and safety of the people through building national resilience and disaster prevention/reduction, among other measures. With these five items set as pillars, we will formulate the package of economic measures. We will vigorously work to finalize the measures based on close collaboration between the Government and the ruling parties. Once we have finalized the package of measures, we will immediately compile a supplementary budget to finance the measures.
I have repeatedly stated that we should implement economic measures with a sense of speed. For this reason, we have already introduced a program for providing subsidies to reduce gasoline prices. In the same way, in light of responding to the need to increase income for younger generations and the shortage of manpower, we will finalize within this week a package of measures to help overcome the disincentives for second earners regarding their annual income, known as the “barrier of annual income,” so that we will be able to put them into action next month, when the minimum average income of over 1000 yen per hour will be introduced. More specifically, with regard to the “1.3 million yen barrier,” we are promoting the expansion of employee insurance coverage, while the Social Security Council is currently studying a pension system reform for the next stage, but we will first vigorously take support measures to help overcome the “1.06 million yen barrier.” Specifically, we will create an allowance program to promote social insurance application so that business owners will provide an allowance to the second earners of married couples to prevent their take-home income from decreasing as their annual income exceed the 1.06 million yen barrier. In addition, we will create a new subsidy program that will provide up to 500,000 yen per employee to business owners who have taken initiatives to increase their employees’ income through wage increases. With these support programs in place, the Government will effectively reduce social insurance premiums, and even if they exceed the “barrier,” their take-home income will increase in proportion to the increase in their salary income. The Government will support all citizen wishing to overcome the “1.06 million yen barrier.” To this end, we are targeting not only those who are already facing such “employment barrier” based on their current wage levels and working hours, but also all those who may eventually face such “barriers” in the future. We will therefore establish a system to flexibly support people in overcoming their barriers by taking budgetary measures for this purpose.
Regarding the strengthening of capacity for growth, which is an important part of this economic package, we will convene a meeting of the Council of New Form of Capitalism Realization the day after tomorrow (September 27) to discuss a series of key items regarding sustainable wage increases and the promotion of domestic investment such as : strengthening the tax reduction system for wage increases with a view to strengthening the capacity for growth, promoting domestic investment in strategy areas, and introducing a tax reduction system for patent income and others, as well as studying ways to enhance tax reduction measures for stock options.
Let me add that today, Lecanemab was approved as a treatment drug for dementia. This revolutionary new drug that targets the causative agent of Alzheimer’s disease has ushered in a new era in the battle against dementia. On the same day (September 27), we will launch the Council for the Realization of an Aging Society that Addresses Dementia, and will deepen our examination toward the comprehensive promotion of measures regarding dementia. Additionally, in order to swiftly implement support measures for children and child-rearing based on the Children’s Future Strategy, which was formulated in June, we will start implementing initiatives wherever possible. We will hold a meeting of the Children’s Future Strategy Council early next month.
In this way, while prioritizing the formulation of the package of economic measures, we will address the issues that cannot be postponed one by one with a view to creating a Japan that turns change into strength.
More
Related Link
Japanese
Press Conference by Prime Minister Kishida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53" s="3" t="inlineStr">
        <is>
          <t>I requested the ruling parties to also sufficiently examine the measures and make proposals to the Government. Two major objectives will be set for this package of economic measures. As shown over there, the first objective is to appropriately return the fruit of growth to the people suffering from the soaring commodity prices. Regarding this point, I would like to note that the economic situation is improving after overcoming the three years of difficulties caused by the COVID-19 pandemic. We are now seeing a wage increase of 3.58% being realized, while achieving the 100-trillion-yen capital investment in nominal terms and filling the 50-trillion-yen gap between demand and supply. The tax revenues are on the rise. On the other hand, the people, who overcame the COVID-19 pandemic, are now suffering from the soaring commodity prices. Now is the time when we should return the outcomes of this growth, such as tax increase, to the people through the implementation of economic measures. The second objective, as shown here, is to vigorously implement policies to ensure that the emerging historic shift from a cost-cutting economy that has lasted for 30 years in Japan will be steadily achieved. Our initiatives will include the three-pronged set of labor market reforms, revitalization of consumption accompanied by sustainable wage increases, DX (digital transformation) and GX (green transformation). What is important in doing so is to get off to a quick start. Looking at the current situation, the people are suffering from the soring commodity prices and instability prevails with personal consumption and capital investment lacking strength. In addition to various measures to provide benefits, we will mobilize all available methods, such as reducing burdens regarding taxation and social security, to clarify and ensure the direction of our initiatives for shifting to a new economic stage full of energy. By implementing the economic measures, we will ensure that our economy will not return to the “cold temperature economy.”
In order to steadily achieve these two objectives that I have just mentioned, I would like to place emphasis on five pillars in this economic package as shown here. Let me add that today, Lecanemab was approved as a treatment drug for dementia. This revolutionary new drug that targets the causative agent of Alzheimer’s disease has ushered in a new era in the battle against dementia. On the same day (September 27), we will launch the Council for the Realization of an Aging Society that Addresses Dementia, and will deepen our examination toward the comprehensive promotion of measures regarding dementia. Additionally, in order to swiftly implement support measures for children and child-rearing based on the Children’s Future Strategy, which was formulated in June, we will start implementing initiatives wherever possible. We will hold a meeting of the Children’s Future Strategy Council early next month.</t>
        </is>
      </c>
      <c r="K253" s="18" t="inlineStr">
        <is>
          <t>suffering;war</t>
        </is>
      </c>
      <c r="L253" s="18" t="inlineStr">
        <is>
          <t>0</t>
        </is>
      </c>
      <c r="M253" s="18" t="inlineStr">
        <is>
          <t>0</t>
        </is>
      </c>
      <c r="N253" s="18" t="inlineStr">
        <is>
          <t>0</t>
        </is>
      </c>
      <c r="O253" s="18" t="inlineStr">
        <is>
          <t>0</t>
        </is>
      </c>
      <c r="P253" s="18" t="inlineStr">
        <is>
          <t>0</t>
        </is>
      </c>
      <c r="Q253" s="18" t="inlineStr">
        <is>
          <t>0</t>
        </is>
      </c>
      <c r="R253" s="18" t="inlineStr">
        <is>
          <t>4abe2810-1685-4a5a-b8b7-b7327f095e84</t>
        </is>
      </c>
      <c r="S253" s="18" t="inlineStr"/>
      <c r="T253" s="18" t="inlineStr"/>
      <c r="U253" s="18" t="inlineStr"/>
      <c r="V253" s="18" t="inlineStr">
        <is>
          <t>HISTORICAL_RECOGNITION_GENERAL</t>
        </is>
      </c>
      <c r="W253" s="18" t="inlineStr"/>
      <c r="X253" s="18" t="inlineStr"/>
      <c r="Y253" s="18" t="inlineStr"/>
      <c r="Z253" s="18" t="inlineStr"/>
      <c r="AA253" s="18" t="inlineStr"/>
      <c r="AB253" s="18" t="inlineStr"/>
      <c r="AC253" s="18" t="inlineStr"/>
      <c r="AD253" s="18" t="inlineStr"/>
      <c r="AE253" s="18" t="inlineStr"/>
      <c r="AF253" s="18" t="inlineStr"/>
      <c r="AG253" s="18" t="inlineStr"/>
      <c r="AH253" s="18" t="inlineStr"/>
      <c r="AI253" s="18" t="inlineStr"/>
      <c r="AJ253" s="18" t="inlineStr"/>
      <c r="AK253" s="18" t="inlineStr"/>
      <c r="AL253" s="18" t="inlineStr"/>
      <c r="AM253" s="18" t="inlineStr">
        <is>
          <t>LOW</t>
        </is>
      </c>
      <c r="AN253" s="3" t="inlineStr">
        <is>
          <t>AUTO-DRAFT: keyword signals only; requires contextual coding per codebook.md before use.</t>
        </is>
      </c>
      <c r="AO253" s="18" t="inlineStr">
        <is>
          <t>de429d9b-cf26-5973-9bb0-d8d99b01d2af</t>
        </is>
      </c>
      <c r="AP253" s="18" t="inlineStr">
        <is>
          <t>1</t>
        </is>
      </c>
      <c r="AQ253" s="18" t="inlineStr">
        <is>
          <t>LOW_CONFIDENCE;MISSING_SPEAKER</t>
        </is>
      </c>
      <c r="AR253" s="18" t="inlineStr">
        <is>
          <t>EXCLUDED</t>
        </is>
      </c>
      <c r="AS253" s="3" t="inlineStr">
        <is>
          <t>2026-09-22 full backlog review: COVID_OR_PANDEMIC</t>
        </is>
      </c>
    </row>
    <row r="254">
      <c r="A254" s="3" t="inlineStr">
        <is>
          <t>https://japan.kantei.go.jp/101_kishida/statement/202309/10kaiken.html</t>
        </is>
      </c>
      <c r="B254" s="18" t="inlineStr">
        <is>
          <t>japan</t>
        </is>
      </c>
      <c r="C254" s="18" t="inlineStr">
        <is>
          <t>Prime Minister's Office of Japan (Kantei)</t>
        </is>
      </c>
      <c r="D254" s="3" t="inlineStr">
        <is>
          <t>Press Conference by Prime Minister Kishida Regarding His Attendance at the ASEAN-related Summit Meetings and the G20 New Delhi Summit (Speeches and Statements &lt;br&gt;by the Prime Minister) | Prime Minister's Office of Japan</t>
        </is>
      </c>
      <c r="E254" s="18" t="inlineStr">
        <is>
          <t>PRESS_CONFERENCE</t>
        </is>
      </c>
      <c r="F254" s="18" t="inlineStr">
        <is>
          <t>September 10, 2023</t>
        </is>
      </c>
      <c r="G254" s="18" t="inlineStr">
        <is>
          <t>0</t>
        </is>
      </c>
      <c r="H254" s="3" t="inlineStr"/>
      <c r="I254" s="3" t="inlineStr">
        <is>
          <t>Press Conference by Prime Minister Kishida Regarding His Attendance at the ASEAN-related Summit Meetings and the G20 New Delhi Summit (Speeches and Statements &lt;br&gt;by the Prime Minister) | Prime Minister's Office of Japan
#DiplomacySecurity
#ASEAN
#G20
#ALPSTreatedWater
#Ukraine
#FreeOpenIndoPacific
Press Conference by Prime Minister Kishida Regarding His Attendance at the ASEAN-related Summit Meetings and the G20 New Delhi Summit
September 10, 2023
Tweet
[Provisional translation]
[Opening statement]
(General remarks)
I would like to make some remarks here as my visits to Indonesia and India draw to a close.
First and foremost, I offer my sincere condolences to those who lost their lives as a result of Typhoon No. 13 that recently struck Japan. I also extend my heartfelt sympathies to all those affected by the disaster.
The Government convened a Disaster Alert Meeting and, having made the necessary arrangements, has already dispatched Self-Defense Force units for disaster relief operations and TEC-FORCE (Technical Emergency Control Force) teams. We will remain highly vigilant as we proceed with our response to the disaster, staying firmly grounded in the needs of the disaster areas.
During this trip, over a period of five days, I attended the ASEAN-related Summit Meetings held in Jakarta and the G20 New Delhi Summit. I express my respect and appreciation to President Joko of Indonesia and Prime Minister Modi of India for the exceptional leadership they demonstrated as the chairs of these meetings, as well as to all the government staff who were involved.
(Strengthening cooperation with the Global South)
This year, Japan, as the country holding the G7 presidency, has an important responsibility to build upon the foundation of the outcomes of the Hiroshima Summit to lead international discussions and bring about an international community characterized by cooperation, not division and confrontation, leading to global peace and stability.
At the Hiroshima Summit, together with the invited countries, we confirmed that we share a common recognition of the importance of the Principles of the UN Charter, including respect for sovereignty and territorial integrity, and of a free and open international order based on the rule of law, and that we will work in cooperation with partners beyond the G7 to tackle the various challenges facing the international community. Towards that end, we must start by demonstrating a stance of understanding, and working in cooperation regarding, the issues and the vulnerabilities that countries in the Global South face. Above all else, I attended these two meetings with the goal of fulfilling that mission.
First, with ASEAN, during this trip we upgraded our solid Japan-ASEAN relations spanning 50 years to a Comprehensive Strategic Partnership. Moreover, I stated Japan's support for the mainstreaming of the ASEAN Outlook on the Indo-Pacific (AOIP) that ASEAN aims to bring about, and we confirmed that we will promote cooperation through which the AOIP and the Free and Open Indo-Pacific (FOIP) that Japan advocates generate mutually synergistic effects.
Furthermore, in Jakarta, I announced a new "Comprehensive Connectivity Initiative" to assist in strengthening connectivity, which ASEAN values highly. Through this initiative, Japan and ASEAN will join hands to more vigorously promote concrete cooperation that embodies the essential principles of openness and transparency that both sides hold in common.
At the G20 summit, the leaders of the world's major economies discussed urgent challenges faced by the international community, including food security, development, global health, and digital issues, and I stated Japan's positions and efforts.
It is highly significant that at this meeting, under India's leadership as chair, we were able to reach agreement on the G20 New Delhi Leaders' Declaration. Japan has engaged in negotiations mindful of linking in the outcomes of the G7 Hiroshima Summit to this Declaration. For example, I commend the fact that we were able to faithfully carry over into the G20 Leaders' Declaration points that were confirmed at the Hiroshima Summit, including the attainment of net zero through a diversity of means in accordance with each country's own circumstances, the building of sustainable and resilient agriculture and food systems, and the strengthening of deliveries of MCMs (Medical Countermeasures). Together with other national leaders, we will continue to follow up on the outcomes achieved at the G7 and G20 summits.
As for Russian aggression against Ukraine, throughout the series of meetings just completed, Japan asserted the importance of Russia withdrawing its units immediately and bringing about a just and durable peace in Ukraine, and stressed that Russia's nuclear threat is absolutely unacceptable and that it goes without saying Russia should never use nuclear weapons under any circumstances. I also pointed out that it is imperative to have support from the international community for people in vulnerable positions during conflicts. In the G20 Leaders' Declaration just released, all G20 members were fully in agreement on a just and durable peace in Ukraine and upholding the Principles of the UN Charter, including territorial integrity and sovereignty. I consider this a significant outcome.
(Stating Japan's position)
During this trip, I also stated Japan's stance on other matters and took great pains to gain broad understanding of our position.
With regard to our release of ALPS-treated water into the ocean, I once again comprehensively explained Japan's responses to the countries of ASEAN, the G20 members, and others during the succession of meetings and bilateral talks I participated in during this trip. Thus far, many countries have evaluated Japan's process for releasing treated water as safe and highly transparent, and I feel that this understanding has expanded further.
I also clearly reiterated Japan's position on ALPS-treated water to Chinese Premier Li Qiang. Japan will continue to work in close cooperation with the IAEA to provide throughgoing explanations to the international community grounded in scientific evidence and with a high degree of transparency, and deepen understanding. In addition, regarding China's measures to suspend imports of Japanese marine products, we will continue to call for their immediate withdrawal, taking the opportunity of bilateral and multilateral meetings as well as utilizing the WTO, RCEP, and other trade frameworks.
My consistent policy regarding Japan-China relations overall is that Japan will say to China the things that need to be said and strongly urge China to act responsibly, while at the same time reliably continuing dialogues with China, including regarding outstanding issues of concern, and cooperating on matters of common interest, advancing the establishment of a "constructive and stable relationship" through efforts on both sides. On this occasion as well, I spoke with Premier Li grounded in this thinking.
In addition, at the East Asia Summit and at bilateral talks I had exchanges of views with my counterparts regarding the increasingly severe regional security environment. Those interactions included in-depth discussions regarding our opposition to any unilateral attempt to change the status quo by force in the East China or South China Seas, our strong condemnation of North Korea's nuclear and missile activities, cooperation towards the immediate resolution of the abductions issue, and so on.
(Conclusion)
Based on the trust that I was able to further deepen with my counterparts in various countries during this trip, I will continue to make even greater efforts to advance summit diplomacy. We plan to host the ASEAN-Japan Commemorative Summit in Tokyo in December to mark the 50th year of our friendship and cooperation. At the Commemorative Summit, we will announce a new vision for ASEAN-Japan cooperation. I want to powerfully communicate to the world that we are strengthening our efforts to foster a free and open international order based on the rule of law, based in part on our history of ongoing cooperation with ASEAN built up over the last 50 years.
Also, if circumstances permit, I plan to visit New York from the 19th of this month to attend the High-Level Week of the UN General Assembly. With the international community now facing complex crises, I want to make this an opportunity to set forth responses and approaches that are uniquely Japanese, working towards cooperation, not division and confrontation.
Thank you very much.
[Q&amp;A]
(Kawanishi, TBS)
Thank you for taking my question. I would like to ask about diplomacy in general.
Mr. Prime Minister, in your opening statement, you said that the Leaders' Declaration from the G20 summit was highly significant. Ukraine and others have voiced their dissatisfaction with this Leaders' Declaration because the wording fails to directly censure the invasion of Ukraine by Russia. Please tell us your views on this once again, including regarding this point.
Also, you said that all during this overseas trip you have been explaining Japan’s policy regarding the release of treated water from the Fukushima Daiichi Nuclear Power Station of Tokyo Electric Power Company and felt that the response has been good. Could you see signs of improvement in Japan-China relations, especially after having had a standing conversation with Chinese Premier Li Qiang? And, will you seek to have a summit meeting or other interactions with President Xi Jinping at the upcoming APEC Economic Leaders’ Meeting in November? I would like to ask your response, including about those points.
(Prime Minister Kishida)
I think there were three key elements within your questions, namely the three questions of the outcome of this summit, then regarding ALPS treated water, and then the third question regarding Japan-China diplomacy. First of all, for your first question, as I stated just now, when I took part in this G20 summit, I was mindful of linking in the outcomes of the G7 summit to the G20. Regarding the issues of food security, the environment, and global health, the Leaders' Declaration from this meeting incorporates content based on the outcomes of the G7 meeting. In addition, all of the G20 members agreed on upholding the Principles of the UN Charter, including respect for territorial integrity and sovereignty, and also concurred that the threat or use of force is absolutely unacceptable. I believe this is highly significant. These are also the very same points whose importance we confirmed in Hiroshima.
A major theme of the Hiroshima Summit was realizing an international community characterized by cooperation, not division and confrontation. The points I just raised were in fact carried through from the outcomes of the Hiroshima Summit to the G20, and I consider this very significant.
You mentioned that various points have been raised such as the wording of the censure being weak, but even if you compare this year’s declaration to last year’s Bali Leaders’ Declaration, we succeeded in incorporating new expressions and various new elements while also faithfully recalling the outcome of last year’s summit. Last year’s Leaders’ Declaration did not include confirmation of refraining from the threat or use of force to seek territorial acquisition; of a comprehensive, just, and durable peace in Ukraine; or of upholding the Principles of the UN Charter. The fact that these points were once again confirmed, and agreement reached, with Russia participating is quite significant, in my view.
Also, with regard to your second question regarding ALPS treated water, I provided a careful explanation of Japan’s approach to the matter during the ASEAN-related summit meetings just concluded, the G20 New Delhi Summit, and the series of bilateral meetings I held. The result, in my view, has been a steady expansion of various countries’ understanding of our efforts. During this summit as well, many countries, including Indonesia, Malaysia, the Cook Islands, chair of the Pacific Islands Forum, as well as the Netherlands and Turkey, in addition to the United States and Australia, expressed their understanding and support for Japan’s efforts.
In keeping with the conclusions of the IAEA report, we will continue to provide throughgoing explanations of our releases into the ocean with a high degree of transparency, grounded in monitoring data and other scientific evidence.
In addition, with regard to your third question about Japan-China relations overall, my consistent policy has been to press forward in establishing a constructive and stable relationship through efforts on both sides, placing emphasis on dialogue.
From that perspective, I believe it was very important that I met Premier Li Qiang for the first time and thoroughly conveyed my thinking to him. Japan will continue to engage in communication with China at all levels, including at high levels.
(Laskar, Hindustan Times)
Mr. Prime Minister, thank you for taking my question. Do you believe that the G20 is now more divided than ever over geopolitical issues such as the Ukraine crisis? Also, as the United Nations is seen as not functioning properly, do you expect that more will be expected of the G20 in order to address these issues?
(Prime Minister Kishida)
First of all, at present, the international community is facing complex crises, and I feel that cooperation within the G20, the premier forum for international economic cooperation, is becoming increasingly important.
Russian aggression against Ukraine has the potential to shake the foundation for cooperation within the G20. Moreover, it has a major impact on the global economy, with the price of food and energy continuing to soar because of that aggression, among other issues.
From this standpoint, at this G20 summit, we confirmed that many G20 members, including Japan, underscore the importance of upholding the Principles of the UN Charter and realizing a just and durable peace in Ukraine, and that we will respond as the G20 to the increasingly serious impact on the global economy.
We also discussed various challenges facing the international community, including food security, the environment, development, global health, and digital issues, and here too we confirmed the importance of mounting responses as the G20.
Also, I consider it to be of great significance that at this meeting, under the leadership of India as chair, we succeeded in reaching agreement on the G20 New Delhi Leaders' Declaration. Although the G20 is not a substitute for the functions of the United Nations, it does indeed play a major role, and Japan will continue to work to tackle the various challenges facing the international community while also utilizing the G20 framework.
(Omachi, Jiji Press)
I would like to ask you about domestic affairs.
Mr. Prime Minister, you informed the executives of the ruling parties of your intention to reappoint LDP board members and reshuffle the cabinet on the 13th, after your return to Japan. I would like to ask your aim in taking the initiative to shuffle personnel at this particular timing. Also, do you intend to make substantial changes in who is holding office now? Do you plan to retain LDP Vice-President Aso, LDP Secretary-General Motegi, Chief Cabinet Secretary Matsuno, and others who comprise the framework of the administration?
As another question, you have indicated you intend to compile a package of economic measures within September. Related to that, are you planning to give instructions for the formulation of a supplementary budget? Also, do you intend to convene an extraordinary session of the Diet or dissolve the House of Representatives before the end of 2023?
(Prime Minister Kishida)
First of all, you asked about the meaning of conducting a personnel shuffle during this period, at this timing. As you know, the term in office for all LDP board members is set at approximately one year. Accordingly, it has always been assumed that changes in people’s posts would be done at this timing, and I have been saying this consistently. In that context I have conveyed my thinking about specific dates and related matters.
After returning to Japan on the morning of the 11th, I plan to proceed with coordinating with the persons involved and appoint new board members within the party and new cabinet members as early as the 13th. As for concrete details of the personnel shuffle, I plan to be engaged in the coordination in earnest on the 11th or the 12th, so I will refrain from making any statements on the specifics right now.
You asked a number of questions, but with regard to economic measures, we want to formulate economic measures that defend people’s daily lives from rising prices and make wage hikes and the flow of investment expansion more forceful. Towards that end, we will carry out economic measures containing bold initiatives that are firmly backed by the necessary budget. This is something we need to do with great urgency. Accordingly, I will ensure that immediately after the system’s launch we proceed rapidly, and I am determined to spearhead our efforts.
As for the extraordinary session of the Diet and other things on the political schedule, I will consider the schedule while placing priority on formulating bold economic measures under the new system and implementing them swiftly. I have nothing else to say about the matter at this time.
(Krishnan, The Hindu)
Thank you for taking my question. I would like you to talk about Japan’s Free and Open Indo-Pacific policy and strategy, and about military factors in the South Asian and Indian Ocean region in particular. I would also like to ask about the Andaman Islands. Is Japan working towards closer cooperation with India regarding military exercises or joint security activities, or the possibility of refueling activities for Japanese vessels, on the Andaman Islands?
(Prime Minister Kishida)
First of all, the Free and Open Indo-Pacific (FOIP) that Japan has been promoting is a vision that ensures stability, prosperity, and peace for the entire region as well as the globe by maintaining and strengthening a free and open international order based on the rule of law. Therefore, this is an inclusive and open concept and it was not made with any particular country in mind. Japan’s position has been and will continue to be one of cooperation with countries and regions that agree with this approach. We will cooperate with any country and any region that agrees with this vision.
This March, right here in New Delhi, I announced our new plan for the FOIP. Within that announcement, I made maritime and aviation security, as well as efforts to ensure the safe use of those domains, one of the pillars of FOIP cooperation. As concrete measures towards that end, we have worked out a strengthening of our maritime law enforcement capabilities and of our maritime security initiatives.
In particular, I consider India to be an indispensable partner for realizing this FOIP. Japan’s Self-Defense Forces and the Indian Armed Forces have already conducted joint exercises this year by and between all types of our forces -- ground, maritime, and air -- and we are steadily advancing our cooperative relationship. For example, as a continuation from last year, this July we conducted joint exercises between our Maritime Self-Defense Force and the Indian Navy. In addition, the four countries of Japan, the U.S., India, and Australia conducted Exercise Malabar, joint exercises also held on an ongoing basis.
Japan will maintain its execution of these initiatives so as to keep pressing forward actively with defense cooperation and exchanges with India so that the Indo-Pacific region will continue to be a place valuing freedom and the rule of law, where things are not decided by force or coercion.
More
Related Link
Japanese
G20 New Delhi Summit and Bilateral Summit Meetings with its Attendees: Day 2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54" s="3" t="inlineStr">
        <is>
          <t>During this trip, over a period of five days, I attended the ASEAN-related Summit Meetings held in Jakarta and the G20 New Delhi Summit. I express my respect and appreciation to President Joko of Indonesia and Prime Minister Modi of India for the exceptional leadership they demonstrated as the chairs of these meetings, as well as to all the government staff who were involved. (Strengthening cooperation with the Global South)
This year, Japan, as the country holding the G7 presidency, has an important responsibility to build upon the foundation of the outcomes of the Hiroshima Summit to lead international discussions and bring about an international community characterized by cooperation, not division and confrontation, leading to global peace and stability. At the Hiroshima Summit, together with the invited countries, we confirmed that we share a common recognition of the importance of the Principles of the UN Charter, including respect for sovereignty and territorial integrity, and of a free and open international order based on the rule of law, and that we will work in cooperation with partners beyond the G7 to tackle the various challenges facing the international community. Towards that end, we must start by demonstrating a stance of understanding, and working in cooperation regarding, the issues and the vulnerabilities that countries in the Global South face. Above all else, I attended these two meetings with the goal of fulfilling that mission. First, with ASEAN, during this trip we upgraded our solid Japan-ASEAN relations spanning 50 years to a Comprehensive Strategic Partnership. For example, I commend the fact that we were able to faithfully carry over into the G20 Leaders' Declaration points that were confirmed at the Hiroshima Summit, including the attainment of net zero through a diversity of means in accordance with each country's own circumstances, the building of sustainable and resilient agriculture and food systems, and the strengthening of deliveries of MCMs (Medical Countermeasures). Together with other national leaders, we will continue to follow up on the outcomes achieved at the G7 and G20 summits. As for Russian aggression against Ukraine, throughout the series of meetings just completed, Japan asserted the importance of Russia withdrawing its units immediately and bringing about a just and durable peace in Ukraine, and stressed that Russia's nuclear threat is absolutely unacceptable and that it goes without saying Russia should never use nuclear weapons under any circumstances. I also pointed out that it is imperative to have support from the international community for people in vulnerable positions during conflicts. In the G20 Leaders' Declaration just released, all G20 members were fully in agreement on a just and durable peace in Ukraine and upholding the Principles of the UN Charter, including territorial integrity and sovereignty. On this occasion as well, I spoke with Premier Li grounded in this thinking. In addition, at the East Asia Summit and at bilateral talks I had exchanges of views with my counterparts regarding the increasingly severe regional security environment. Those interactions included in-depth discussions regarding our opposition to any unilateral attempt to change the status quo by force in the East China or South China Seas, our strong condemnation of North Korea's nuclear and missile activities, cooperation towards the immediate resolution of the abductions issue, and so on. (Conclusion)
Based on the trust that I was able to further deepen with my counterparts in various countries during this trip, I will continue to make even greater efforts to advance summit diplomacy. We plan to host the ASEAN-Japan Commemorative Summit in Tokyo in December to mark the 50th year of our friendship and cooperation. At the Commemorative Summit, we will announce a new vision for ASEAN-Japan cooperation. I want to powerfully communicate to the world that we are strengthening our efforts to foster a free and open international order based on the rule of law, based in part on our history of ongoing cooperation with ASEAN built up over the last 50 years. Also, if circumstances permit, I plan to visit New York from the 19th of this month to attend the High-Level Week of the UN General Assembly. With the international community now facing complex crises, I want to make this an opportunity to set forth responses and approaches that are uniquely Japanese, working towards cooperation, not division and confrontation. Thank you very much. [Q&amp;A]
(Kawanishi, TBS)
Thank you for taking my question. During this summit as well, many countries, including Indonesia, Malaysia, the Cook Islands, chair of the Pacific Islands Forum, as well as the Netherlands and Turkey, in addition to the United States and Australia, expressed their understanding and support for Japan’s efforts. In keeping with the conclusions of the IAEA report, we will continue to provide throughgoing explanations of our releases into the ocean with a high degree of transparency, grounded in monitoring data and other scientific evidence. In addition, with regard to your third question about Japan-China relations overall, my consistent policy has been to press forward in establishing a constructive and stable relationship through efforts on both sides, placing emphasis on dialogue. From that perspective, I believe it was very important that I met Premier Li Qiang for the first time and thoroughly conveyed my thinking to him. Japan will continue to engage in communication with China at all levels, including at high levels. Also, as the United Nations is seen as not functioning properly, do you expect that more will be expected of the G20 in order to address these issues? (Prime Minister Kishida)
First of all, at present, the international community is facing complex crises, and I feel that cooperation within the G20, the premier forum for international economic cooperation, is becoming increasingly important. Russian aggression against Ukraine has the potential to shake the foundation for cooperation within the G20. Moreover, it has a major impact on the global economy, with the price of food and energy continuing to soar because of that aggression, among other issues. From this standpoint, at this G20 summit, we confirmed that many G20 members, including Japan, underscore the importance of upholding the Principles of the UN Charter and realizing a just and durable peace in Ukraine, and that we will respond as the G20 to the increasingly serious impact on the global economy. We also discussed various challenges facing the international community, including food security, the environment, development, global health, and digital issues, and here too we confirmed the importance of mounting responses as the G20. As for concrete details of the personnel shuffle, I plan to be engaged in the coordination in earnest on the 11th or the 12th, so I will refrain from making any statements on the specifics right now. You asked a number of questions, but with regard to economic measures, we want to formulate economic measures that defend people’s daily lives from rising prices and make wage hikes and the flow of investment expansion more forceful. Towards that end, we will carry out economic measures containing bold initiatives that are firmly backed by the necessary budget. This is something we need to do with great urgency. Accordingly, I will ensure that immediately after the system’s launch we proceed rapidly, and I am determined to spearhead our efforts. I would like you to talk about Japan’s Free and Open Indo-Pacific policy and strategy, and about military factors in the South Asian and Indian Ocean region in particular. I would also like to ask about the Andaman Islands. Is Japan working towards closer cooperation with India regarding military exercises or joint security activities, or the possibility of refueling activities for Japanese vessels, on the Andaman Islands? (Prime Minister Kishida)
First of all, the Free and Open Indo-Pacific (FOIP) that Japan has been promoting is a vision that ensures stability, prosperity, and peace for the entire region as well as the globe by maintaining and strengthening a free and open international order based on the rule of law. Therefore, this is an inclusive and open concept and it was not made with any particular country in mind. This March, right here in New Delhi, I announced our new plan for the FOIP. Within that announcement, I made maritime and aviation security, as well as efforts to ensure the safe use of those domains, one of the pillars of FOIP cooperation. As concrete measures towards that end, we have worked out a strengthening of our maritime law enforcement capabilities and of our maritime security initiatives. In particular, I consider India to be an indispensable partner for realizing this FOIP. Japan’s Self-Defense Forces and the Indian Armed Forces have already conducted joint exercises this year by and between all types of our forces -- ground, maritime, and air -- and we are steadily advancing our cooperative relationship. For example, as a continuation from last year, this July we conducted joint exercises between our Maritime Self-Defense Force and the Indian Navy. In addition, the four countries of Japan, the U.S., India, and Australia conducted Exercise Malabar, joint exercises also held on an ongoing basis. Japan will maintain its execution of these initiatives so as to keep pressing forward actively with defense cooperation and exchanges with India so that the Indo-Pacific region will continue to be a place valuing freedom and the rule of law, where things are not decided by force or coercion. More
Related Link
Japanese
G20 New Delhi Summit and Bilateral Summit Meetings with its Attendees: Day 2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54" s="18" t="inlineStr">
        <is>
          <t>aggression;history;responsibility;war</t>
        </is>
      </c>
      <c r="L254" s="18" t="inlineStr">
        <is>
          <t>0</t>
        </is>
      </c>
      <c r="M254" s="18" t="inlineStr">
        <is>
          <t>0</t>
        </is>
      </c>
      <c r="N254" s="18" t="inlineStr">
        <is>
          <t>0</t>
        </is>
      </c>
      <c r="O254" s="18" t="inlineStr">
        <is>
          <t>0</t>
        </is>
      </c>
      <c r="P254" s="18" t="inlineStr">
        <is>
          <t>0</t>
        </is>
      </c>
      <c r="Q254" s="18" t="inlineStr">
        <is>
          <t>1</t>
        </is>
      </c>
      <c r="R254" s="18" t="inlineStr">
        <is>
          <t>542aca67-03ed-48bc-836c-746a794a99ca</t>
        </is>
      </c>
      <c r="S254" s="18" t="inlineStr"/>
      <c r="T254" s="18" t="inlineStr"/>
      <c r="U254" s="18" t="inlineStr"/>
      <c r="V254" s="18" t="inlineStr">
        <is>
          <t>AGGRESSION</t>
        </is>
      </c>
      <c r="W254" s="18" t="inlineStr"/>
      <c r="X254" s="18" t="inlineStr"/>
      <c r="Y254" s="18" t="inlineStr"/>
      <c r="Z254" s="18" t="inlineStr"/>
      <c r="AA254" s="18" t="inlineStr"/>
      <c r="AB254" s="18" t="inlineStr"/>
      <c r="AC254" s="18" t="inlineStr"/>
      <c r="AD254" s="18" t="inlineStr"/>
      <c r="AE254" s="18" t="inlineStr"/>
      <c r="AF254" s="18" t="inlineStr"/>
      <c r="AG254" s="18" t="inlineStr"/>
      <c r="AH254" s="18" t="inlineStr"/>
      <c r="AI254" s="18" t="inlineStr"/>
      <c r="AJ254" s="18" t="inlineStr"/>
      <c r="AK254" s="18" t="inlineStr"/>
      <c r="AL254" s="18" t="inlineStr"/>
      <c r="AM254" s="18" t="inlineStr">
        <is>
          <t>LOW</t>
        </is>
      </c>
      <c r="AN254" s="3" t="inlineStr">
        <is>
          <t>AUTO-DRAFT: keyword signals only; requires contextual coding per codebook.md before use.</t>
        </is>
      </c>
      <c r="AO254" s="18" t="inlineStr">
        <is>
          <t>f6a22c62-b406-5634-b500-57a8a1bcb005</t>
        </is>
      </c>
      <c r="AP254" s="18" t="inlineStr">
        <is>
          <t>1</t>
        </is>
      </c>
      <c r="AQ254" s="18" t="inlineStr">
        <is>
          <t>LOW_CONFIDENCE;MISSING_SPEAKER</t>
        </is>
      </c>
      <c r="AR254" s="18" t="inlineStr">
        <is>
          <t>EXCLUDED</t>
        </is>
      </c>
      <c r="AS254" s="3" t="inlineStr">
        <is>
          <t>2026-09-22 full backlog review: NATURAL_DISASTER_OR_ACCIDENT</t>
        </is>
      </c>
    </row>
    <row r="255">
      <c r="A255" s="3" t="inlineStr">
        <is>
          <t>https://japan.kantei.go.jp/101_kishida/statement/202309/19fmct.html</t>
        </is>
      </c>
      <c r="B255" s="18" t="inlineStr">
        <is>
          <t>japan</t>
        </is>
      </c>
      <c r="C255" s="18" t="inlineStr">
        <is>
          <t>Prime Minister's Office of Japan (Kantei)</t>
        </is>
      </c>
      <c r="D255" s="3" t="inlineStr">
        <is>
          <t>Opening Statement by Prime Minister Kishida at the Commemorative High -Level Event on an FMCT (Speeches and Statements &lt;br&gt;by the Prime Minister) | Prime Minister's Office of Japan</t>
        </is>
      </c>
      <c r="E255" s="18" t="inlineStr">
        <is>
          <t>SPEECH</t>
        </is>
      </c>
      <c r="F255" s="18" t="inlineStr">
        <is>
          <t>September 19, 2023</t>
        </is>
      </c>
      <c r="G255" s="18" t="inlineStr">
        <is>
          <t>0</t>
        </is>
      </c>
      <c r="H255" s="3" t="inlineStr"/>
      <c r="I255" s="3" t="inlineStr">
        <is>
          <t>Opening Statement by Prime Minister Kishida at the Commemorative High -Level Event on an FMCT (Speeches and Statements &lt;br&gt;by the Prime Minister) | Prime Minister's Office of Japan
#DiplomacySecurity
#NuclearDisarmament
#Nonproliferation
Opening Statement by Prime Minister Kishida at the Commemorative High -Level Event on an FMCT
September 19, 2023
Tweet
[Provisional translation]
Distinguished guests, ladies and gentlemen, I would like to welcome and thank you for attending this Commemorative High-Level Event on an FMCT today.
Coming from the only country to have ever suffered from the atomic bombings during war, and as a Prime Minister hailing from Hiroshima and a responsible Japanese political leader, I vow to surely advance every realistic step towards a world without nuclear weapons, no matter how difficult and lengthy the path may be. Since the first day I became a politician, I have made nuclear disarmament my lifelong mission.
I, however, must admit my growing sense of urgency that the obstacles that need to be overcome to achieve my goal are only becoming greater given the current international situation. It goes without saying that Russia's aggression against Ukraine and its threats to use nuclear weapons have only made the goal of achieving a world without nuclear weapons further remote. This is in addition to the continued deepening of division besetting the international community.
Now, for the first time since the peak of the Cold War, the world is on the cusp of a reversal of the decreasing trend of the global number of nuclear arsenals. The rapid buildup of nuclear arsenals by a certain country could spark a nuclear arms race involving other countries. Should such a situation occur, the flame of unwavering efforts made all around the world aspiring for peace and passed over generations will be put at risk.
Shouldn’t we limit the quantitative improvement of nuclear weapons by banning the production of fissile material for nuclear weapons now to maintain the declining trend of global nuclear arsenals?
This is exactly what an FMCT aims to achieve. Stopping the production of fissile material for nuclear weapons. The idea is to constrain the number of nuclear weapons at its root. The concept of an FMCT was proposed 30 years ago. Hence, experts have engaged in numerous dialogues over its technical elements. Unfortunately, negotiations on an FMCT have still not begun, but we are in need of an FMCT than ever before.
At last year's NPT Review Conference, to which I attended in person, I proposed the “Hiroshima Action Plan” and called for the immediate commencement of negotiations on an FMCT. And in the “G7 Leaders' Hiroshima Vision on Nuclear Disarmament,” which we issued at the G7 Summit in Hiroshima this May, we urged all countries to refocus their political attention on an FMCT.
As political leaders, we must take the lead to ensure trust in the NPT regime, the cornerstone of nuclear disarmament and non-proliferation is maintained, and to prevent further divisions amongst ourselves. I have a strong sense of urgency about the current situation surrounding the NPT, exemplified by the results of last year's NPT Review Conference. It is impossible to prevent division taking hold in the world unless nuclear-weapon States proactively fulfill their obligations under the NPT and all Member States respond in kind by maintaining and advancing the NPT regime.
“A New Agenda for Peace” proposed by UN Secretary-General Guterres points out the deadlock of existing disarmament institutions and the need to reinvigorate them. I also share the concern that the division besetting the world over nuclear disarmament will be more entrenched should the current stagnation continue. The NPT regime is a common asset for all of humankind that is too important to be put at risk.
Let us collectively pull together our ideas and wisdom. The “Hiroshima Action Plan,” which I proposed, provides a foundation for this. There must be more that can be done, including further reducing the number of nuclear weapons and improving transparency among nuclear weapon States. We need to see concrete actions to heed the voices raised around the world. And as non-nuclear weapons States, let us also muster our wisdom and work unitedly to revitalize the existing disarmament machinery.
On the thirtieth year after the announcement of the idea of an FMCT, what we need now is strong political attention for commencing negotiations. I am encouraged that so many political leaders from major countries are participating in this event today. This event will surely serve as an opportunity to reinvigorate discussions on an FMCT and work towards the early commencement of negotiations, which in turn will lead to the revitalization and strengthening of the NPT regime.
Let us move away from confrontation and move towards cooperation. I truly hope that the ideas and passion that will be shared by all of you here today will help refocus political attention towards realizing the FMCT, and further help “mainstreaming” nuclear disarmament so as to realize a world without nuclear weapons.
Let us work together to make today a new beginning towards the commencement of negotiations on an FMCT.
Thank you.
More
Related Link
Japanese
Prime Minister Kishida’s Attendance at the Commemorative High-Level Event on a Fissile Material Cut-Off Treaty (FMCT) (Summary)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55" s="3" t="inlineStr">
        <is>
          <t>Opening Statement by Prime Minister Kishida at the Commemorative High -Level Event on an FMCT (Speeches and Statements &lt;br&gt;by the Prime Minister) | Prime Minister's Office of Japan
#DiplomacySecurity
#NuclearDisarmament
#Nonproliferation
Opening Statement by Prime Minister Kishida at the Commemorative High -Level Event on an FMCT
September 19, 2023
Tweet
[Provisional translation]
Distinguished guests, ladies and gentlemen, I would like to welcome and thank you for attending this Commemorative High-Level Event on an FMCT today. Coming from the only country to have ever suffered from the atomic bombings during war, and as a Prime Minister hailing from Hiroshima and a responsible Japanese political leader, I vow to surely advance every realistic step towards a world without nuclear weapons, no matter how difficult and lengthy the path may be. Since the first day I became a politician, I have made nuclear disarmament my lifelong mission. I, however, must admit my growing sense of urgency that the obstacles that need to be overcome to achieve my goal are only becoming greater given the current international situation. It goes without saying that Russia's aggression against Ukraine and its threats to use nuclear weapons have only made the goal of achieving a world without nuclear weapons further remote. This is in addition to the continued deepening of division besetting the international community. Now, for the first time since the peak of the Cold War, the world is on the cusp of a reversal of the decreasing trend of the global number of nuclear arsenals. The rapid buildup of nuclear arsenals by a certain country could spark a nuclear arms race involving other countries. Should such a situation occur, the flame of unwavering efforts made all around the world aspiring for peace and passed over generations will be put at risk. On the thirtieth year after the announcement of the idea of an FMCT, what we need now is strong political attention for commencing negotiations. I am encouraged that so many political leaders from major countries are participating in this event today. This event will surely serve as an opportunity to reinvigorate discussions on an FMCT and work towards the early commencement of negotiations, which in turn will lead to the revitalization and strengthening of the NPT regime. Let us move away from confrontation and move towards cooperation. I truly hope that the ideas and passion that will be shared by all of you here today will help refocus political attention towards realizing the FMCT, and further help “mainstreaming” nuclear disarmament so as to realize a world without nuclear weapons. Let us work together to make today a new beginning towards the commencement of negotiations on an FMCT. Thank you. More
Related Link
Japanese
Prime Minister Kishida’s Attendance at the Commemorative High-Level Event on a Fissile Material Cut-Off Treaty (FMCT) (Summary)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55" s="18" t="inlineStr">
        <is>
          <t>aggression;war</t>
        </is>
      </c>
      <c r="L255" s="18" t="inlineStr">
        <is>
          <t>0</t>
        </is>
      </c>
      <c r="M255" s="18" t="inlineStr">
        <is>
          <t>0</t>
        </is>
      </c>
      <c r="N255" s="18" t="inlineStr">
        <is>
          <t>0</t>
        </is>
      </c>
      <c r="O255" s="18" t="inlineStr">
        <is>
          <t>0</t>
        </is>
      </c>
      <c r="P255" s="18" t="inlineStr">
        <is>
          <t>0</t>
        </is>
      </c>
      <c r="Q255" s="18" t="inlineStr">
        <is>
          <t>0</t>
        </is>
      </c>
      <c r="R255" s="18" t="inlineStr">
        <is>
          <t>1d3ce1e1-c41e-4470-bde2-ed281bc33538</t>
        </is>
      </c>
      <c r="S255" s="18" t="inlineStr"/>
      <c r="T255" s="18" t="inlineStr"/>
      <c r="U255" s="18" t="inlineStr"/>
      <c r="V255" s="18" t="inlineStr">
        <is>
          <t>AGGRESSION</t>
        </is>
      </c>
      <c r="W255" s="18" t="inlineStr"/>
      <c r="X255" s="18" t="inlineStr"/>
      <c r="Y255" s="18" t="inlineStr"/>
      <c r="Z255" s="18" t="inlineStr"/>
      <c r="AA255" s="18" t="inlineStr"/>
      <c r="AB255" s="18" t="inlineStr"/>
      <c r="AC255" s="18" t="inlineStr"/>
      <c r="AD255" s="18" t="inlineStr"/>
      <c r="AE255" s="18" t="inlineStr"/>
      <c r="AF255" s="18" t="inlineStr"/>
      <c r="AG255" s="18" t="inlineStr"/>
      <c r="AH255" s="18" t="inlineStr"/>
      <c r="AI255" s="18" t="inlineStr"/>
      <c r="AJ255" s="18" t="inlineStr"/>
      <c r="AK255" s="18" t="inlineStr"/>
      <c r="AL255" s="18" t="inlineStr"/>
      <c r="AM255" s="18" t="inlineStr">
        <is>
          <t>LOW</t>
        </is>
      </c>
      <c r="AN255" s="3" t="inlineStr">
        <is>
          <t>AUTO-DRAFT: keyword signals only; requires contextual coding per codebook.md before use.</t>
        </is>
      </c>
      <c r="AO255" s="18" t="inlineStr">
        <is>
          <t>ee20befa-648d-5914-870e-8b89d46f65bd</t>
        </is>
      </c>
      <c r="AP255" s="18" t="inlineStr">
        <is>
          <t>1</t>
        </is>
      </c>
      <c r="AQ255" s="18" t="inlineStr">
        <is>
          <t>LOW_CONFIDENCE;MISSING_SPEAKER</t>
        </is>
      </c>
      <c r="AR255" s="18" t="inlineStr">
        <is>
          <t>EXCLUDED</t>
        </is>
      </c>
      <c r="AS255" s="3" t="inlineStr">
        <is>
          <t>2026-09-22 full backlog review: UKRAINE_RUSSIA_OR_UNRELATED_GEOPOLITICS</t>
        </is>
      </c>
    </row>
    <row r="256">
      <c r="A256" s="3" t="inlineStr">
        <is>
          <t>https://japan.kantei.go.jp/101_kishida/statement/202309/19sdg.html</t>
        </is>
      </c>
      <c r="B256" s="18" t="inlineStr">
        <is>
          <t>japan</t>
        </is>
      </c>
      <c r="C256" s="18" t="inlineStr">
        <is>
          <t>Prime Minister's Office of Japan (Kantei)</t>
        </is>
      </c>
      <c r="D256" s="3" t="inlineStr">
        <is>
          <t>Statement by Prime Minister Kishida at the SDG Summit (Speeches and Statements &lt;br&gt;by the Prime Minister) | Prime Minister's Office of Japan</t>
        </is>
      </c>
      <c r="E256" s="18" t="inlineStr">
        <is>
          <t>SPEECH</t>
        </is>
      </c>
      <c r="F256" s="18" t="inlineStr">
        <is>
          <t>September 19, 2023</t>
        </is>
      </c>
      <c r="G256" s="18" t="inlineStr">
        <is>
          <t>0</t>
        </is>
      </c>
      <c r="H256" s="3" t="inlineStr"/>
      <c r="I256" s="3" t="inlineStr">
        <is>
          <t>Statement by Prime Minister Kishida at the SDG Summit (Speeches and Statements &lt;br&gt;by the Prime Minister) | Prime Minister's Office of Japan
#DiplomacySecurity
Statement by Prime Minister Kishida at the SDG Summit
September 19, 2023
Tweet
[Provisional translation]
Mr. President,
Excellencies,
Today, the international endeavor to achieve the SDGs is facing great difficulties.
We must return to the starting point of the SDGs; the promise to "Leave No One Behind". To do this, we need solidarity that transcends differences in politics and ideology. Here, I would like to emphasize “human dignity” as the core principle that underpins solidarity throughout the international community. On this principle, we must accelerate our efforts to achieve the SDGs and thereby open the way to our future. With this determination, I will accentuate the following three points:
First, Japan will continue to contribute to the efforts of the entire international community and lead the international society.
In this connection, at the G7 Hiroshima Summit in May, Japan, as the G7 Presidency, led the expression of the G7’s commitment to accelerate the comprehensive implementation of the SDGs.
The concept human security, which Japan has been advocating, is key to achieving the SDGs based on "human dignity." Japan will continue to contribute to the achievement of the SDGs under this concept.
Second, it is crucial that we support low-income and vulnerable countries. We also need to address the issue of the gap in development finance.
In this regard, Japan has taken the lead in committing to increase the channeling of SDRs and has made a significant contribution to meet the ambitious $100 billion target. Japan will continue to actively contribute to the evolution of the Multilateral Development Banks and other efforts. Furthermore, we will promote collaborations with the private actor.
Japan has placed focus on “investment in people” in low-income and vulnerable states. The entire international community needs to accelerate these efforts.
Lastly, I would like to introduce some of our efforts in Japan.
As chief of the SDGs Promotion Headquarters, I myself strongly lead initiatives for the achievement of the SDGs. Sustainable investment, including impact investment, has become popular. At the end of this year, we plan to revise our strategy for promoting the SDGs in accordance with the new stage.
Japan will continue to work toward achieving the SDGs, drawing on the wisdom of manifold actors at home and abroad.
Thank you for your attention.
More
Related Link
Japanese
Prime Minister Kishida's Attendance at the SDG Summit (Results)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56" s="3" t="inlineStr">
        <is>
          <t>Sustainable investment, including impact investment, has become popular. At the end of this year, we plan to revise our strategy for promoting the SDGs in accordance with the new stage. Japan will continue to work toward achieving the SDGs, drawing on the wisdom of manifold actors at home and abroad. Thank you for your attention. More
Related Link
Japanese
Prime Minister Kishida's Attendance at the SDG Summit (Results)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56" s="18" t="inlineStr">
        <is>
          <t>war</t>
        </is>
      </c>
      <c r="L256" s="18" t="inlineStr">
        <is>
          <t>0</t>
        </is>
      </c>
      <c r="M256" s="18" t="inlineStr">
        <is>
          <t>0</t>
        </is>
      </c>
      <c r="N256" s="18" t="inlineStr">
        <is>
          <t>0</t>
        </is>
      </c>
      <c r="O256" s="18" t="inlineStr">
        <is>
          <t>0</t>
        </is>
      </c>
      <c r="P256" s="18" t="inlineStr">
        <is>
          <t>0</t>
        </is>
      </c>
      <c r="Q256" s="18" t="inlineStr">
        <is>
          <t>0</t>
        </is>
      </c>
      <c r="R256" s="18" t="inlineStr">
        <is>
          <t>4730aa2f-55b8-43f2-b386-8432c3af2d6a</t>
        </is>
      </c>
      <c r="S256" s="18" t="inlineStr"/>
      <c r="T256" s="18" t="inlineStr"/>
      <c r="U256" s="18" t="inlineStr"/>
      <c r="V256" s="18" t="inlineStr">
        <is>
          <t>HISTORICAL_RECOGNITION_GENERAL</t>
        </is>
      </c>
      <c r="W256" s="18" t="inlineStr"/>
      <c r="X256" s="18" t="inlineStr"/>
      <c r="Y256" s="18" t="inlineStr"/>
      <c r="Z256" s="18" t="inlineStr"/>
      <c r="AA256" s="18" t="inlineStr"/>
      <c r="AB256" s="18" t="inlineStr"/>
      <c r="AC256" s="18" t="inlineStr"/>
      <c r="AD256" s="18" t="inlineStr"/>
      <c r="AE256" s="18" t="inlineStr"/>
      <c r="AF256" s="18" t="inlineStr"/>
      <c r="AG256" s="18" t="inlineStr"/>
      <c r="AH256" s="18" t="inlineStr"/>
      <c r="AI256" s="18" t="inlineStr"/>
      <c r="AJ256" s="18" t="inlineStr"/>
      <c r="AK256" s="18" t="inlineStr"/>
      <c r="AL256" s="18" t="inlineStr"/>
      <c r="AM256" s="18" t="inlineStr">
        <is>
          <t>LOW</t>
        </is>
      </c>
      <c r="AN256" s="3" t="inlineStr">
        <is>
          <t>AUTO-DRAFT: keyword signals only; requires contextual coding per codebook.md before use.</t>
        </is>
      </c>
      <c r="AO256" s="18" t="inlineStr">
        <is>
          <t>7516e492-2f27-5234-8efc-f510efa65ab5</t>
        </is>
      </c>
      <c r="AP256" s="18" t="inlineStr">
        <is>
          <t>1</t>
        </is>
      </c>
      <c r="AQ256" s="18" t="inlineStr">
        <is>
          <t>LOW_CONFIDENCE;MISSING_SPEAKER</t>
        </is>
      </c>
      <c r="AR256" s="18" t="inlineStr">
        <is>
          <t>EXCLUDED</t>
        </is>
      </c>
      <c r="AS256" s="3" t="inlineStr">
        <is>
          <t>2026-09-22 full backlog review: GENERIC_DIPLOMATIC_MESSAGE_OR_SPEECH</t>
        </is>
      </c>
    </row>
    <row r="257">
      <c r="A257" s="3" t="inlineStr">
        <is>
          <t>https://japan.kantei.go.jp/101_kishida/statement/202309/19unga.html</t>
        </is>
      </c>
      <c r="B257" s="18" t="inlineStr">
        <is>
          <t>japan</t>
        </is>
      </c>
      <c r="C257" s="18" t="inlineStr">
        <is>
          <t>Prime Minister's Office of Japan (Kantei)</t>
        </is>
      </c>
      <c r="D257" s="3" t="inlineStr">
        <is>
          <t>Address by Prime Minister Kishida at the Seventy-Eighth Session of the United Nations General Assembly (Speeches and Statements &lt;br&gt;by the Prime Minister) | Prime Minister's Office of Japan</t>
        </is>
      </c>
      <c r="E257" s="18" t="inlineStr">
        <is>
          <t>SPEECH</t>
        </is>
      </c>
      <c r="F257" s="18" t="inlineStr">
        <is>
          <t>September 19, 2023</t>
        </is>
      </c>
      <c r="G257" s="18" t="inlineStr">
        <is>
          <t>0</t>
        </is>
      </c>
      <c r="H257" s="3" t="inlineStr"/>
      <c r="I257" s="3" t="inlineStr">
        <is>
          <t>Address by Prime Minister Kishida at the Seventy-Eighth Session of the United Nations General Assembly (Speeches and Statements &lt;br&gt;by the Prime Minister) | Prime Minister's Office of Japan
#UnitedNations
#DiplomacySecurity
#Ukraine
#NuclearDisarmament
#Nonproliferation
#FreeOpenIndoPacific
#AbductionsByNK
Address by Prime Minister Kishida at the Seventy-Eighth Session of the United Nations General Assembly
September 19, 2023
Tweet
[Provisional translation]
1. Introduction:
Mr. President, Excellencies,
Now we have gathered in New York once again. The SDGs are at their midpoint, facing mounting obstacles. To our dismay, the aggression against Ukraine has yet to cease.
This year, as the world stands at a historical inflection point, Japan serves  as a non-permanent member of the Security Council and the Presidency of the G7. Through those capacities, I have heard the desperate desire for peace and the pleas of vulnerable people seeking help. We should respond to these voices and work towards a world filled with cooperation, not division and confrontation.
This is my message to all the leaders of the Member States.
In Our Common Agenda, Secretary-General Guterres called for international solidarity. Let us renew our commitment to a strong and effective multilateralism, with the UN at its core.
2. Defending human dignity through international cooperation:
Mr. President,
The world faces complex and interrelated issues ranging from climate change, infectious diseases to challenges to the rule of law. Now, at a time when international cooperation is in want more than ever, we cannot overcome these difficulties if the international community remains divided over ideologies or values.
That is why I believe we should go back to the very basic foundation of treating human life and dignity with paramount importance. We should aim for “A World Caring for Human Dignity,” where vulnerable people can live safely and securely.
At a time when the international community is facing multiple crises and increasingly being divided, we need a common language which resonates to all of us. By shedding a new light on "human dignity", I believe the international community can overcome differences in regimes or values, and steadily advance "human-centered international cooperation".
Japan has led human-centered international cooperation, based on the concept of human security. With this approach, we need to accelerate the efforts among the international community to achieve the SDGs.
The dignity of the individual must not be neglected as states and the international community tackle global challenges. To overcome inequalities and achieve the SDGs, "Quality Growth" and "Sustainable Growth" are essential. The key is to “invest in people”, which is my political credo.
Gender perspective is also important for ‘Quality Growth’. Japan aims to reduce inequalities and overcome social divisions by promoting women's participation.
Japan will promote transparent and fair development finance in accordance with international rules to achieve sustainable growth in developing countries. Private finance will also be tapped to fill the gap of development finance. Japan will work with other countries to seek economies that protect human dignity while attracting investment dynamism.
3. Cooperation Pursued:
Mr. President,
In order to address unprecedented crises and challenges, and to protect and strengthen 'human dignity', let us start step by step from where we can.
The first is cooperation towards the realization of a peaceful and stable international community where human dignity is respected. Hailing from Hiroshima, which was devastated by atomic bombing, I have made nuclear disarmament my lifelong mission. Towards achieving a world without nuclear weapons, we will continue to bolster realistic and practical efforts, while upholding and strengthening the NPT by implementing measures under the “Hiroshima Action Plan.”
I call on political leaders of nuclear-weapon States and other countries around the globe to step up their engagement on nuclear disarmament so that those from all walks of life are exposed to its importance and take concrete action, not despite of, but because of the challenging security environment.
With a view to working towards a world without nuclear weapons, whichwe have been striving for together with the Hibakushas, we must crystalize the nuclear disarmament trend, which has been successfully "mainstreamed" thanks to the efforts of our predecessors.
As we speak, we are faced with the threat of the reversal of the downward trend of the global number of nuclear weapons. The significance of a treaty banning the production of fissile material for nuclear weapons or other explosive devices (FMCT), which was avowed here in the General Assembly 30 years ago, has not diminished by any measure. That is why I just co-hosted a High-Level Event on FMCT with the Philippines and Australia to refocus political attention towards the FMCT on the 30th year of its initial proposal.
Having nuclear-weapon States engage in concrete nuclear disarmament measures is key. Japan, as a non-permanent member of the Security Council, will work with the UN and relevant States to promote dialogue between nuclear-weapon States and non-nuclear-weapon States.
To set in stone the trend of “mainstreaming” nuclear disarmament, it is paramount to transcend purely government efforts and engage in multi-layered efforts. To overcome the divisive debate among academia and government over whether we should be choosing deterrence or disarmament, Japan will contribute 3 billion yen to newly establish "Japan Chair for a world without nuclear weapons" at overseas research institutes and think tanks.
We will also continue to build a global network of young people for nuclear abolition, making use of the Youth Leader Fund for a World Without Nuclear Weapons, which I established last year in cooperation with the United Nations.
It is also essential to ensure nuclear safety and the security of nuclear materials and facilities, including in situations of conflict.
We also need to defend the dignity of people jeopardized by armed conflicts.
Russia's aggression against Ukraine continues. A food crisis must not be perpetuated. Supporting vulnerable people in Africa, the Middle East and elsewhere is essential.
We need to protect the safety of women and children who are the most vulnerable in conflict situations, to strengthen border controls and measures against trafficking in persons as well as to provide international support to retrieve abducted children. Women, Peace and Security (WPS) places women as crucial and active players in relevant policies for peace and security, and Japan will continue to promote this agenda.
The second is how to take a balance between the progress of digitalization and human dignity.
Digitalization is bringing benefits to everybody; however, there are risks of violating privacy and human rights. We need a digital ecosystem and international rules that are compatible with human dignity. That is why at the G7 Hiroshima Summit we launched the Hiroshima AI Process on Generative AI, toward trustworthy AI.
Japan will also strengthen its support for digitalization in developing countries in the manner of ensuring cybersecurity.
Third, Japan will work to mitigate the potential impact on people which may arise before net-zero is achieved.
Asian countries are the key to globally achieving net-zero. Under the Asia Zero Emission Community (AZEC) initiative, Japan will promote effective cooperation, taking into account various needs.
Japan will further support disaster risk reduction for countries vulnerable to climate change, including island states, aiding efforts towards resilient economies and societies against sea level rise and natural disasters associated with extreme weather events.
The ocean is a new frontier with abundant potential and it is essential to take comprehensive measures, including making use of blue carbon to tackle climate change.
The perspective of international law is also important. Japan supports the preservation of existing baselines under the UN Convention on the Law of the Sea, even after the future regression of coastline due to sea level rise.
As the G7 Presidency, we have set a framework for cooperation on biodiversity conservation and a target of reducing additional plastic pollution to zero by 2040. Japan will continue to contribute in the field of environmental protection.
Fourth, we must prepare for the next infectious disease outbreak.
We must be ready for the next infectious disease, learning from the lessons through our fight against COVID-19.
As the G7, both the public and private sectors have pledged more than USD 48 billion to achieve universal health coverage (UHC) and to strengthen prevention, preparedness and response (PPR) to health crises. Japan will contribute USD 7.5 billion for the period of 2022-25.
Together with the mobilization of domestic financial resources, Japan supports mobilizing financial resources in the private sector through the promotion of impact investments. Japan will continue to work with developing countries, including emerging economies, to ensure equitable access to medical countermeasures for health emergencies (MCMs), based on the G20 outcomes.
4. The Rule of Law
Mr. President,
At a time when the world is at a historical inflection point, we must reflect on how we started here.
Inscribed in the Charter of the United Nations is the firm determination of our predecessors, after the experience of two world wars, to save succeeding generations from the scourge of war and to protect human dignity.
The principles of the UN Charter, such as sovereign equality, respect for territorial integrity and the prohibition of the use of force, are fundamental principles of international law for people to live in peace and provide the basis of the ‘rule of law.’
International law is there for the benefit of weaker states. Together, under the ‘rule of law’, Japan would like to protect the right of vulnerable nations and peoples to live in peace, in order to safeguard and strengthen 'human dignity'.
However, even to this day, Russia, a permanent member of the Security Council, is infringing upon international law and the ‘rule of law’. Unilateral changes to the status quo by force or coercion are unacceptable anywhere in the world. The situation, which the General Assembly has repeatedly condemned as a violation of the UN Charter and human rights, must be rectified as soon as possible and the nuclear threat must be ended.
In March of this year, I announced a new plan for FOIP, a free and open Indo-Pacific. Based on the principles of freedom, the rule of law, inclusiveness, openness and diversity, Japan will work with countries that share a vision of a world where diverse nations coexist and prosper together.
Japan will further extend our support for peacekeepers. Japan will strengthen the scope and quality of the UN Triangular Partnership Programme (TPP), with an additional contribution of around USD 9 million to support the capacity building of personnel deployed in AU Peace Support Operations.
Japan's policy on North Korea remains unchanged. Japan seeks to normalize its relationship with North Korea, in accordance with the Japan-DPRK Pyongyang Declaration, through comprehensively resolving the outstanding issues of concern such as the abductions, nuclear and missile issues, as well as settlement of our unfortunate past.
From the perspective of opening up a new era together, I would like to convey my determination to meet with President Kim Jong-un face to face at any time without any conditions, and would like to hold high-level talks under my direct supervision to realize a summit meeting at an early time.
5. Towards a stronger United Nations:
Mr. President,
The United Nations should be a place of listening to the voices of people facing difficulties, empowering them, and overcoming such difficulties through cooperation; it should not be a place of confrontation and division.
This year, we have agreed on concrete measures to strengthen the structures that support the President of the General Assembly. This is a steady step towards a “UN for cooperation”.
We commend the Secretary-General's leadership with his vision for multilateralism.
Initiatives to limit the use of the veto, which exacerbates division and confrontation in the UN, will strengthen and restore confidence in the Security Council. Japan will also continue its efforts to increase the transparency of discussions in the Security Council, including by improving access to deliberations in the Security Council for member states other than the permanent members. To this end, Japan will contribute to the clarification of the rules of the Security Council.
The world is changing dramatically. We need a Security Council that reflects the world today. Japan supports increased representation of Africa and the need to expand both the permanent and non-permanent membership of the Council. Looking ahead to next year's Summit of the Future and the subsequent 80th anniversary of the UN, now is the opportunity to move to concrete action.
6. Conclusion:
Mr. President,
International cooperation that protects and strengthens 'human dignity' will be the driving force that brings the world back towards the same goal.
I am looking forward to deepening this discussion at next year's Summit of the Future with future generations in mind. And as we envision the post-2030 Agenda in the future, I believe human dignity should be placed as the core principle that illuminates the future of the international community.
Let us join our forces to strengthen human dignity and create a 'United Nations for cooperation'.
Thank you for your attention.
More
Related Link
Japanese
Address by Prime Minister Kishida at the Seventy-Eighth Session of the United Nations General Assembly (Summary)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57" s="3" t="inlineStr">
        <is>
          <t>President, Excellencies,
Now we have gathered in New York once again. The SDGs are at their midpoint, facing mounting obstacles. To our dismay, the aggression against Ukraine has yet to cease. This year, as the world stands at a historical inflection point, Japan serves  as a non-permanent member of the Security Council and the Presidency of the G7. Through those capacities, I have heard the desperate desire for peace and the pleas of vulnerable people seeking help. We should respond to these voices and work towards a world filled with cooperation, not division and confrontation. This is my message to all the leaders of the Member States. In Our Common Agenda, Secretary-General Guterres called for international solidarity. Cooperation Pursued:
Mr. President,
In order to address unprecedented crises and challenges, and to protect and strengthen 'human dignity', let us start step by step from where we can. The first is cooperation towards the realization of a peaceful and stable international community where human dignity is respected. Hailing from Hiroshima, which was devastated by atomic bombing, I have made nuclear disarmament my lifelong mission. Towards achieving a world without nuclear weapons, we will continue to bolster realistic and practical efforts, while upholding and strengthening the NPT by implementing measures under the “Hiroshima Action Plan.”
I call on political leaders of nuclear-weapon States and other countries around the globe to step up their engagement on nuclear disarmament so that those from all walks of life are exposed to its importance and take concrete action, not despite of, but because of the challenging security environment. With a view to working towards a world without nuclear weapons, whichwe have been striving for together with the Hibakushas, we must crystalize the nuclear disarmament trend, which has been successfully "mainstreamed" thanks to the efforts of our predecessors. As we speak, we are faced with the threat of the reversal of the downward trend of the global number of nuclear weapons. The significance of a treaty banning the production of fissile material for nuclear weapons or other explosive devices (FMCT), which was avowed here in the General Assembly 30 years ago, has not diminished by any measure. That is why I just co-hosted a High-Level Event on FMCT with the Philippines and Australia to refocus political attention towards the FMCT on the 30th year of its initial proposal. Having nuclear-weapon States engage in concrete nuclear disarmament measures is key. Japan, as a non-permanent member of the Security Council, will work with the UN and relevant States to promote dialogue between nuclear-weapon States and non-nuclear-weapon States. To set in stone the trend of “mainstreaming” nuclear disarmament, it is paramount to transcend purely government efforts and engage in multi-layered efforts. To overcome the divisive debate among academia and government over whether we should be choosing deterrence or disarmament, Japan will contribute 3 billion yen to newly establish "Japan Chair for a world without nuclear weapons" at overseas research institutes and think tanks. We will also continue to build a global network of young people for nuclear abolition, making use of the Youth Leader Fund for a World Without Nuclear Weapons, which I established last year in cooperation with the United Nations. It is also essential to ensure nuclear safety and the security of nuclear materials and facilities, including in situations of conflict. We also need to defend the dignity of people jeopardized by armed conflicts. Russia's aggression against Ukraine continues. A food crisis must not be perpetuated. Supporting vulnerable people in Africa, the Middle East and elsewhere is essential. Digitalization is bringing benefits to everybody; however, there are risks of violating privacy and human rights. We need a digital ecosystem and international rules that are compatible with human dignity. That is why at the G7 Hiroshima Summit we launched the Hiroshima AI Process on Generative AI, toward trustworthy AI. Japan will also strengthen its support for digitalization in developing countries in the manner of ensuring cybersecurity. Third, Japan will work to mitigate the potential impact on people which may arise before net-zero is achieved. Asian countries are the key to globally achieving net-zero. Under the Asia Zero Emission Community (AZEC) initiative, Japan will promote effective cooperation, taking into account various needs. Japan will further support disaster risk reduction for countries vulnerable to climate change, including island states, aiding efforts towards resilient economies and societies against sea level rise and natural disasters associated with extreme weather events. The ocean is a new frontier with abundant potential and it is essential to take comprehensive measures, including making use of blue carbon to tackle climate change. The perspective of international law is also important. The Rule of Law
Mr. President,
At a time when the world is at a historical inflection point, we must reflect on how we started here. Inscribed in the Charter of the United Nations is the firm determination of our predecessors, after the experience of two world wars, to save succeeding generations from the scourge of war and to protect human dignity. The principles of the UN Charter, such as sovereign equality, respect for territorial integrity and the prohibition of the use of force, are fundamental principles of international law for people to live in peace and provide the basis of the ‘rule of law.’
International law is there for the benefit of weaker states. Together, under the ‘rule of law’, Japan would like to protect the right of vulnerable nations and peoples to live in peace, in order to safeguard and strengthen 'human dignity'. However, even to this day, Russia, a permanent member of the Security Council, is infringing upon international law and the ‘rule of law’. From the perspective of opening up a new era together, I would like to convey my determination to meet with President Kim Jong-un face to face at any time without any conditions, and would like to hold high-level talks under my direct supervision to realize a summit meeting at an early time. 5. Towards a stronger United Nations:
Mr. President,
The United Nations should be a place of listening to the voices of people facing difficulties, empowering them, and overcoming such difficulties through cooperation; it should not be a place of confrontation and division. This year, we have agreed on concrete measures to strengthen the structures that support the President of the General Assembly. This is a steady step towards a “UN for cooperation”. We commend the Secretary-General's leadership with his vision for multilateralism. Initiatives to limit the use of the veto, which exacerbates division and confrontation in the UN, will strengthen and restore confidence in the Security Council. 6. Conclusion:
Mr. President,
International cooperation that protects and strengthens 'human dignity' will be the driving force that brings the world back towards the same goal. I am looking forward to deepening this discussion at next year's Summit of the Future with future generations in mind. And as we envision the post-2030 Agenda in the future, I believe human dignity should be placed as the core principle that illuminates the future of the international community. Let us join our forces to strengthen human dignity and create a 'United Nations for cooperation'.</t>
        </is>
      </c>
      <c r="K257" s="18" t="inlineStr">
        <is>
          <t>aggression;fund;war</t>
        </is>
      </c>
      <c r="L257" s="18" t="inlineStr">
        <is>
          <t>0</t>
        </is>
      </c>
      <c r="M257" s="18" t="inlineStr">
        <is>
          <t>0</t>
        </is>
      </c>
      <c r="N257" s="18" t="inlineStr">
        <is>
          <t>1</t>
        </is>
      </c>
      <c r="O257" s="18" t="inlineStr">
        <is>
          <t>1</t>
        </is>
      </c>
      <c r="P257" s="18" t="inlineStr">
        <is>
          <t>0</t>
        </is>
      </c>
      <c r="Q257" s="18" t="inlineStr">
        <is>
          <t>0</t>
        </is>
      </c>
      <c r="R257" s="18" t="inlineStr">
        <is>
          <t>089261dd-dc41-4d3f-ae56-f8357b8c0135</t>
        </is>
      </c>
      <c r="S257" s="18" t="inlineStr"/>
      <c r="T257" s="18" t="inlineStr"/>
      <c r="U257" s="18" t="inlineStr"/>
      <c r="V257" s="18" t="inlineStr">
        <is>
          <t>AGGRESSION</t>
        </is>
      </c>
      <c r="W257" s="18" t="inlineStr"/>
      <c r="X257" s="18" t="inlineStr"/>
      <c r="Y257" s="18" t="inlineStr"/>
      <c r="Z257" s="18" t="inlineStr"/>
      <c r="AA257" s="18" t="inlineStr"/>
      <c r="AB257" s="18" t="inlineStr"/>
      <c r="AC257" s="18" t="inlineStr"/>
      <c r="AD257" s="18" t="inlineStr"/>
      <c r="AE257" s="18" t="inlineStr"/>
      <c r="AF257" s="18" t="inlineStr"/>
      <c r="AG257" s="18" t="inlineStr"/>
      <c r="AH257" s="18" t="inlineStr"/>
      <c r="AI257" s="18" t="inlineStr"/>
      <c r="AJ257" s="18" t="inlineStr"/>
      <c r="AK257" s="18" t="inlineStr"/>
      <c r="AL257" s="18" t="inlineStr"/>
      <c r="AM257" s="18" t="inlineStr">
        <is>
          <t>LOW</t>
        </is>
      </c>
      <c r="AN257" s="3" t="inlineStr">
        <is>
          <t>AUTO-DRAFT: keyword signals only; requires contextual coding per codebook.md before use.</t>
        </is>
      </c>
      <c r="AO257" s="18" t="inlineStr">
        <is>
          <t>d6b1c458-2894-5e00-8d44-49a492bd331e</t>
        </is>
      </c>
      <c r="AP257" s="18" t="inlineStr">
        <is>
          <t>1</t>
        </is>
      </c>
      <c r="AQ257" s="18" t="inlineStr">
        <is>
          <t>LOW_CONFIDENCE;MISSING_SPEAKER</t>
        </is>
      </c>
      <c r="AR257" s="18" t="inlineStr">
        <is>
          <t>EXCLUDED</t>
        </is>
      </c>
      <c r="AS257" s="3" t="inlineStr">
        <is>
          <t>2026-09-22 full backlog review: COVID_OR_PANDEMIC</t>
        </is>
      </c>
    </row>
    <row r="258">
      <c r="A258" s="3" t="inlineStr">
        <is>
          <t>https://japan.kantei.go.jp/101_kishida/statement/202309/20gga.html</t>
        </is>
      </c>
      <c r="B258" s="18" t="inlineStr">
        <is>
          <t>japan</t>
        </is>
      </c>
      <c r="C258" s="18" t="inlineStr">
        <is>
          <t>Prime Minister's Office of Japan (Kantei)</t>
        </is>
      </c>
      <c r="D258" s="3" t="inlineStr">
        <is>
          <t>Prime Minister Kishida's Acceptance Speech at the Global Goalkeepers Award 2023 Ceremony (Speeches and Statements &lt;br&gt;by the Prime Minister) | Prime Minister's Office of Japan</t>
        </is>
      </c>
      <c r="E258" s="18" t="inlineStr">
        <is>
          <t>SPEECH</t>
        </is>
      </c>
      <c r="F258" s="18" t="inlineStr">
        <is>
          <t>September 20, 2023</t>
        </is>
      </c>
      <c r="G258" s="18" t="inlineStr">
        <is>
          <t>0</t>
        </is>
      </c>
      <c r="H258" s="3" t="inlineStr"/>
      <c r="I258" s="3" t="inlineStr">
        <is>
          <t>Prime Minister Kishida's Acceptance Speech at the Global Goalkeepers Award 2023 Ceremony (Speeches and Statements &lt;br&gt;by the Prime Minister) | Prime Minister's Office of Japan
#DiplomacySecurity
Prime Minister Kishida's Acceptance Speech at the Global Goalkeepers Award 2023 Ceremony
September 20, 2023
Tweet
[Provisional translation]
1 Introduction
Ms Melinda Gates, Co-Chair,
Dr Bill Gates, Co-Chair,
Distinguished Guests,
As Prime Minister of Japan, I am truly honoured to receive the Global Goalkeepers Award 2023 today. I am deeply moved by the fact that this prestigious award ceremony is the first time in a year that I have had the opportunity to meet with Co-Chair Bill Gates, whom I respect.
First and foremost, I would like to once again pay tribute to the Bill &amp; Melinda Gates Foundation for having carried out its mission of "helping to ensure that every person has the chance to lead a healthy, productive life" ever since its foundation, with a focus on global health, based on its belief that "all lives have equal value".
2 Acceleration of Efforts to Achieve the SDGs and Global Health
This year marks the midpoint toward achieving the Sustainable Development Goals (SDGs), but the achievement of the SDGs is at grave risk. Against this backdrop, there is an ever greater need to accelerate efforts to achieve the SDGs. Especially, global health is an essential area for materializing human security. The COVID-19 has once again highlighted the importance of universal health coverage or UHC.
At the G7 Hiroshima Summit in May this year, discussions on global health focused on developing and strengthening global health architecture for enhancing prevention, preparedness, and response (PPR) for future health emergencies; contributing to achieving more resilient, equitable and sustainable UHC; and promoting health innovation. Japan expressed its intention to make public-private financial contributions totalling more than USD 7.5 billion, and the G7 highlighted its financial contributions totalling more than USD 48 billion from the public and 3 private sectors.
The private sector's further contribution, including from a financial aspect, is indispensable to solving global issues including global health challenges in particular. In this regard, I hope that the Gates Foundation will continue to play an active role. The Government of Japan also wishes to work more closely with the Gates Foundation toward achieving the SDGs by 2030.
3 Conclusion
I would like to reiterate my appreciation for the co-chairs of the Gates Foundation and all the people involved in this award. This honour was not achieved on my own, but with the contributions of the people of Japan and all the partners attending here today, who have worked hand-in-hand together.
Thank you very much.
More
Related Link
Japanese
Prime Minister Fumio Kishida Receives the 2023 Global Goalkeeper Award (Summary)
https://japan.kantei.go.jp/101_kishida/actions/202309/20usa.html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58" s="3" t="inlineStr">
        <is>
          <t>Prime Minister Kishida's Acceptance Speech at the Global Goalkeepers Award 2023 Ceremony (Speeches and Statements &lt;br&gt;by the Prime Minister) | Prime Minister's Office of Japan
#DiplomacySecurity
Prime Minister Kishida's Acceptance Speech at the Global Goalkeepers Award 2023 Ceremony
September 20, 2023
Tweet
[Provisional translation]
1 Introduction
Ms Melinda Gates, Co-Chair,
Dr Bill Gates, Co-Chair,
Distinguished Guests,
As Prime Minister of Japan, I am truly honoured to receive the Global Goalkeepers Award 2023 today. I am deeply moved by the fact that this prestigious award ceremony is the first time in a year that I have had the opportunity to meet with Co-Chair Bill Gates, whom I respect. First and foremost, I would like to once again pay tribute to the Bill &amp; Melinda Gates Foundation for having carried out its mission of "helping to ensure that every person has the chance to lead a healthy, productive life" ever since its foundation, with a focus on global health, based on its belief that "all lives have equal value". 2 Acceleration of Efforts to Achieve the SDGs and Global Health
This year marks the midpoint toward achieving the Sustainable Development Goals (SDGs), but the achievement of the SDGs is at grave risk. Against this backdrop, there is an ever greater need to accelerate efforts to achieve the SDGs. Especially, global health is an essential area for materializing human security. The private sector's further contribution, including from a financial aspect, is indispensable to solving global issues including global health challenges in particular. In this regard, I hope that the Gates Foundation will continue to play an active role. The Government of Japan also wishes to work more closely with the Gates Foundation toward achieving the SDGs by 2030. 3 Conclusion
I would like to reiterate my appreciation for the co-chairs of the Gates Foundation and all the people involved in this award. This honour was not achieved on my own, but with the contributions of the people of Japan and all the partners attending here today, who have worked hand-in-hand together. Thank you very much. More
Related Link
Japanese
Prime Minister Fumio Kishida Receives the 2023 Global Goalkeeper Award (Summary)
https://japan.kantei.go.jp/101_kishida/actions/202309/20usa.html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58" s="18" t="inlineStr">
        <is>
          <t>war</t>
        </is>
      </c>
      <c r="L258" s="18" t="inlineStr">
        <is>
          <t>0</t>
        </is>
      </c>
      <c r="M258" s="18" t="inlineStr">
        <is>
          <t>0</t>
        </is>
      </c>
      <c r="N258" s="18" t="inlineStr">
        <is>
          <t>0</t>
        </is>
      </c>
      <c r="O258" s="18" t="inlineStr">
        <is>
          <t>0</t>
        </is>
      </c>
      <c r="P258" s="18" t="inlineStr">
        <is>
          <t>0</t>
        </is>
      </c>
      <c r="Q258" s="18" t="inlineStr">
        <is>
          <t>0</t>
        </is>
      </c>
      <c r="R258" s="18" t="inlineStr">
        <is>
          <t>3d3aa4f6-219b-4cd5-9f85-b4f1ee88974f</t>
        </is>
      </c>
      <c r="S258" s="18" t="inlineStr"/>
      <c r="T258" s="18" t="inlineStr"/>
      <c r="U258" s="18" t="inlineStr"/>
      <c r="V258" s="18" t="inlineStr">
        <is>
          <t>HISTORICAL_RECOGNITION_GENERAL</t>
        </is>
      </c>
      <c r="W258" s="18" t="inlineStr"/>
      <c r="X258" s="18" t="inlineStr"/>
      <c r="Y258" s="18" t="inlineStr"/>
      <c r="Z258" s="18" t="inlineStr"/>
      <c r="AA258" s="18" t="inlineStr"/>
      <c r="AB258" s="18" t="inlineStr"/>
      <c r="AC258" s="18" t="inlineStr"/>
      <c r="AD258" s="18" t="inlineStr"/>
      <c r="AE258" s="18" t="inlineStr"/>
      <c r="AF258" s="18" t="inlineStr"/>
      <c r="AG258" s="18" t="inlineStr"/>
      <c r="AH258" s="18" t="inlineStr"/>
      <c r="AI258" s="18" t="inlineStr"/>
      <c r="AJ258" s="18" t="inlineStr"/>
      <c r="AK258" s="18" t="inlineStr"/>
      <c r="AL258" s="18" t="inlineStr"/>
      <c r="AM258" s="18" t="inlineStr">
        <is>
          <t>LOW</t>
        </is>
      </c>
      <c r="AN258" s="3" t="inlineStr">
        <is>
          <t>AUTO-DRAFT: keyword signals only; requires contextual coding per codebook.md before use.</t>
        </is>
      </c>
      <c r="AO258" s="18" t="inlineStr">
        <is>
          <t>51582982-35a5-5bca-84d1-81315eca01e4</t>
        </is>
      </c>
      <c r="AP258" s="18" t="inlineStr">
        <is>
          <t>1</t>
        </is>
      </c>
      <c r="AQ258" s="18" t="inlineStr">
        <is>
          <t>LOW_CONFIDENCE;MISSING_SPEAKER</t>
        </is>
      </c>
      <c r="AR258" s="18" t="inlineStr">
        <is>
          <t>EXCLUDED</t>
        </is>
      </c>
      <c r="AS258" s="3" t="inlineStr">
        <is>
          <t>2026-09-22 full backlog review: COVID_OR_PANDEMIC</t>
        </is>
      </c>
    </row>
    <row r="259">
      <c r="A259" s="3" t="inlineStr">
        <is>
          <t>https://japan.kantei.go.jp/101_kishida/statement/202309/20kaiken.html</t>
        </is>
      </c>
      <c r="B259" s="18" t="inlineStr">
        <is>
          <t>japan</t>
        </is>
      </c>
      <c r="C259" s="18" t="inlineStr">
        <is>
          <t>Prime Minister's Office of Japan (Kantei)</t>
        </is>
      </c>
      <c r="D259" s="3" t="inlineStr">
        <is>
          <t>Press Conference by Prime Minister Kishida Regarding His Attendance at the Seventy-Eighth Session of the United Nations General Assembly and Other matters (Speeches and Statements &lt;br&gt;by the Prime Minister) | Prime Minister's Office of Japan</t>
        </is>
      </c>
      <c r="E259" s="18" t="inlineStr">
        <is>
          <t>PRESS_CONFERENCE</t>
        </is>
      </c>
      <c r="F259" s="18" t="inlineStr">
        <is>
          <t>September 20, 2023</t>
        </is>
      </c>
      <c r="G259" s="18" t="inlineStr">
        <is>
          <t>0</t>
        </is>
      </c>
      <c r="H259" s="3" t="inlineStr"/>
      <c r="I259" s="3" t="inlineStr">
        <is>
          <t>Press Conference by Prime Minister Kishida Regarding His Attendance at the Seventy-Eighth Session of the United Nations General Assembly and Other matters (Speeches and Statements &lt;br&gt;by the Prime Minister) | Prime Minister's Office of Japan
#UnitedNations
#DiplomacySecurity
#ClimateChange
#Ukraine
#NuclearDisarmament
#Nonproliferation
#NewFormCapitalism
#InvestInPeople
#EconMeasures
Press Conference by Prime Minister Kishida Regarding His Attendance at the Seventy-Eighth Session of the United Nations General Assembly and Other matters
September 20, 2023
Tweet
[Provisional translation]
[Initial remarks by Prime Minister Kishida]
Let me offer my thoughts regarding my visit to the High-level week of the United Nations General Assembly.
Throughout the year, on various occasions such as the G7 Hiroshima Summit, Japan has shared with many countries the importance of various principles of the United Nations Charter, which serve as foundations of the international community, while also playing a leading role in discussions on the international level. At a time when the international community is facing multiple crises ranging from aggression against other countries and challenges to the rule of law to climate change and infectious diseases, we should create a world filled with cooperation, not division and confrontation. This is the message I have been strongly advocating.
In order to realize an international community for cooperation in this challenging world, I believe that we need a common language which resonates to all of us. Based on this idea, in my address at the General Debate and the SDG Summit, I urged world leaders to go back to the very basic foundation of treating human life and dignity with paramount importance, and to aim for a world caring for human dignity.
This is a mindset that is rooted in my political principle of investing in people, and it is also a vision that is unique to Japan, which has long promoted human-centered international cooperation based on human security. Today, I would like to talk about a world caring for human dignity, particularly from three perspectives: global issues, challenges to the rule of law, and nuclear disarmament and non-proliferation.
Firstly, regarding global issues, I would like to point out that vulnerable countries and people are most heavily affected by the food crisis caused by Russia’s aggression against Ukraine, as well as by other global crises such as climate change and infectious diseases. Unless we listen to the earnest voices of the so-called Global South countries and cooperate closely with them, we will never be able to overcome division and confrontation, nor will we realize an international community for cooperation. This is something I have advocated on various occasions, including the Hiroshima Summit, and the promotion of such efforts is essential for the realization of a world caring for human dignity.
In order to achieve the SDGs (Sustainable Development Goals), it is important for the entire international community to commit itself to addressing the gap in development finance to support low-income countries and vulnerable people, among other initiatives. I called for action by the entire international community at the latest SDG Summit, and Japan, for its part, will continue to contribute to achieving the SDGs through impact investment and other methods, while also drawing on the wisdom of various domestic and international actors and utilizing private funds.
Regarding climate change, Japan is steadily reducing greenhouse gas emissions toward achieving net zero by 2050. We are also working to achieve global net zero by extending cooperation for energy transition through a variety of routes in accordance with regional situations under the concept of the Asia Zero Emission Community (AZEC). We will continue to support countries vulnerable to climate change, while also calling for contributions to international climate finance.
As for global health, in order to be fully prepared for infectious diseases that may emerge as the next pandemic after COVID-19, we need to address key initiatives such as further promoting universal health coverage and ensuring fair access to Medical Countermeasures (MCM). At a related meeting tomorrow, I would like to demonstrate Japan’s commitment to these issues and confirm that the entire international community will be working together.
We are now witnessing outrageous acts of aggression to other countries with ambitions of territorial expansion. The principles of the United Nations Charter, such as sovereign equality, respect for territorial integrity and prohibition of the use of force, form the foundations of the rule of law. Fully upholding the rule of law is essential in realizing a world caring for human dignity.
Therefore, acts of aggression by Russia, a permanent member of the Security Council, are completely unacceptable. In today’s Security Council high level open debate, I again condemned in the strongest terms Russia’s aggression against Ukraine and called on Russia to immediately stop this aggression and withdraw from Ukraine. I also clearly stated that the threat and use of nuclear weapons is unacceptable.
In the present times when the free and open international order based on the rule of law is being seriously shaken, it is time for the United Nations, as a universal international organization, to demonstrate its ability to effectively resolve issues. We must immediately take concrete action to strengthen the functions of the United Nations, including Security Council reform. Japan will work together with other member countries to realize a United Nations as a forum to face together challenges rather than division and confrontation.
Addressing nuclear disarmament and non-proliferation is my life’s work and efforts in this area are urgently required to realize a peaceful and stable international society caring for human dignity.
As I mentioned in Hiroshima, a “world without nuclear weapons” is an achievable ideal. Based on my long-held thoughts and initiatives, at a general debate speech and at a High-level Commemorative Event on an FMCT (Fissile Material Cut-Off Treaty), I called for the increased involvement of political leaders and the steady mainstreaming of nuclear disarmament. As part of such efforts, I announced the establishment of “Japan Chair for a world without nuclear weapons” to promote international discussions among a wide range of stakeholders. We will continue to steadily implement the initiatives one by one under the “Hiroshima Action Plan,” with broad involvement from both nuclear-weapon and non-nuclear-weapon states.
Finally, I would like to say a few words on economic matters. New York, the world’s financial center, attracts investors and business leaders from around the world. Last fall at the New York Stock Exchange, I presented the “New Form of Capitalism” that the Kishida administration is working on. Tomorrow, I will be delivering remarks to financial and business leaders at the Economic Club of New York.
My remarks will include: how Japan's economy, which has been under a deflationary mindset for nearly 30 years, is undergoing various moves and changes that pave the way for a dynamic new stage; our initiatives for accelerating these changes and turning them into a driver for Japan’s economy by promoting reforms in the labor market and domestic and foreign investment environments, as well as by swiftly implementing bold economic measures focusing on structural wage increases and increased investment by the public and private sectors; and our plans to invite investors from all over the world to Japan during the “Japan Week” campaign next month, for the purpose of promoting in various aspects the presence of Japan’s economy that “turns changes into strength.”
Early next week, after my return to Japan, I will be giving instructions to set the pillars of economic measures. We will start a full-scale examination of economic measures under the new Cabinet launched last week.
[Q&amp;A]
(Jiji Press, Mr. Ichikawa)
In yesterday’s address at the General Debate, you spoke about nuclear disarmament and Security Council reform. I think both themes have difficult hurdles to overcome. How do you plan to achieve them? In particular, I wonder if you have any specific plans to limit the use of the veto. I would also like to ask why you did not refer to the issue of ALPS (Advanced Liquid Processing System) treated water. Do you have any plans to meet with Chinese President Xi before the end of the year and directly request the lifting of the total import ban on Japanese marine products?
(Prime Minister Kishida)
In yesterday’s address at the General Debate, I stated that as the world is changing dramatically, we need a Security Council that reflects the current reality of the international community, and that we need to expand both the permanent and non-permanent membership of the Council.
In the address, I also pointed out that the initiatives to limit the use of the veto which exacerbates division and confrontation in the UN, will strengthen and restore confidence in the Security Council. The Government of Japan has long held the view that permanent members should limit the use of the veto as much as possible. The reform of the Security Council is by no means an easy task as the interests of each member country are intricately intertwined, including the issue of the veto. As you have pointed out, it is not easy to limit the use of the veto, but countries like France and Mexico have traditionally actively supported this. In addition to the G4 (Japan, Brazil, Germany and India), Africa and recently the United States are also supportive. I believe that we need to make efforts to build up concrete ideas through communication with these countries.
Regarding nuclear disarmament, in light of the current international situation, I am alarmed that the hurdles we have to overcome are becoming even higher. And that is the very reason why, in yesterday’s address at the General Debate and at the High-level Commemorative Event on an FMCT, I called for greater involvement of political leaders and the mainstreaming of nuclear disarmament. As part of this effort, I announced the establishment of the “Japan Chair for a world without nuclear weapons.” I hope that these efforts will contribute to overcoming the divisions in the international community.
In the address, I focused on working towards a world filled with cooperation. Since this was the focus of the address, I did not touch upon the discharge of ALPS treated water into the sea, but I have so far been providing detailed explanations so far on Japan’s position regarding ALPS treated water at international conferences and bilateral summits, and have gained broad understanding. I intend to continue such efforts.
As for your final question on whether there are any plans for a Summit Meeting with China, there are no plans for a Japan-China Summit Meeting at this moment. However, with regard to Japan-China relations in general, Japan must assert what it should assert, call for responsible behavior from China, engage in dialogue, and work together on common issues to build a constructive and stable relationship through mutual effort. Japan has consistently maintained this policy and thinking. I would like to continue to maintain close communication with China at all levels, including at the high level.
(Press trust of India, Ms. Singh Yoshita)
My question also concerns the Security Council reform. The current composition of the United Nations Security Council does not reflect the geopolitical reality of the 21st century. And it has failed to prevent and respond to crises in the world. A recent example of this is the conflict between Russia and Ukraine. What are your thoughts on forming a partnership with India and other countries to promote and realize the reform of the UN Security Council?
(Prime Minister Kishida)
As you have pointed out, the Security Council is currently in a situation where it is unable to respond effectively to Russia’s aggression against Ukraine. As a non-permanent member of the Security Council, Japan will strive to ensure that the Security Council fulfills its primary role through close dialogue with member countries.
At the same time, however, it is clear that the Security Council reform, including the reform of its system, is also necessary. In yesterday’s address at the General Debate, I emphasized that as the world changes significantly, we need a Security Council that reflects the current reality of the international community, and that concrete actions should be taken, looking ahead to next year's Summit of the Future and the subsequent 80th anniversary of the UN in 2025.
In order to realize the Security Council reform, cooperation with countries that also seek reform is essential. I believe that the G4 framework, which includes Japan and India, is an important partnership for cooperation toward the reform. Tomorrow, on September 21, Ms. KAMIKAWA Yoko, Minister for Foreign Affairs of Japan, will attend the G4 Foreign Ministers’ Meeting. She plans to share our recognition regarding the current status of the Security Council reform and discuss the direction of future initiatives.
I believe that we should continue to persevere in our efforts by deepening cooperation and discussions with the G4, as well as the United States and African countries, as I said earlier.
(Asahi Shimbun, Mr. Nishimura)
I would like to take this opportunity to ask about economic measures. You mentioned earlier that you will be giving instructions to set the pillars of the economic policy early next week. As the people of Japan suffer from soaring commodity prices, I would like to know which specific points you intend to prioritize in setting these pillars. Regarding the source of finance, you said at the press conference the other day that the policy will be well backed and will be formulated by October. It seems that you have the supplementary budget in mind, but do you plan to complete the whole process from the formulation of the supplementary budget to its submission to the Diet before the end of October, or if it takes more time, when will you aim to have it submitted? Finally, as the schedule for the supplementary budget can be directly linked to your strategy for the dissolution of the House of Representatives, I would like to hear about what strategy you currently have in mind.
(Prime Minister Kishida)
Regarding the economy, I believe that Japan’s economy is at an important stage in two respects. Firstly, Japan’s economic situation is still unstable. In the April-June quarter this year, there was a slight shift from a deflationary gap to an inflationary gap, but if you look at the details, domestic demand, including consumption and investment, is still unstable. Furthermore, the economic outlook of major economies remains unpredictable.
Secondly, I feel that Japan's economy is at a critical moment regarding whether it can enter a new stage or not.
There have been numerous signs suggesting Japan’s economy, dominated by a deflationary mindset and characterized by its excessive focus on cost cut, is now shifting to an aggressive stance with wage increases and expanded investment in people and other targets.
This represents the first such change in 30 years and I believe that if we successfully accelerate this change and turn it into opportunities and strength, Japan’s economy will be able to fully enter a new stage.
With these two points in mind, I would like to work on the formulation of drastic economic measures. As I said earlier, we will lay out the pillars of the policy early next week, and the Government and the ruling parties will start a full-fledged discussion.
We are considering to compile the measures by around the end of October before submitting to the Diet a supplementary budget to finance the measures at an appropriate time.
The pillars of the economic measures scheduled to be announced early next week will focus on responding to surging commodity prices, strengthening incentives for wage increases and expanded investment, social reforms to overcome the issue of the declining population, as well as the safety and security of the people. We will announce the pillars after discussions with leading members of the Government and the ruling parties.
Regarding your question on the dissolution strategy, I launched a new Cabinet last week, and I will devote myself to addressing the issues that cannot be postponed under this new Cabinet. I do not have anything else in mind at this moment.
(American Television News, Mr. Ahmed Fathi)
Thank you for mentioning the needs of the Global South, the needs of developing countries, in particular. What are your current thoughts on China’s influence in Africa? Also, does Japan intend to do more on the African continent, and how does it intend to do so?
(Prime Minister Kishida)
First of all, I am of course aware that China is engaged in various activities in Africa. We are closely monitoring the details of these activities and the impact they have on the countries in question. On the other hand, Japan has long built up a cooperative relationship with Africa, as demonstrated by the 30th anniversary of TICAD (Tokyo International Conference on African Development) this year. As a partner that grows together with Africa, Japan has set out a policy with a focus on investment in people and quality growth.
In May this year, under Japan’s G7 presidency, I myself visited four African countries in order to directly listen to their voices, and confirmed that Japan will cooperate on various issues faced by Africa. We also discussed the importance of transparent and fair development finance, and confirmed the importance of maintaining and strengthening a free and open international order based on the rule of law. We also concurred on working together in the international arena.
We hope to further deepen relations between Japan and African countries down the road by working closely together, while taking a fine-grained approach that is uniquely Japanese, with a steady focus on human resource development and technology transfer. I would like to promise that we will continue to provide support in the Japanese way.
More
Related Link
Japanese
Visit to the United States: Second Day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59" s="3" t="inlineStr">
        <is>
          <t>Press Conference by Prime Minister Kishida Regarding His Attendance at the Seventy-Eighth Session of the United Nations General Assembly and Other matters (Speeches and Statements &lt;br&gt;by the Prime Minister) | Prime Minister's Office of Japan
#UnitedNations
#DiplomacySecurity
#ClimateChange
#Ukraine
#NuclearDisarmament
#Nonproliferation
#NewFormCapitalism
#InvestInPeople
#EconMeasures
Press Conference by Prime Minister Kishida Regarding His Attendance at the Seventy-Eighth Session of the United Nations General Assembly and Other matters
September 20, 2023
Tweet
[Provisional translation]
[Initial remarks by Prime Minister Kishida]
Let me offer my thoughts regarding my visit to the High-level week of the United Nations General Assembly. Throughout the year, on various occasions such as the G7 Hiroshima Summit, Japan has shared with many countries the importance of various principles of the United Nations Charter, which serve as foundations of the international community, while also playing a leading role in discussions on the international level. At a time when the international community is facing multiple crises ranging from aggression against other countries and challenges to the rule of law to climate change and infectious diseases, we should create a world filled with cooperation, not division and confrontation. This is the message I have been strongly advocating. In order to realize an international community for cooperation in this challenging world, I believe that we need a common language which resonates to all of us. This is a mindset that is rooted in my political principle of investing in people, and it is also a vision that is unique to Japan, which has long promoted human-centered international cooperation based on human security. Today, I would like to talk about a world caring for human dignity, particularly from three perspectives: global issues, challenges to the rule of law, and nuclear disarmament and non-proliferation. Firstly, regarding global issues, I would like to point out that vulnerable countries and people are most heavily affected by the food crisis caused by Russia’s aggression against Ukraine, as well as by other global crises such as climate change and infectious diseases. Unless we listen to the earnest voices of the so-called Global South countries and cooperate closely with them, we will never be able to overcome division and confrontation, nor will we realize an international community for cooperation. This is something I have advocated on various occasions, including the Hiroshima Summit, and the promotion of such efforts is essential for the realization of a world caring for human dignity. In order to achieve the SDGs (Sustainable Development Goals), it is important for the entire international community to commit itself to addressing the gap in development finance to support low-income countries and vulnerable people, among other initiatives. I called for action by the entire international community at the latest SDG Summit, and Japan, for its part, will continue to contribute to achieving the SDGs through impact investment and other methods, while also drawing on the wisdom of various domestic and international actors and utilizing private funds. Regarding climate change, Japan is steadily reducing greenhouse gas emissions toward achieving net zero by 2050. We are also working to achieve global net zero by extending cooperation for energy transition through a variety of routes in accordance with regional situations under the concept of the Asia Zero Emission Community (AZEC). We will continue to support countries vulnerable to climate change, while also calling for contributions to international climate finance. As for global health, in order to be fully prepared for infectious diseases that may emerge as the next pandemic after COVID-19, we need to address key initiatives such as further promoting universal health coverage and ensuring fair access to Medical Countermeasures (MCM). At a related meeting tomorrow, I would like to demonstrate Japan’s commitment to these issues and confirm that the entire international community will be working together. We are now witnessing outrageous acts of aggression to other countries with ambitions of territorial expansion. The principles of the United Nations Charter, such as sovereign equality, respect for territorial integrity and prohibition of the use of force, form the foundations of the rule of law. Fully upholding the rule of law is essential in realizing a world caring for human dignity. Therefore, acts of aggression by Russia, a permanent member of the Security Council, are completely unacceptable. In today’s Security Council high level open debate, I again condemned in the strongest terms Russia’s aggression against Ukraine and called on Russia to immediately stop this aggression and withdraw from Ukraine. I also clearly stated that the threat and use of nuclear weapons is unacceptable. In the present times when the free and open international order based on the rule of law is being seriously shaken, it is time for the United Nations, as a universal international organization, to demonstrate its ability to effectively resolve issues. And that is the very reason why, in yesterday’s address at the General Debate and at the High-level Commemorative Event on an FMCT, I called for greater involvement of political leaders and the mainstreaming of nuclear disarmament. As part of this effort, I announced the establishment of the “Japan Chair for a world without nuclear weapons.” I hope that these efforts will contribute to overcoming the divisions in the international community. In the address, I focused on working towards a world filled with cooperation. Since this was the focus of the address, I did not touch upon the discharge of ALPS treated water into the sea, but I have so far been providing detailed explanations so far on Japan’s position regarding ALPS treated water at international conferences and bilateral summits, and have gained broad understanding. I intend to continue such efforts. A recent example of this is the conflict between Russia and Ukraine. What are your thoughts on forming a partnership with India and other countries to promote and realize the reform of the UN Security Council? (Prime Minister Kishida)
As you have pointed out, the Security Council is currently in a situation where it is unable to respond effectively to Russia’s aggression against Ukraine. As a non-permanent member of the Security Council, Japan will strive to ensure that the Security Council fulfills its primary role through close dialogue with member countries. At the same time, however, it is clear that the Security Council reform, including the reform of its system, is also necessary. In yesterday’s address at the General Debate, I emphasized that as the world changes significantly, we need a Security Council that reflects the current reality of the international community, and that concrete actions should be taken, looking ahead to next year's Summit of the Future and the subsequent 80th anniversary of the UN in 2025. In order to realize the Security Council reform, cooperation with countries that also seek reform is essential. I believe that the G4 framework, which includes Japan and India, is an important partnership for cooperation toward the reform. Tomorrow, on September 21, Ms. KAMIKAWA Yoko, Minister for Foreign Affairs of Japan, will attend the G4 Foreign Ministers’ Meeting. What are your current thoughts on China’s influence in Africa? Also, does Japan intend to do more on the African continent, and how does it intend to do so? (Prime Minister Kishida)
First of all, I am of course aware that China is engaged in various activities in Africa. We are closely monitoring the details of these activities and the impact they have on the countries in question. On the other hand, Japan has long built up a cooperative relationship with Africa, as demonstrated by the 30th anniversary of TICAD (Tokyo International Conference on African Development) this year.</t>
        </is>
      </c>
      <c r="K259" s="18" t="inlineStr">
        <is>
          <t>aggression;fund;war</t>
        </is>
      </c>
      <c r="L259" s="18" t="inlineStr">
        <is>
          <t>0</t>
        </is>
      </c>
      <c r="M259" s="18" t="inlineStr">
        <is>
          <t>0</t>
        </is>
      </c>
      <c r="N259" s="18" t="inlineStr">
        <is>
          <t>1</t>
        </is>
      </c>
      <c r="O259" s="18" t="inlineStr">
        <is>
          <t>0</t>
        </is>
      </c>
      <c r="P259" s="18" t="inlineStr">
        <is>
          <t>0</t>
        </is>
      </c>
      <c r="Q259" s="18" t="inlineStr">
        <is>
          <t>0</t>
        </is>
      </c>
      <c r="R259" s="18" t="inlineStr">
        <is>
          <t>bb6fc3b6-4443-4651-a3fa-f9e708ecc919</t>
        </is>
      </c>
      <c r="S259" s="18" t="inlineStr"/>
      <c r="T259" s="18" t="inlineStr"/>
      <c r="U259" s="18" t="inlineStr"/>
      <c r="V259" s="18" t="inlineStr">
        <is>
          <t>AGGRESSION</t>
        </is>
      </c>
      <c r="W259" s="18" t="inlineStr"/>
      <c r="X259" s="18" t="inlineStr"/>
      <c r="Y259" s="18" t="inlineStr"/>
      <c r="Z259" s="18" t="inlineStr"/>
      <c r="AA259" s="18" t="inlineStr"/>
      <c r="AB259" s="18" t="inlineStr"/>
      <c r="AC259" s="18" t="inlineStr"/>
      <c r="AD259" s="18" t="inlineStr"/>
      <c r="AE259" s="18" t="inlineStr"/>
      <c r="AF259" s="18" t="inlineStr"/>
      <c r="AG259" s="18" t="inlineStr"/>
      <c r="AH259" s="18" t="inlineStr"/>
      <c r="AI259" s="18" t="inlineStr"/>
      <c r="AJ259" s="18" t="inlineStr"/>
      <c r="AK259" s="18" t="inlineStr"/>
      <c r="AL259" s="18" t="inlineStr"/>
      <c r="AM259" s="18" t="inlineStr">
        <is>
          <t>LOW</t>
        </is>
      </c>
      <c r="AN259" s="3" t="inlineStr">
        <is>
          <t>AUTO-DRAFT: keyword signals only; requires contextual coding per codebook.md before use.</t>
        </is>
      </c>
      <c r="AO259" s="18" t="inlineStr">
        <is>
          <t>10773703-4303-5944-8f12-1cfc8195f6b8</t>
        </is>
      </c>
      <c r="AP259" s="18" t="inlineStr">
        <is>
          <t>1</t>
        </is>
      </c>
      <c r="AQ259" s="18" t="inlineStr">
        <is>
          <t>LOW_CONFIDENCE;MISSING_SPEAKER</t>
        </is>
      </c>
      <c r="AR259" s="18" t="inlineStr">
        <is>
          <t>EXCLUDED</t>
        </is>
      </c>
      <c r="AS259" s="3" t="inlineStr">
        <is>
          <t>2026-09-22 full backlog review: COVID_OR_PANDEMIC</t>
        </is>
      </c>
    </row>
    <row r="260">
      <c r="A260" s="3" t="inlineStr">
        <is>
          <t>https://japan.kantei.go.jp/101_kishida/statement/202309/20security.html</t>
        </is>
      </c>
      <c r="B260" s="18" t="inlineStr">
        <is>
          <t>japan</t>
        </is>
      </c>
      <c r="C260" s="18" t="inlineStr">
        <is>
          <t>Prime Minister's Office of Japan (Kantei)</t>
        </is>
      </c>
      <c r="D260" s="3" t="inlineStr">
        <is>
          <t>Prime Minister Kishida’s Statement at the Security Council High Level Open Debate on “Upholding the purposes and principles of the UN Charter through effective multilateralism: maintenance of peace and security of Ukraine” (Speeches and Statements &lt;br&gt;by the Prime Minister) | Prime Minister's Office of Japan</t>
        </is>
      </c>
      <c r="E260" s="18" t="inlineStr">
        <is>
          <t>SPEECH</t>
        </is>
      </c>
      <c r="F260" s="18" t="inlineStr">
        <is>
          <t>September 20, 2023</t>
        </is>
      </c>
      <c r="G260" s="18" t="inlineStr">
        <is>
          <t>0</t>
        </is>
      </c>
      <c r="H260" s="3" t="inlineStr"/>
      <c r="I260" s="3" t="inlineStr">
        <is>
          <t>Prime Minister Kishida’s Statement at the Security Council High Level Open Debate on “Upholding the purposes and principles of the UN Charter through effective multilateralism: maintenance of peace and security of Ukraine” (Speeches and Statements &lt;br&gt;by the Prime Minister) | Prime Minister's Office of Japan
#DiplomacySecurity
#Ukraine
#UnitedNations
Prime Minister Kishida’s Statement at the Security Council High Level Open Debate on “Upholding the purposes and principles of the UN Charter through effective multilateralism: maintenance of peace and security of Ukraine”
September 20, 2023
Tweet
[Provisional translation]
Mr. President,
At the outset, I would like to commend the leadership of Albanian Prime Minister Rama for convening this High Level Security Council meeting on multilateralism and the situation in Ukraine. I also welcome the participation of President Zelenskyy of Ukraine.
Today, the international order based on the rule of law is facing an unprecedented crisis and challenge. It is the Charter of the United Nations that is the foundation of the international order. The Charter provides that the Security Council has primary responsibility for the maintenance of international peace and security. We are gathered here today because of the infringement of the rule of law by one of the permanent members of this Council.
Mr. President,
I visited Kyiv and Bucha in March of this year and also went to the site of the tragedy. I will never forget the heartbreaking feelings I had at that time. I renew my determination that Japan stands with Ukraine.
We condemn in the strongest terms Russia's aggression against Ukraine, which is a clear violation of international law, including the UN Charter.
The aggression must be stopped right now, and the troops must be withdrawn immediately and unconditionally. Any attempt to unilaterally change the peacefully established status of territories by force or coercion must not be tolerated anywhere in the world.
Irresponsible nuclear rhetoric, the deployment of nuclear weapons in Belarus, and the occupation and militarization of the Zaporizhzhya Nuclear Power Plant pose a threat to world peace and stability. Russia’s nuclear threats, let alone its use of nuclear weapons, are unacceptable.
Abuse of the veto power to obstruct the decisions of the Security Council and undermine its credibility cannot be accepted by the international community.
Mr. President,
Russia's aggression against Ukraine has exacerbated concerns of a "rule of lawlessness" around the world. We must not allow the creation of a second or third Ukraine.
It is essential to achieve a comprehensive, just and lasting peace in Ukraine conforming to the principles of the UN Charter in order to protect an international order based on the rule of law.
Japan supports President Zelenskyy's sincere efforts to uphold the basic principles of the UN Charter in his Peace Formula.
In Hiroshima in May, I myself, together with leaders of a wide range of countries, including Ukraine, affirmed the importance of the principles of the Charter, including respect for sovereignty and territorial integrity, and the peaceful resolution of disputes.
Following these discussions, two meetings of National Security Advisors on Ukraine were held. Japan welcomes the participation of many countries, including the so-called Global South, and will continue to make a positive contribution.
Mr. President,
We must not forget that the aggression against Ukraine has caused serious problems such as refugees, food and energy insecurity, and threats to nuclear safety, and has led to suffering for many people around the world. Japan is committed to working together with other nations to promote efforts to support the afflicted people. Japan strives to promote "human-centered international cooperation" overcoming differences in regimes and values in order to protect "human dignity".
Mr. President,
There has never been a time when effective multilateralism, the theme of today's debate, is more needed than now.
We must overcome numerous calamities, including the aggression against Ukraine, and realize "multilateralism rooted in a spirit of solidarity.”
Bearing this in mind, I myself have engaged in a series of discussions with the leaders of various countries. Japan has also organized Security Council Open Debate on "rule of law" and "peacebuilding" during its Council presidency to listen to the diverse voices of the international community.
Japan will further strengthen its efforts to resolve issues concerning international peace and security, including through preventive diplomacy, while upholding the rule of law under multilateralism.
Mr. President,
Now is the time to return to the unshakable principles that we, the Member States, have built up since 1945, including the UN Charter, and work toward a world of cooperation, not division and confrontation.
To this end, strengthening the functions of the UN is an urgent task. The Security Council must be enlarged in both its permanent and non-permanent seats to better reflect the realities of today's world, including Africa.
We must now take concrete action, looking ahead to the Summit of the Future and the 80th anniversary of the establishment of the United Nations. It is time to move forward to realize the United Nations as a platform that listens to people facing difficulties and works with them to confront challenges together, aiming for a world that respects human dignity. Thank you very much for your attention.
More
Related Link
Japanese
Prime Minister Kishida’s Attendance at the Security Council High Level Open Debate on “Upholding the purposes and principles of the UN Charter through effective multilateralism: maintenance of peace and security of Ukraine” (Summary)
Visit to the United States: Second Day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60" s="3" t="inlineStr">
        <is>
          <t>Today, the international order based on the rule of law is facing an unprecedented crisis and challenge. It is the Charter of the United Nations that is the foundation of the international order. The Charter provides that the Security Council has primary responsibility for the maintenance of international peace and security. We are gathered here today because of the infringement of the rule of law by one of the permanent members of this Council. Mr. I will never forget the heartbreaking feelings I had at that time. I renew my determination that Japan stands with Ukraine. We condemn in the strongest terms Russia's aggression against Ukraine, which is a clear violation of international law, including the UN Charter. The aggression must be stopped right now, and the troops must be withdrawn immediately and unconditionally. Any attempt to unilaterally change the peacefully established status of territories by force or coercion must not be tolerated anywhere in the world. Irresponsible nuclear rhetoric, the deployment of nuclear weapons in Belarus, and the occupation and militarization of the Zaporizhzhya Nuclear Power Plant pose a threat to world peace and stability. Abuse of the veto power to obstruct the decisions of the Security Council and undermine its credibility cannot be accepted by the international community. Mr. President,
Russia's aggression against Ukraine has exacerbated concerns of a "rule of lawlessness" around the world. We must not allow the creation of a second or third Ukraine. It is essential to achieve a comprehensive, just and lasting peace in Ukraine conforming to the principles of the UN Charter in order to protect an international order based on the rule of law. Japan welcomes the participation of many countries, including the so-called Global South, and will continue to make a positive contribution. Mr. President,
We must not forget that the aggression against Ukraine has caused serious problems such as refugees, food and energy insecurity, and threats to nuclear safety, and has led to suffering for many people around the world. Japan is committed to working together with other nations to promote efforts to support the afflicted people. Japan strives to promote "human-centered international cooperation" overcoming differences in regimes and values in order to protect "human dignity". Mr. President,
There has never been a time when effective multilateralism, the theme of today's debate, is more needed than now. We must overcome numerous calamities, including the aggression against Ukraine, and realize "multilateralism rooted in a spirit of solidarity.”
Bearing this in mind, I myself have engaged in a series of discussions with the leaders of various countries. Japan has also organized Security Council Open Debate on "rule of law" and "peacebuilding" during its Council presidency to listen to the diverse voices of the international community. Japan will further strengthen its efforts to resolve issues concerning international peace and security, including through preventive diplomacy, while upholding the rule of law under multilateralism. Mr. President,
Now is the time to return to the unshakable principles that we, the Member States, have built up since 1945, including the UN Charter, and work toward a world of cooperation, not division and confrontation. To this end, strengthening the functions of the UN is an urgent task. The Security Council must be enlarged in both its permanent and non-permanent seats to better reflect the realities of today's world, including Africa. We must now take concrete action, looking ahead to the Summit of the Future and the 80th anniversary of the establishment of the United Nations. It is time to move forward to realize the United Nations as a platform that listens to people facing difficulties and works with them to confront challenges together, aiming for a world that respects human dignity. Thank you very much for your attention. More
Related Link
Japanese
Prime Minister Kishida’s Attendance at the Security Council High Level Open Debate on “Upholding the purposes and principles of the UN Charter through effective multilateralism: maintenance of peace and security of Ukraine” (Summary)
Visit to the United States: Second Day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60" s="18" t="inlineStr">
        <is>
          <t>aggression;responsibility;war</t>
        </is>
      </c>
      <c r="L260" s="18" t="inlineStr">
        <is>
          <t>0</t>
        </is>
      </c>
      <c r="M260" s="18" t="inlineStr">
        <is>
          <t>0</t>
        </is>
      </c>
      <c r="N260" s="18" t="inlineStr">
        <is>
          <t>1</t>
        </is>
      </c>
      <c r="O260" s="18" t="inlineStr">
        <is>
          <t>0</t>
        </is>
      </c>
      <c r="P260" s="18" t="inlineStr">
        <is>
          <t>0</t>
        </is>
      </c>
      <c r="Q260" s="18" t="inlineStr">
        <is>
          <t>0</t>
        </is>
      </c>
      <c r="R260" s="18" t="inlineStr">
        <is>
          <t>4bf8e191-2467-48ce-97a8-312daf0b6636</t>
        </is>
      </c>
      <c r="S260" s="18" t="inlineStr"/>
      <c r="T260" s="18" t="inlineStr"/>
      <c r="U260" s="18" t="inlineStr"/>
      <c r="V260" s="18" t="inlineStr">
        <is>
          <t>AGGRESSION</t>
        </is>
      </c>
      <c r="W260" s="18" t="inlineStr"/>
      <c r="X260" s="18" t="inlineStr"/>
      <c r="Y260" s="18" t="inlineStr"/>
      <c r="Z260" s="18" t="inlineStr"/>
      <c r="AA260" s="18" t="inlineStr"/>
      <c r="AB260" s="18" t="inlineStr"/>
      <c r="AC260" s="18" t="inlineStr"/>
      <c r="AD260" s="18" t="inlineStr"/>
      <c r="AE260" s="18" t="inlineStr"/>
      <c r="AF260" s="18" t="inlineStr"/>
      <c r="AG260" s="18" t="inlineStr"/>
      <c r="AH260" s="18" t="inlineStr"/>
      <c r="AI260" s="18" t="inlineStr"/>
      <c r="AJ260" s="18" t="inlineStr"/>
      <c r="AK260" s="18" t="inlineStr"/>
      <c r="AL260" s="18" t="inlineStr"/>
      <c r="AM260" s="18" t="inlineStr">
        <is>
          <t>LOW</t>
        </is>
      </c>
      <c r="AN260" s="3" t="inlineStr">
        <is>
          <t>AUTO-DRAFT: keyword signals only; requires contextual coding per codebook.md before use.</t>
        </is>
      </c>
      <c r="AO260" s="18" t="inlineStr">
        <is>
          <t>e9b8cc5b-8f60-5646-9233-2a44726f3680</t>
        </is>
      </c>
      <c r="AP260" s="18" t="inlineStr">
        <is>
          <t>1</t>
        </is>
      </c>
      <c r="AQ260" s="18" t="inlineStr">
        <is>
          <t>LOW_CONFIDENCE;MISSING_SPEAKER</t>
        </is>
      </c>
      <c r="AR260" s="18" t="inlineStr">
        <is>
          <t>EXCLUDED</t>
        </is>
      </c>
      <c r="AS260" s="3" t="inlineStr">
        <is>
          <t>2026-09-22 full backlog review: UKRAINE_RUSSIA_OR_UNRELATED_GEOPOLITICS</t>
        </is>
      </c>
    </row>
    <row r="261">
      <c r="A261" s="3" t="inlineStr">
        <is>
          <t>https://japan.kantei.go.jp/101_kishida/statement/202309/21economicclub.html</t>
        </is>
      </c>
      <c r="B261" s="18" t="inlineStr">
        <is>
          <t>japan</t>
        </is>
      </c>
      <c r="C261" s="18" t="inlineStr">
        <is>
          <t>Prime Minister's Office of Japan (Kantei)</t>
        </is>
      </c>
      <c r="D261" s="3" t="inlineStr">
        <is>
          <t>Prime Minister Kishida’s Remarks to the Economic Club of New York (Speeches and Statements &lt;br&gt;by the Prime Minister) | Prime Minister's Office of Japan</t>
        </is>
      </c>
      <c r="E261" s="18" t="inlineStr">
        <is>
          <t>SPEECH</t>
        </is>
      </c>
      <c r="F261" s="18" t="inlineStr">
        <is>
          <t>September 21, 2023</t>
        </is>
      </c>
      <c r="G261" s="18" t="inlineStr">
        <is>
          <t>0</t>
        </is>
      </c>
      <c r="H261" s="3" t="inlineStr"/>
      <c r="I261" s="3" t="inlineStr">
        <is>
          <t>Prime Minister Kishida’s Remarks to the Economic Club of New York (Speeches and Statements &lt;br&gt;by the Prime Minister) | Prime Minister's Office of Japan
#DiplomacySecurity
#NuclearDisarmament
#Nonproliferation
#NewFormCapitalism
#GrowthStrategy
#SciTechInnovation
#DistribStrategy
#ChildSupport
Prime Minister Kishida’s Remarks to the Economic Club of New York
September 21, 2023
Tweet
1. Introduction
It is truly gratifying to speak today at the historic Economic Club of New York to so many leaders in the world of finance.
I am delighted to be here in New York in the heart of capitalism. I remember a cartoon in which the news announcer is saying, “There was no trading on the New York Stock Exchange today. Everyone was happy with what they owned.”
Yet, as I know you would agree, it is the restlessness of capitalism that gives us growth and progress. It is this restlessness that helps us meet the future.
That future has been tested recently. Over the past year, we've seen Russian aggression against Ukraine, soaring commodity prices, supply chain disruptions, and rampant disinformation. At this history’s turning point, I have been determined as Japan’s prime minister to tackle head-on the issues we face, one and then the other.
Today, I would like to speak to you about what we in Japan have achieved over the past year, as well as what we are determined to do going forward.
2. Diplomacy
First, let's take a look at diplomacy.
We have faced any number of major challenges on the diplomatic and security fronts.
There can be no question that the Russian aggression against Ukraine was history’s turning point that ended the post-Cold War period. The Ukraine issue is a challenge that extends beyond Europe to the entire world order. So, what is the best option for the peace and stability of the world and of the Asia-Pacific? I have thought about this a great deal since taking office as prime minister.
First of all, I set out a fundamental reinforcement of Japan’s defense capabilities. Supported by those defense capabilities, we have exerted every possible diplomatic effort to reinforce our relations with our allies and with like-minded countries. While the enhancement of our alliance with the United States, our true friend, goes without saying, we have also improved our relations with the Republic of Korea (ROK). That bore fruit when, last month at Camp David, my friend Joe, President Yoon, and I stated we will open up a new era of trilateral Japan-U.S.-ROK partnership.
At the same time, I have also been very active under Japan's presidency of the G7. At the G7 Hiroshima Summit held in May this year, cooperation with the Global South was one of the important themes. The leaders of India, Brazil, Indonesia, and other countries in the Global South, along with the president of Ukraine, held discussions around the same table. The result was a significant achievement. We worked out the fundamental approach on which the international community is grounded, namely, that we will fully defend the free and open international order based on the rule of law.
One part of my life work on the diplomatic front has been nuclear disarmament and non-proliferation. I am a Japanese prime minister with roots in Hiroshima, so you will understand what this issue means to me. And you will not be surprised that it was also an important agenda item at the G7 summit. I truly believe we achieved the major goal of having the national leaders encounter firsthand the tragic realities of the atomic bombings and commit to realizing "a world without nuclear weapons." We also sent a strong and urgent message to Russia, which has been recklessly making nuclear threats.
And I am here in New York to attend the UN General Assembly. I stressed the need to return to the very foundation of “human dignity” to change the specter of division and confrontation facing the world. I believe this is how countries can find a way to cooperate, overcoming the differences over their systems or values.
Through such efforts, Japan together with the United States, with which we have forged a solid alliance, will continue to lead the international community.
3. The economy
Next, I'd like to address the economy.
For someone like me who used to be a banker, the economy is a basic pillar of my administration. Last September, here in New York, I declared the revival of the Japanese economy through a "New Form of Capitalism," in which the public and private sectors transform the social challenges we face into engines of growth. These challenges include climate change, energy issues, and Japan's declining birthrate. Since then, we have formulated an economic package to fulfill this goal, at a scale of 72 trillion yen, and we are getting the job done.
Japan's economic indicators during the past year are at levels not seen in 30 years.
- Our nominal GDP annual growth rate was 11.4%, making it the highest among major developed countries.
- Domestic investment is forecast to surpass 100 trillion yen this year, breaking a record-high in Japanese history.
- Although wages had been sluggish, labor-management negotiations resulted in wage increases greater than 3.5%, which exceeded price hikes, while the minimum wage will also be raised by 4.5% next month.
- Meanwhile, stock prices have risen to a level not seen in 33 years.
We have also been working to tackle structural issues in the Japanese economy. Since the end of 2022, we made a major shift in our energy policy, and then we enacted the bills necessary to implement the shift. Also, to dramatically strengthen our efforts to counter our declining population and dwindling birthrate, which are Japan's top priority issues, we compiled a comprehensive package addressing children and child-rearing that is at a totally different level than before. This package will raise the scale of per-child assistance for child-rearing to the very top level among OECD countries.
This autumn, I will commit to economic measures that place importance on two areas, namely structural wage growth, and public and private investments for enhanced sustainability.
First, we will place high priority on moving steadily ahead with labor market reforms, which have not made sufficient progress.
We will press forward by undertaking reforms to a three-pronged set of advancing reskilling, introducing Japanese style job-based pay, and facilitating labor mobility into growth fields. We will at the same time work to create an environment in which women and non-Japanese can flourish.
As for investment, we have enacted relevant legislation in anticipation of 150 trillion yen in public and private investment in environmental fields over the next decade. To accelerate public and private investment beyond the environment to cutting-edge fields such as AI, semiconductors, bio, and fusion energy, we will formulate and then implement an investment assistance package that can compete with the rest of the world on every front, including budgetary, tax, and regulatory considerations. Particularly with regard to AI, Japan is leading the “Hiroshima AI process,” which was launched at the G7 Hiroshima Summit. I take pride in the fact that not only am I the only G7 leader to have had a one-on-one discussion with Mr. Sam Altman, the CEO of OpenAI, but probably the only one to have created a generative AI model at a university lecture during the summer vacation.
Alongside this, we will also decisively carry out structural reforms, an area where Japan's efforts have been pointed out as too slow. We will drastically expand NISA, the tax exemption scheme for small investments, and make it permanent. Building on that, we will reform the asset management sector as well as asset ownership, which will manage the expanding funds.
The funds managed in the Japanese asset management sector have skyrocketed by 50% during the last three years, and now stand at 800 trillion yen. We will push hard to encourage sophisticated asset management and to solicit new entrants. To start with, we will rectify Japan's unique business practices and resolve barriers to entry, and will also introduce a new program to assist new entrants. We will also promote deregulation to enable asset management firms to outsource their back-office operations.
To encourage new entry from overseas, we will establish special business zones tailored specifically for asset management business where administrative procedure can be completed solely in English. In these zones, we will take measures to improve the business and living environment tailored to needs of overseas asset managers. To ensure that our reforms reflect the needs of global investors, I will launch an asset management forum consisting of U.S. and Japan institutions as core members, including those of you participating today.
In parallel, we will strengthen the effectiveness of corporate governance reforms. We will systematically follow up the developments to encourage management to place importance on price book-value ratio (PBR), as well as to promote formulation, disclosure, and implementation of their business reform plans.
The development of Japan's asset management business, leveraging more than 2,000 trillion yen of personal financial assets, will help bolster the flow of investment. A win-win relationship between the U.S. and Japan, which share universal values such as the rule of law and a market economy, will be a great contribution to the global economy.
The vision I spoke today will be put in concrete action as a policy package. To garner support for this vision, we will hold a "Japan Weeks" event this autumn, and invite investors around the world. I would be delighted if you would join us in this endeavor.
I met a globally influential investor the other day who said to me, "You know Mr. Prime Minister, I've been watching the Japanese economy every year for 30 years, and I have never seen it more positive than it is now." I would urge you to evaluate what we are doing in my country, look at the underlying strength of our economy and our plans for the future and then invest in Japan.
4. Conclusion
I have spoken today about a turning point in history.
This turning point is not just something that historians of the future will chronicle and interpret. It is something that you can feel happening right now. When you see the suffering and the courage of the Ukrainian people in the face of the Russian invasion, you can feel something important shifting. When you see the fires or floods around the world, you can feel the climate changing. When you see the advancements in AI in just the last year, you can feel the technological base adjusting.
None of us know the outcomes.
What I do know is that Japan and the United States share the values to help us meet these challenges together. What I do know is that there is no country Japan would rather stand beside going forward than the United States of America.
And that is what I came to tell you today.
So, thank you for inviting me to speak to you and thank you for your kind hospitality.
More
Related Link
Japanese
Prime Minister Kishida’s Remarks to the Economic Club of New York (Summary)
Visit to the United States: Third Day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61" s="3" t="inlineStr">
        <is>
          <t>It is this restlessness that helps us meet the future. That future has been tested recently. Over the past year, we've seen Russian aggression against Ukraine, soaring commodity prices, supply chain disruptions, and rampant disinformation. At this history’s turning point, I have been determined as Japan’s prime minister to tackle head-on the issues we face, one and then the other. Today, I would like to speak to you about what we in Japan have achieved over the past year, as well as what we are determined to do going forward. 2. Diplomacy
First, let's take a look at diplomacy. We have faced any number of major challenges on the diplomatic and security fronts. There can be no question that the Russian aggression against Ukraine was history’s turning point that ended the post-Cold War period. The Ukraine issue is a challenge that extends beyond Europe to the entire world order. So, what is the best option for the peace and stability of the world and of the Asia-Pacific? I have thought about this a great deal since taking office as prime minister. First of all, I set out a fundamental reinforcement of Japan’s defense capabilities. Supported by those defense capabilities, we have exerted every possible diplomatic effort to reinforce our relations with our allies and with like-minded countries. While the enhancement of our alliance with the United States, our true friend, goes without saying, we have also improved our relations with the Republic of Korea (ROK). The leaders of India, Brazil, Indonesia, and other countries in the Global South, along with the president of Ukraine, held discussions around the same table. The result was a significant achievement. We worked out the fundamental approach on which the international community is grounded, namely, that we will fully defend the free and open international order based on the rule of law. One part of my life work on the diplomatic front has been nuclear disarmament and non-proliferation. I am a Japanese prime minister with roots in Hiroshima, so you will understand what this issue means to me. Japan's economic indicators during the past year are at levels not seen in 30 years. - Our nominal GDP annual growth rate was 11.4%, making it the highest among major developed countries. - Domestic investment is forecast to surpass 100 trillion yen this year, breaking a record-high in Japanese history. - Although wages had been sluggish, labor-management negotiations resulted in wage increases greater than 3.5%, which exceeded price hikes, while the minimum wage will also be raised by 4.5% next month. - Meanwhile, stock prices have risen to a level not seen in 33 years. This autumn, I will commit to economic measures that place importance on two areas, namely structural wage growth, and public and private investments for enhanced sustainability. First, we will place high priority on moving steadily ahead with labor market reforms, which have not made sufficient progress. We will press forward by undertaking reforms to a three-pronged set of advancing reskilling, introducing Japanese style job-based pay, and facilitating labor mobility into growth fields. We will at the same time work to create an environment in which women and non-Japanese can flourish. As for investment, we have enacted relevant legislation in anticipation of 150 trillion yen in public and private investment in environmental fields over the next decade. Alongside this, we will also decisively carry out structural reforms, an area where Japan's efforts have been pointed out as too slow. We will drastically expand NISA, the tax exemption scheme for small investments, and make it permanent. Building on that, we will reform the asset management sector as well as asset ownership, which will manage the expanding funds. The funds managed in the Japanese asset management sector have skyrocketed by 50% during the last three years, and now stand at 800 trillion yen. We will push hard to encourage sophisticated asset management and to solicit new entrants. To start with, we will rectify Japan's unique business practices and resolve barriers to entry, and will also introduce a new program to assist new entrants. Prime Minister, I've been watching the Japanese economy every year for 30 years, and I have never seen it more positive than it is now." I would urge you to evaluate what we are doing in my country, look at the underlying strength of our economy and our plans for the future and then invest in Japan. 4. Conclusion
I have spoken today about a turning point in history. This turning point is not just something that historians of the future will chronicle and interpret. It is something that you can feel happening right now. When you see the suffering and the courage of the Ukrainian people in the face of the Russian invasion, you can feel something important shifting. When you see the fires or floods around the world, you can feel the climate changing. When you see the advancements in AI in just the last year, you can feel the technological base adjusting. None of us know the outcomes. What I do know is that Japan and the United States share the values to help us meet these challenges together. What I do know is that there is no country Japan would rather stand beside going forward than the United States of America. And that is what I came to tell you today. So, thank you for inviting me to speak to you and thank you for your kind hospitality.</t>
        </is>
      </c>
      <c r="K261" s="18" t="inlineStr">
        <is>
          <t>aggression;fund;history;suffering;war</t>
        </is>
      </c>
      <c r="L261" s="18" t="inlineStr">
        <is>
          <t>0</t>
        </is>
      </c>
      <c r="M261" s="18" t="inlineStr">
        <is>
          <t>0</t>
        </is>
      </c>
      <c r="N261" s="18" t="inlineStr">
        <is>
          <t>1</t>
        </is>
      </c>
      <c r="O261" s="18" t="inlineStr">
        <is>
          <t>1</t>
        </is>
      </c>
      <c r="P261" s="18" t="inlineStr">
        <is>
          <t>0</t>
        </is>
      </c>
      <c r="Q261" s="18" t="inlineStr">
        <is>
          <t>0</t>
        </is>
      </c>
      <c r="R261" s="18" t="inlineStr">
        <is>
          <t>5e27b436-1f76-498d-adfb-3a52b131a64e</t>
        </is>
      </c>
      <c r="S261" s="18" t="inlineStr"/>
      <c r="T261" s="18" t="inlineStr"/>
      <c r="U261" s="18" t="inlineStr"/>
      <c r="V261" s="18" t="inlineStr">
        <is>
          <t>AGGRESSION</t>
        </is>
      </c>
      <c r="W261" s="18" t="inlineStr"/>
      <c r="X261" s="18" t="inlineStr"/>
      <c r="Y261" s="18" t="inlineStr"/>
      <c r="Z261" s="18" t="inlineStr"/>
      <c r="AA261" s="18" t="inlineStr"/>
      <c r="AB261" s="18" t="inlineStr"/>
      <c r="AC261" s="18" t="inlineStr"/>
      <c r="AD261" s="18" t="inlineStr"/>
      <c r="AE261" s="18" t="inlineStr"/>
      <c r="AF261" s="18" t="inlineStr"/>
      <c r="AG261" s="18" t="inlineStr"/>
      <c r="AH261" s="18" t="inlineStr"/>
      <c r="AI261" s="18" t="inlineStr"/>
      <c r="AJ261" s="18" t="inlineStr"/>
      <c r="AK261" s="18" t="inlineStr"/>
      <c r="AL261" s="18" t="inlineStr"/>
      <c r="AM261" s="18" t="inlineStr">
        <is>
          <t>LOW</t>
        </is>
      </c>
      <c r="AN261" s="3" t="inlineStr">
        <is>
          <t>AUTO-DRAFT: keyword signals only; requires contextual coding per codebook.md before use.</t>
        </is>
      </c>
      <c r="AO261" s="18" t="inlineStr">
        <is>
          <t>160cafb1-2228-5886-9ac6-655edcd84731</t>
        </is>
      </c>
      <c r="AP261" s="18" t="inlineStr">
        <is>
          <t>1</t>
        </is>
      </c>
      <c r="AQ261" s="18" t="inlineStr">
        <is>
          <t>LOW_CONFIDENCE;MISSING_SPEAKER</t>
        </is>
      </c>
      <c r="AR261" s="18" t="inlineStr">
        <is>
          <t>EXCLUDED</t>
        </is>
      </c>
      <c r="AS261" s="3" t="inlineStr">
        <is>
          <t>2026-09-22 full backlog review: NATURAL_DISASTER_OR_ACCIDENT</t>
        </is>
      </c>
    </row>
    <row r="262">
      <c r="A262" s="3" t="inlineStr">
        <is>
          <t>https://japan.kantei.go.jp/101_kishida/statement/202309/25message.html</t>
        </is>
      </c>
      <c r="B262" s="18" t="inlineStr">
        <is>
          <t>japan</t>
        </is>
      </c>
      <c r="C262" s="18" t="inlineStr">
        <is>
          <t>Prime Minister's Office of Japan (Kantei)</t>
        </is>
      </c>
      <c r="D262" s="3" t="inlineStr">
        <is>
          <t>Congratulatory Message from Prime Minister KISHIDA to Prime Minister Siliņa of Latvia (Speeches and Statements &lt;br&gt;by the Prime Minister) | Prime Minister's Office of Japan</t>
        </is>
      </c>
      <c r="E262" s="18" t="inlineStr">
        <is>
          <t>SPEECH</t>
        </is>
      </c>
      <c r="F262" s="18" t="inlineStr">
        <is>
          <t>September 25, 2023</t>
        </is>
      </c>
      <c r="G262" s="18" t="inlineStr">
        <is>
          <t>0</t>
        </is>
      </c>
      <c r="H262" s="3" t="inlineStr"/>
      <c r="I262" s="3" t="inlineStr">
        <is>
          <t>Congratulatory Message from Prime Minister KISHIDA to Prime Minister Siliņa of Latvia (Speeches and Statements &lt;br&gt;by the Prime Minister) | Prime Minister's Office of Japan
#DiplomacySecurity
Congratulatory Message from Prime Minister KISHIDA to Prime Minister Siliņa of Latvia
September 25, 2023
Tweet
[Provisional translation]
On September 25, 2023, Mr. KISHIDA Fumio, Prime Minister of Japan, sent a congratulatory letter to H.E. Ms. Evika Siliņa, Prime Minister of the Republic of Latvia, following her appointment.
In the letter, Prime Minister Kishida congratulated Prime Minister Siliņa on her appointment and mentioned his hope to closely collaborate with Prime Minister Siliņa to contribute to maintaining and strengthening the free and open international order based on the rule of law, including response to Russia’s aggression against Ukraine, touching upon the importance of strengthening the collaboration toward realizing a "free and open Indo-Pacific" and the cooperation through the EU, NATO and other fora.
Prime Minister Kishida also welcomed that the favourable bilateral relations continued in a wide range of areas, and expressed his willingness to closely cooperate with Prime Minister Siliņa toward further strengthening the bilateral relations, while mentioning the Working Holliday Agreement which entered into force in August.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62" s="3" t="inlineStr">
        <is>
          <t>Ms. Evika Siliņa, Prime Minister of the Republic of Latvia, following her appointment. In the letter, Prime Minister Kishida congratulated Prime Minister Siliņa on her appointment and mentioned his hope to closely collaborate with Prime Minister Siliņa to contribute to maintaining and strengthening the free and open international order based on the rule of law, including response to Russia’s aggression against Ukraine, touching upon the importance of strengthening the collaboration toward realizing a "free and open Indo-Pacific" and the cooperation through the EU, NATO and other fora. Prime Minister Kishida also welcomed that the favourable bilateral relations continued in a wide range of areas, and expressed his willingness to closely cooperate with Prime Minister Siliņa toward further strengthening the bilateral relations, while mentioning the Working Holliday Agreement which entered into force in August.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62" s="18" t="inlineStr">
        <is>
          <t>war</t>
        </is>
      </c>
      <c r="L262" s="18" t="inlineStr">
        <is>
          <t>0</t>
        </is>
      </c>
      <c r="M262" s="18" t="inlineStr">
        <is>
          <t>0</t>
        </is>
      </c>
      <c r="N262" s="18" t="inlineStr">
        <is>
          <t>0</t>
        </is>
      </c>
      <c r="O262" s="18" t="inlineStr">
        <is>
          <t>0</t>
        </is>
      </c>
      <c r="P262" s="18" t="inlineStr">
        <is>
          <t>0</t>
        </is>
      </c>
      <c r="Q262" s="18" t="inlineStr">
        <is>
          <t>0</t>
        </is>
      </c>
      <c r="R262" s="18" t="inlineStr">
        <is>
          <t>00524bb9-a689-4aa6-9428-30f764932b41</t>
        </is>
      </c>
      <c r="S262" s="18" t="inlineStr"/>
      <c r="T262" s="18" t="inlineStr"/>
      <c r="U262" s="18" t="inlineStr"/>
      <c r="V262" s="18" t="inlineStr">
        <is>
          <t>AGGRESSION</t>
        </is>
      </c>
      <c r="W262" s="18" t="inlineStr"/>
      <c r="X262" s="18" t="inlineStr"/>
      <c r="Y262" s="18" t="inlineStr"/>
      <c r="Z262" s="18" t="inlineStr"/>
      <c r="AA262" s="18" t="inlineStr"/>
      <c r="AB262" s="18" t="inlineStr"/>
      <c r="AC262" s="18" t="inlineStr"/>
      <c r="AD262" s="18" t="inlineStr"/>
      <c r="AE262" s="18" t="inlineStr"/>
      <c r="AF262" s="18" t="inlineStr"/>
      <c r="AG262" s="18" t="inlineStr"/>
      <c r="AH262" s="18" t="inlineStr"/>
      <c r="AI262" s="18" t="inlineStr"/>
      <c r="AJ262" s="18" t="inlineStr"/>
      <c r="AK262" s="18" t="inlineStr"/>
      <c r="AL262" s="18" t="inlineStr"/>
      <c r="AM262" s="18" t="inlineStr">
        <is>
          <t>LOW</t>
        </is>
      </c>
      <c r="AN262" s="3" t="inlineStr">
        <is>
          <t>AUTO-DRAFT: keyword signals only; requires contextual coding per codebook.md before use.</t>
        </is>
      </c>
      <c r="AO262" s="18" t="inlineStr">
        <is>
          <t>06a9fc7a-75b8-5fca-b5b5-d0f0c344ada2</t>
        </is>
      </c>
      <c r="AP262" s="18" t="inlineStr">
        <is>
          <t>1</t>
        </is>
      </c>
      <c r="AQ262" s="18" t="inlineStr">
        <is>
          <t>LOW_CONFIDENCE;MISSING_SPEAKER</t>
        </is>
      </c>
      <c r="AR262" s="18" t="inlineStr">
        <is>
          <t>EXCLUDED</t>
        </is>
      </c>
      <c r="AS262" s="3" t="inlineStr">
        <is>
          <t>2026-09-22 full backlog review: UKRAINE_RUSSIA_OR_UNRELATED_GEOPOLITICS</t>
        </is>
      </c>
    </row>
    <row r="263">
      <c r="A263" s="3" t="inlineStr">
        <is>
          <t>https://japan.kantei.go.jp/tag/0141.html</t>
        </is>
      </c>
      <c r="B263" s="18" t="inlineStr">
        <is>
          <t>japan</t>
        </is>
      </c>
      <c r="C263" s="18" t="inlineStr">
        <is>
          <t>Prime Minister's Office of Japan (Kantei)</t>
        </is>
      </c>
      <c r="D263" s="3" t="inlineStr">
        <is>
          <t>#WageIncrease List of articles | Prime Minister's Office of Japan</t>
        </is>
      </c>
      <c r="E263" s="18" t="inlineStr">
        <is>
          <t>PRESS_CONFERENCE</t>
        </is>
      </c>
      <c r="F263" s="18" t="inlineStr">
        <is>
          <t>September 18, 2024</t>
        </is>
      </c>
      <c r="G263" s="18" t="inlineStr">
        <is>
          <t>0</t>
        </is>
      </c>
      <c r="H263" s="3" t="inlineStr"/>
      <c r="I263" s="3" t="inlineStr">
        <is>
          <t>#WageIncrease List of articles | Prime Minister's Office of Japan
#WageIncrease
List of articles
Ministerial Council on the Monthly Economic Report and Other Relative Issues
September 18, 2024
#EconMeasures
#WageIncrease
Tweet
Nikkei Reskilling Summit
September 4, 2024
#NewFormCapitalism
#DistribStrategy
#InvestInPeople
#EconMeasures
#WageIncrease
Tweet
Meeting of the Council on Economic and Fiscal Policy
September 3, 2024
#NewFormCapitalism
#GrowthStrategy
#DistribStrategy
#EconMeasures
#WageIncrease
#PriceMeasures
Tweet
Liaison Meeting of the Government and Ruling Parties
August 27, 2024
#NewFormCapitalism
#GrowthStrategy
#DistribStrategy
#DiplomacySecurity
#EconMeasures
#WageIncrease
#DisasterResponse
#Quake2024NotoPeninsula
Tweet
Meeting of the Council on Economic and Fiscal Policy
July 29, 2024
#NewFormCapitalism
#GrowthStrategy
#DistribStrategy
#EconMeasures
#WageIncrease
Tweet
Policy Roundtable of the Government and Ruling Parties
July 26, 2024
#NewFormCapitalism
#GrowthStrategy
#DistribStrategy
#EconMeasures
#WageIncrease
Tweet
Speech by Prime Minister Kishida at the Keidanren Summer Forum 2024
July 19, 2024
#DiplomacySecurity
#PALM
#ClimateChange
#NewFormCapitalism
#GrowthStrategy
#SciTechInnovation
#Ukraine
#EconMeasures
#WageIncrease
Tweet
Meeting of the Council on Economic and Fiscal Policy
July 19, 2024
#EconMeasures
#WageIncrease
#NewFormCapitalism
#GrowthStrategy
#DistribStrategy
Tweet
Press Conference by Prime Minster Kishida
June 21, 2024
#Quake2024NotoPeninsula
#DisasterResponse
#EconMeasures
#WageIncrease
#PriceMeasures
#NewFormCapitalism
#GrowthStrategy
#GreenTransformation
#DiplomacySecurity
#AbductionsByNK
Tweet
Meeting of the Council on Economic and Fiscal Policy
June 11, 2024
#NewFormCapitalism
#GrowthStrategy
#DistribStrategy
#EconMeasures
#WageIncrease
Tweet
Meeting of the Council on Economic and Fiscal Policy
June 4, 2024
#NewFormCapitalism
#GrowthStrategy
#DistribStrategy
#EconMeasures
#WageIncrease
Tweet
Liaison Meeting of the Government and Ruling Parties
June 4, 2024
#EconMeasures
#WageIncrease
#DisasterResponse
#Quake2024NotoPeninsula
#DiplomacySecurity
Tweet
Annual General Assembly of Keidanren (Japan Business Federation)
May 31, 2024
#DiplomacySecurity
#EconMeasures
#WageIncrease
#NewFormCapitalism
#GrowthStrategy
#SciTechInnovation
#DigitalAdminFiscalReform
#DistribStrategy
#InvestInPeople
Tweet
Forum for Consultations between the National and Local Governments
May 29, 2024
#EconMeasures
#WageIncrease
#NewFormCapitalism
#GrowthStrategy
#DigitalAdminFiscalReform
#DistribStrategy
#ChildSupport
Tweet
Liaison Meeting of the Government and Ruling Parties
May 13, 2024
#DiplomacySecurity
#DisasterResponse
#Quake2024NotoPeninsula
#EconMeasures
#WageIncrease
#AbductionsByNK
Tweet
Meeting of the Council on Economic and Fiscal Policy
May 10, 2024
#EconMeasures
#WageIncrease
#NewFormCapitalism
#GrowthStrategy
#DistribStrategy
Tweet
Visit to TSMC and an Exchange of Views and Other Events with Relevant Companies
April 6, 2024
#EconMeasures
#WageIncrease
Tweet
Liaison Meeting of the Government and Ruling Parties
April 5, 2024
#DisasterResponse
#Quake2024NotoPeninsula
#EconMeasures
#WageIncrease
#DiplomacySecurity
Tweet
Exchange of Views on Subsidies for the “Enhanced Support Package to Help Overcome the Annual Income Barrier”
April 3, 2024
#EconMeasures
#WageIncrease
Tweet
Meeting of the Council on Economic and Fiscal Policy
April 2, 2024
#NewFormCapitalism
#GrowthStrategy
#WageIncrease
Tweet
Press Conference by Prime Minster Kishida
March 28, 2024
#EconMeasures
#WageIncrease
#PriceMeasures
#NewFormCapitalism
#GrowthStrategy
#DigitalAdminFiscalReform
#DisasterResponse
#DiplomacySecurity
#DistribStrategy
Tweet
Council of New Form of Capitalism Realization
March 26, 2024
#NewFormCapitalism
#GrowthStrategy
#DistribStrategy
#InvestInPeople
#EconMeasures
#WageIncrease
Tweet
General Meeting of the Japan Chamber of Commerce and Industry
March 22, 2024
#EconMeasures
#WageIncrease
Tweet
Press Conference by Prime Minister Kishida on the Bank of Japan Terminating Its Negative Interest Rate Policy
March 19, 2024
#EconomicSecurity
#WageIncrease
Tweet
Exchange of Views among the Government, Labor, and Management
March 13, 2024
#EconMeasures
#WageIncrease
#NewFormCapitalism
#DistribStrategy
#InvestInPeople
Tweet
Press Conference by Prime Minister Kishida on His Visit to Fukushima Prefecture and Other Matters
March 11, 2024
#DisasterResponse
#GreatEastJapanQuake
#Reconstruction
#ALPSTreatedWater
#Quake2024NotoPeninsula
#EconMeasures
#WageIncrease
Tweet
Exchange of Views on Wage Increases and Other Matters with Construction Industry Groups
March 8, 2024
#EconMeasures
#WageIncrease
#NewFormCapitalism
#DistribStrategy
Tweet
Meeting of the Council on Economic and Fiscal Policy
February 29, 2024
#NewFormCapitalism
#GrowthStrategy
#WageIncrease
Tweet
Council of New Form of Capitalism Realization
February 27, 2024
#NewFormCapitalism
#DistribStrategy
#InvestInPeople
#EconMeasures
#WageIncrease
Tweet
Exchange of Views on Distribution Network Reform and Wage Increase
February 16, 2024
#EconMeasures
#WageIncrease
#NewFormCapitalism
#DistribStrategy
#InvestInPeople
Tweet
Policy Speech by Prime Minister Kishida to the 213th Session of the Diet
January 30, 2024
#DisasterResponse
#Quake2024NotoPeninsula
#EconMeasures
#WageIncrease
#NewFormCapitalism
#GrowthStrategy
#GreenTransformation
#ChildSupport
#DigitalAdminFiscalReform
#DiplomacySecurity
Tweet
Government Tax Commission
January 25, 2024
#EconMeasures
#WageIncrease
#NewFormCapitalism
Tweet
Exchange of Views among the Government, Labor, and Management
January 22, 2024
#EconMeasures
#WageIncrease
#NewFormCapitalism
#DistribStrategy
#InvestInPeople
Tweet
Exchange of Views on Wage Increases with Organizations Related to Medical Care, Nursing Care, and Welfare for Persons with Disabilities
January 19, 2024
#EconMeasures
#WageIncrease
#NewFormCapitalism
#DistribStrategy
#InvestInPeople
Tweet
Liaison Meeting of the Government and Ruling Parties
January 17, 2024
#DisasterResponse
#Quake2024NotoPeninsula
#EconMeasures
#WageIncrease
#DiplomacySecurity
Tweet
Small Group Talk to Support Small and Medium-sized Enterprises That Are Taking on the Challenge of Disaster Response, Wage Hikes and Investments, etc.
January 15, 2024
#DisasterResponse
#EconMeasures
#WageIncrease
Tweet
Jiji Press New Year Party
January 5, 2024
#WageIncrease
#NewFormCapitalism
#GrowthStrategy
#DistribStrategy
#DisasterResponse
Tweet
2024 New Year Party by RENGO
January 5, 2024
#WageIncrease
#DisasterResponse
#NewFormCapitalism
#GrowthStrategy
#DistribStrategy
Tweet
2024 New Year Party Jointly Hosted by the Three Economic Associations
January 5, 2024
#WageIncrease
#NewFormCapitalism
#GrowthStrategy
#DistribStrategy
#DisasterResponse
Tweet
Press Conference by Prime Minister Kishida
January 4, 2024
#EconMeasures
#PriceMeasures
#WageIncrease
#NewFormCapitalism
#DistribStrategy
#ChildSupport
#DiplomacySecurity
#DisasterResponse
#Quake2024NotoPeninsula
Tweet
New Year’s Reflection by Prime Minister KISHIDA Fumio
January 1, 2024
#EconMeasures
#WageIncrease
#DiplomacySecurity
Tweet
Press Conference by Prime Minister Kishida
November 2, 2023
#EconMeasures
#NewFormCapitalism
#DistribStrategy
#InvestInPeople
#ChildSupport
#GrowthStrategy
#DiplomacySecurity
#ALPSTreatedWater
#WageIncrease
Tweet
Press Conference by Prime Minister Kishida Regarding Economic measures
September 25, 2023
#EconMeasures
#PriceMeasures
#ChildSupport
#NewFormCapitalism
#GrowthStrategy
#DistribStrategy
#WageIncrease
Tweet
More
Tag List
View All
Return to the Tag List</t>
        </is>
      </c>
      <c r="J263" s="3" t="inlineStr">
        <is>
          <t>#WageIncrease List of articles | Prime Minister's Office of Japan
#WageIncrease
List of articles
Ministerial Council on the Monthly Economic Report and Other Relative Issues
September 18, 2024
#EconMeasures
#WageIncrease
Tweet
Nikkei Reskilling Summit
September 4, 2024
#NewFormCapitalism
#DistribStrategy
#InvestInPeople
#EconMeasures
#WageIncrease
Tweet
Meeting of the Council on Economic and Fiscal Policy
September 3, 2024
#NewFormCapitalism
#GrowthStrategy
#DistribStrategy
#EconMeasures
#WageIncrease
#PriceMeasures
Tweet
Liaison Meeting of the Government and Ruling Parties
August 27, 2024
#NewFormCapitalism
#GrowthStrategy
#DistribStrategy
#DiplomacySecurity
#EconMeasures
#WageIncrease
#DisasterResponse
#Quake2024NotoPeninsula
Tweet
Meeting of the Council on Economic and Fiscal Policy
July 29, 2024
#NewFormCapitalism
#GrowthStrategy
#DistribStrategy
#EconMeasures
#WageIncrease
Tweet
Policy Roundtable of the Government and Ruling Parties
July 26, 2024
#NewFormCapitalism
#GrowthStrategy
#DistribStrategy
#EconMeasures
#WageIncrease
Tweet
Speech by Prime Minister Kishida at the Keidanren Summer Forum 2024
July 19, 2024
#DiplomacySecurity
#PALM
#ClimateChange
#NewFormCapitalism
#GrowthStrategy
#SciTechInnovation
#Ukraine
#EconMeasures
#WageIncrease
Tweet
Meeting of the Council on Economic and Fiscal Policy
July 19, 2024
#EconMeasures
#WageIncrease
#NewFormCapitalism
#GrowthStrategy
#DistribStrategy
Tweet
Press Conference by Prime Minster Kishida
June 21, 2024
#Quake2024NotoPeninsula
#DisasterResponse
#EconMeasures
#WageIncrease
#PriceMeasures
#NewFormCapitalism
#GrowthStrategy
#GreenTransformation
#DiplomacySecurity
#AbductionsByNK
Tweet
Meeting of the Council on Economic and Fiscal Policy
June 11, 2024
#NewFormCapitalism
#GrowthStrategy
#DistribStrategy
#EconMeasures
#WageIncrease
Tweet
Meeting of the Council on Economic and Fiscal Policy
June 4, 2024
#NewFormCapitalism
#GrowthStrategy
#DistribStrategy
#EconMeasures
#WageIncrease
Tweet
Liaison Meeting of the Government and Ruling Parties
June 4, 2024
#EconMeasures
#WageIncrease
#DisasterResponse
#Quake2024NotoPeninsula
#DiplomacySecurity
Tweet
Annual General Assembly of Keidanren (Japan Business Federation)
May 31, 2024
#DiplomacySecurity
#EconMeasures
#WageIncrease
#NewFormCapitalism
#GrowthStrategy
#SciTechInnovation
#DigitalAdminFiscalReform
#DistribStrategy
#InvestInPeople
Tweet
Forum for Consultations between the National and Local Governments
May 29, 2024
#EconMeasures
#WageIncrease
#NewFormCapitalism
#GrowthStrategy
#DigitalAdminFiscalReform
#DistribStrategy
#ChildSupport
Tweet
Liaison Meeting of the Government and Ruling Parties
May 13, 2024
#DiplomacySecurity
#DisasterResponse
#Quake2024NotoPeninsula
#EconMeasures
#WageIncrease
#AbductionsByNK
Tweet
Meeting of the Council on Economic and Fiscal Policy
May 10, 2024
#EconMeasures
#WageIncrease
#NewFormCapitalism
#GrowthStrategy
#DistribStrategy
Tweet
Visit to TSMC and an Exchange of Views and Other Events with Relevant Companies
April 6, 2024
#EconMeasures
#WageIncrease
Tweet
Liaison Meeting of the Government and Ruling Parties
April 5, 2024
#DisasterResponse
#Quake2024NotoPeninsula
#EconMeasures
#WageIncrease
#DiplomacySecurity
Tweet
Exchange of Views on Subsidies for the “Enhanced Support Package to Help Overcome the Annual Income Barrier”
April 3, 2024
#EconMeasures
#WageIncrease
Tweet
Meeting of the Council on Economic and Fiscal Policy
April 2, 2024
#NewFormCapitalism
#GrowthStrategy
#WageIncrease
Tweet
Press Conference by Prime Minster Kishida
March 28, 2024
#EconMeasures
#WageIncrease
#PriceMeasures
#NewFormCapitalism
#GrowthStrategy
#DigitalAdminFiscalReform
#DisasterResponse
#DiplomacySecurity
#DistribStrategy
Tweet
Council of New Form of Capitalism Realization
March 26, 2024
#NewFormCapitalism
#GrowthStrategy
#DistribStrategy
#InvestInPeople
#EconMeasures
#WageIncrease
Tweet
General Meeting of the Japan Chamber of Commerce and Industry
March 22, 2024
#EconMeasures
#WageIncrease
Tweet
Press Conference by Prime Minister Kishida on the Bank of Japan Terminating Its Negative Interest Rate Policy
March 19, 2024
#EconomicSecurity
#WageIncrease
Tweet
Exchange of Views among the Government, Labor, and Management
March 13, 2024
#EconMeasures
#WageIncrease
#NewFormCapitalism
#DistribStrategy
#InvestInPeople
Tweet
Press Conference by Prime Minister Kishida on His Visit to Fukushima Prefecture and Other Matters
March 11, 2024
#DisasterResponse
#GreatEastJapanQuake
#Reconstruction
#ALPSTreatedWater
#Quake2024NotoPeninsula
#EconMeasures
#WageIncrease
Tweet
Exchange of Views on Wage Increases and Other Matters with Construction Industry Groups
March 8, 2024
#EconMeasures
#WageIncrease
#NewFormCapitalism
#DistribStrategy
Tweet
Meeting of the Council on Economic and Fiscal Policy
February 29, 2024
#NewFormCapitalism
#GrowthStrategy
#WageIncrease
Tweet
Council of New Form of Capitalism Realization
February 27, 2024
#NewFormCapitalism
#DistribStrategy
#InvestInPeople
#EconMeasures
#WageIncrease
Tweet
Exchange of Views on Distribution Network Reform and Wage Increase
February 16, 2024
#EconMeasures
#WageIncrease
#NewFormCapitalism
#DistribStrategy
#InvestInPeople
Tweet
Policy Speech by Prime Minister Kishida to the 213th Session of the Diet
January 30, 2024
#DisasterResponse
#Quake2024NotoPeninsula
#EconMeasures
#WageIncrease
#NewFormCapitalism
#GrowthStrategy
#GreenTransformation
#ChildSupport
#DigitalAdminFiscalReform
#DiplomacySecurity
Tweet
Government Tax Commission
January 25, 2024
#EconMeasures
#WageIncrease
#NewFormCapitalism
Tweet
Exchange of Views among the Government, Labor, and Management
January 22, 2024
#EconMeasures
#WageIncrease
#NewFormCapitalism
#DistribStrategy
#InvestInPeople
Tweet
Exchange of Views on Wage Increases with Organizations Related to Medical Care, Nursing Care, and Welfare for Persons with Disabilities
January 19, 2024
#EconMeasures
#WageIncrease
#NewFormCapitalism
#DistribStrategy
#InvestInPeople
Tweet
Liaison Meeting of the Government and Ruling Parties
January 17, 2024
#DisasterResponse
#Quake2024NotoPeninsula
#EconMeasures
#WageIncrease
#DiplomacySecurity
Tweet
Small Group Talk to Support Small and Medium-sized Enterprises That Are Taking on the Challenge of Disaster Response, Wage Hikes and Investments, etc. January 15, 2024
#DisasterResponse
#EconMeasures
#WageIncrease
Tweet
Jiji Press New Year Party
January 5, 2024
#WageIncrease
#NewFormCapitalism
#GrowthStrategy
#DistribStrategy
#DisasterResponse
Tweet
2024 New Year Party by RENGO
January 5, 2024
#WageIncrease
#DisasterResponse
#NewFormCapitalism
#GrowthStrategy
#DistribStrategy
Tweet
2024 New Year Party Jointly Hosted by the Three Economic Associations
January 5, 2024
#WageIncrease
#NewFormCapitalism
#GrowthStrategy
#DistribStrategy
#DisasterResponse
Tweet
Press Conference by Prime Minister Kishida
January 4, 2024
#EconMeasures
#PriceMeasures
#WageIncrease
#NewFormCapitalism
#DistribStrategy
#ChildSupport
#DiplomacySecurity
#DisasterResponse
#Quake2024NotoPeninsula
Tweet
New Year’s Reflection by Prime Minister KISHIDA Fumio
January 1, 2024
#EconMeasures
#WageIncrease
#DiplomacySecurity
Tweet
Press Conference by Prime Minister Kishida
November 2, 2023
#EconMeasures
#NewFormCapitalism
#DistribStrategy
#InvestInPeople
#ChildSupport
#GrowthStrategy
#DiplomacySecurity
#ALPSTreatedWater
#WageIncrease
Tweet
Press Conference by Prime Minister Kishida Regarding Economic measures
September 25, 2023
#EconMeasures
#PriceMeasures
#ChildSupport
#NewFormCapitalism
#GrowthStrategy
#DistribStrategy
#WageIncrease
Tweet
More
Tag List
View All
Return to the Tag List</t>
        </is>
      </c>
      <c r="K263" s="18" t="inlineStr">
        <is>
          <t>reflection</t>
        </is>
      </c>
      <c r="L263" s="18" t="inlineStr">
        <is>
          <t>0</t>
        </is>
      </c>
      <c r="M263" s="18" t="inlineStr">
        <is>
          <t>0</t>
        </is>
      </c>
      <c r="N263" s="18" t="inlineStr">
        <is>
          <t>1</t>
        </is>
      </c>
      <c r="O263" s="18" t="inlineStr">
        <is>
          <t>0</t>
        </is>
      </c>
      <c r="P263" s="18" t="inlineStr">
        <is>
          <t>0</t>
        </is>
      </c>
      <c r="Q263" s="18" t="inlineStr">
        <is>
          <t>0</t>
        </is>
      </c>
      <c r="R263" s="18" t="inlineStr">
        <is>
          <t>ead029cd-3f98-4c46-a4f1-9a5c63b1ec3f</t>
        </is>
      </c>
      <c r="S263" s="18" t="inlineStr"/>
      <c r="T263" s="18" t="inlineStr"/>
      <c r="U263" s="18" t="inlineStr"/>
      <c r="V263" s="18" t="inlineStr">
        <is>
          <t>HISTORICAL_RECOGNITION_GENERAL</t>
        </is>
      </c>
      <c r="W263" s="18" t="inlineStr"/>
      <c r="X263" s="18" t="inlineStr"/>
      <c r="Y263" s="18" t="inlineStr"/>
      <c r="Z263" s="18" t="inlineStr"/>
      <c r="AA263" s="18" t="inlineStr"/>
      <c r="AB263" s="18" t="inlineStr"/>
      <c r="AC263" s="18" t="inlineStr"/>
      <c r="AD263" s="18" t="inlineStr"/>
      <c r="AE263" s="18" t="inlineStr"/>
      <c r="AF263" s="18" t="inlineStr"/>
      <c r="AG263" s="18" t="inlineStr"/>
      <c r="AH263" s="18" t="inlineStr"/>
      <c r="AI263" s="18" t="inlineStr"/>
      <c r="AJ263" s="18" t="inlineStr"/>
      <c r="AK263" s="18" t="inlineStr"/>
      <c r="AL263" s="18" t="inlineStr"/>
      <c r="AM263" s="18" t="inlineStr">
        <is>
          <t>LOW</t>
        </is>
      </c>
      <c r="AN263" s="3" t="inlineStr">
        <is>
          <t>AUTO-DRAFT: keyword signals only; requires contextual coding per codebook.md before use.</t>
        </is>
      </c>
      <c r="AO263" s="18" t="inlineStr">
        <is>
          <t>400599d2-9f57-547d-ab6d-74959ab49e0e</t>
        </is>
      </c>
      <c r="AP263" s="18" t="inlineStr">
        <is>
          <t>1</t>
        </is>
      </c>
      <c r="AQ263" s="18" t="inlineStr">
        <is>
          <t>LOW_CONFIDENCE;MISSING_SPEAKER</t>
        </is>
      </c>
      <c r="AR263" s="18" t="inlineStr">
        <is>
          <t>EXCLUDED</t>
        </is>
      </c>
      <c r="AS263" s="3" t="inlineStr">
        <is>
          <t>2026-09-22 full backlog review: UKRAINE_RUSSIA_OR_UNRELATED_GEOPOLITICS</t>
        </is>
      </c>
    </row>
    <row r="264">
      <c r="A264" s="3" t="inlineStr">
        <is>
          <t>https://japan.kantei.go.jp/101_kishida/statement/202310/03pri.html</t>
        </is>
      </c>
      <c r="B264" s="18" t="inlineStr">
        <is>
          <t>japan</t>
        </is>
      </c>
      <c r="C264" s="18" t="inlineStr">
        <is>
          <t>Prime Minister's Office of Japan (Kantei)</t>
        </is>
      </c>
      <c r="D264" s="3" t="inlineStr">
        <is>
          <t>Statement by Prime Minister Kishida at PRI in Person 2023 (Speeches and Statements &lt;br&gt;by the Prime Minister) | Prime Minister's Office of Japan</t>
        </is>
      </c>
      <c r="E264" s="18" t="inlineStr">
        <is>
          <t>SPEECH</t>
        </is>
      </c>
      <c r="F264" s="18" t="inlineStr">
        <is>
          <t>October 3, 2023</t>
        </is>
      </c>
      <c r="G264" s="18" t="inlineStr">
        <is>
          <t>0</t>
        </is>
      </c>
      <c r="H264" s="3" t="inlineStr"/>
      <c r="I264" s="3" t="inlineStr">
        <is>
          <t>Statement by Prime Minister Kishida at PRI in Person 2023 (Speeches and Statements &lt;br&gt;by the Prime Minister) | Prime Minister's Office of Japan
#NewFormCapitalism
#GrowthStrategy
#ClimateChange
#GreenTransformation
#DistribStrategy
#InvestInPeople
Statement by Prime Minister Kishida at PRI in Person 2023
October 3, 2023
Tweet
[Provisional Translation]
A pleasure to meet you all. To all our distinguished investors, as the Prime Minister of Japan, I would like to extend a warm and wholehearted welcome to Japan. It is a great pleasure to host in Japan "PRI in Person," a forum of leading investors who are driving global responsible investment. Let me express my sincere respect for the efforts of the PRI Secretariat and everyone working hard for organizing this precious opportunity.
Two weeks from September 25th to October 6th are what we call "Japan Weeks." Centering on PRI in Person, the weeks consist of a number of opportunities for discussions on global sustainable finances and investments. They are also excellent opportunities to demonstrate major changes taking place here in Japan, in particular, public and private sectors’ efforts to tackle social 　challenges and achieve sustainable growth.
Tackling social and environmental challenges such as climate change and generating sustainable growth require unlocking fundamental strength of finances.
Japan has more than 2,100 trillion yen, or $14 trillion, in household financial assets, most of which are owned as savings. I am pushing forward a policy package to channel these huge assets from savings into investments, which I believe will contribute to sustainable growth not only in Japan, but also on a global scale.
In addition to climate change, Japan truly faces various social issues including aging population and severe natural disasters. However, I would like to emphasize that these diverse social challenges can be at the same time the potential for growth. As the Japanese have long said, 'a disaster could better be turned into an advantage.' Aging population is a challenge many countries face, now or in the future; effective response to natural disasters is increasingly urgent on a global level due to the evidently more severe impacts of climate change. Japan, as one of the front-runners facing social and environmental challenges, is committed to actively sharing our experiences and outcomes with global communities to tackle the world’s challenges.
The key is the power of science and technology in enterprises.
One startup founded by young Japanese researchers who learned information and communication engineering in the University of Tokyo, for example, has leveraged traditional printing technology for electronic circuit boards and created a product that cuts metal usage by 70%, reduces CO2 emissions by 75%, and minimizes water usage by 95%. These groundbreaking technologies are vital in effectively addressing　social challenges. Once implemented, they have the potential to aid people worldwide who struggle with similar issues for that reason, and at the same time open up substantial market opportunities.
Here are four major Japanese policy priorities that will help solve the world's problems and encourage corporate activities and investments that will achieve sustainable growth.
Firstly, investing in what we call green transformation, or GX for short. Changing the industrial and social structure to shift away from fossil fuels to one that is oriented towards clean energies is a great challenge, but also an opportunity for growth.
In order to raise over 150 trillion yen, or $1 trillion, of public and private financing over the next 10 years to achieve net-zero in 2050, the Government of Japan published the GX Promotion Strategy this July, including the implementation of carbon pricing.
Foremost, the Japanese government will issue new government transition bonds named “Climate Transition Bonds” this fiscal year. These bonds will be the world’s first government-issued transition bonds aligned with global standards. This will enable 20 trillion-yen, or $130 billion, worth of advance investments that has a clear strategy and innovativeness, catalyzing private investment for the research, development, and implementation of innovation towards the accelerated uptake of renewable energy, new energy sources such as hydrogen, and industrial facilities and equipment in industries such as steel, chemicals, and automobiles.
Technologies developed by Japanese businesses will contribute to global emissions reductions, and we will lead global rulemaking for visualizing avoided emissions.
We have been strongly promoting transition finance, and the introduction of “Climate Transition Bonds” will pave the way for further promotion. Transition finance, which leads the whole-of-economy transition, is crucial for transforming the world, and its importance was highlighted at the G7 Hiroshima Summit this May.
Furthermore, we aim to develop GX-related investment products that will appeal to a broad spectrum of investors, from Japanese retail investors, who can use expanded and permanent NISA, the tax exemption scheme for small investments, to global investors. I believe this will contribute to realizing a world where both global investors and investee companies, including those from developing countries, actively participate in green transformation.
From this viewpoint, let me announce that the Financial Services Agency of Japan will within this year establish a "Dialogue on Enhancing Sustainability Investment Products," as an initiative for fostering GX and ESG investment by both individual and institutional investors.
Moreover, Japan shall contribute to achieving global Net Zero in cooperation with peer Asian countries. In order to encourage specific implementation cases of transition finance that fit and leverage the strengths and attributes of each country, Japan will launch an “Asia GX consortium,” in collaboration with the "GFANZ Japan Chapter" by the middle of next year. This consortium will drive GX investment in Asia, involving the public and private sectors.
A second policy priority is to support startups dedicated to addressing social challenges. Startups, I believe, act as catalysts, turning social issues into levers of growth; now-iconic manufacturing companies that bolster Japan's technology all started as startups, founded by young professionals in their 20s and 30s after the World War II.
Our government has assembled “Startup Development Five-year Plan,” positioning 2022 as the inaugural year for fostering startups that aim to contribute to resolving global challenges, and spearhead growth both in Japan and worldwide. Our aim is to amplify investments tenfold, reaching 10 trillion yen, or $70 billion, within five years.
An essential driver of promoting such investment is "impact investment." This investment focuses "impact" on addressing social and environmental challenges and fosters specific technologies and business-model innovations that contribute to tackling the challenges. So, the commitment of investors to driving transformation is essential. The JFSA has been crafting "Basic Guidelines on Impact Investment" and is on track to establishing Consortium by year-end, with public and private stakeholders in cooperation. Japan is keen to lead fundraising that enables social changes.
In fact, we have seen a number of emerging and promising impact startups across various issues, both in Japan and abroad, including decarbonization, water resources, and healthcare. I aspire to further bolster this trend by creating an investment-friendly environment and collaborating with global stakeholders, so as to develop impact investment into an established approach and market. The Impact Consortium, set to launch this year, is open to world and let me invite participation by global investors and stakeholders.
With respect to healthcare, for instance, we have initiated the “Impact Investment Initiative for Global Health,” which was endorsed by the G7 Hiroshima Summit. This initiative was launched on the occasion of the recent UN High-Level Meetings. Collaboratively with development partners and private investors, we are committed to addressing the needs of the Global South.
A third priority centers on enhancing human capital. This involves human resource development including re-skilling, significant budget expansions to support all children and all households with children, and a concerted effort to promote women. Enhancing human capital is a top priority not only for Japan but also for the world.
Expanding investment in human capital is indispensable in increasing corporate value in the mid-to-long-term, and dialogue between companies and investors is fundamental. To this end, listed companies in Japan have been required to disclose their human capital related information since the fiscal year ended March 31, 2023.
Furthermore, we are committed to contributing to the work on the development of international disclosure standards such as those on human capital in order to meet investors’ interests in information about investment in human capital.
Finally, strengthening the functioning of finance that encourages sustainability outcomes. Japan has more than 2,100 trillion yen, or $14 trillion, in household financial assets, of which about 530 trillion yen, or $3.6 trillion, is largely managed by asset managers and asset owners as insurances and pensions. In addition, the GPIF, which manages public pensions, has one of the largest assets in the world at about 220 trillion yen, or $1.5 trillion.
To achieve a sustainable society, it is vital to increase investments targeting companies that address social challenges while encouraging others to follow suit.
To realize this vision, strengthening the ability of asset managers and asset owners is key, because they are in charge of managing the long-term funds of individual end-investors.
To this end, I will design a new plan by year-end to realize asset management businesses. This Policy Plan would be aimed at: further sophistication of asset management; improvement in the governance of asset managers and owners; soliciting new entrants; and promoting the competition.
Addressing social challenges through investment would encourage companies to drive change, enhance sustainability of our economies and societies, as well as harness growth potential of our world. This would, in turn, provide long-term financial opportunities to both investors and the beneficiaries who entrust their funds to the investors. This approach of responsible investment is something that would precisely embody elements of what is generally called “fiduciary duty.”
In this regard, increasing numbers of signatories to the PRI is highly meaningful. As a strong driver of responsible investment, the initiative enables asset managers and owners to engage in dialogues with companies and promote growth and sustainability outcomes. In Japan, although many financial institutions including GPIF have already embraced PRI, I would expect further more to come to join the movement. In order to accelerate this trend, I hereby announce that as the government we would proceed with necessary background work, and that seven representative public pension funds, worth of 90 trillion yen, or $600 billion in AUM, will start preparations for newly becoming signatories to the Principle for Responsible Investments. Our objective is that public pension funds reinforces their work on sustainable finance and spread the movement to the whole financial market.
Collaborative efforts by businesses and finances to unleash their immense potential to create substantial impacts, reshape society, and foster sustainable and solid growth: this idea exactly aligns with the principles of the "New Form of Capitalism," which I keenly advocate.
Supporting and investing in innovation, encompassing transition finance and impact investing, are no longer mere philosophies. They are already at a crucial implementation phase. These endeavors drive both problem-solving and growth. The Government of Japan is committed to translating these intentions into actions in collaboration with you, global investors.
Thank you for your attention.
More
Related Link
Japanese
Prime Minister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64" s="3" t="inlineStr">
        <is>
          <t>Statement by Prime Minister Kishida at PRI in Person 2023 (Speeches and Statements &lt;br&gt;by the Prime Minister) | Prime Minister's Office of Japan
#NewFormCapitalism
#GrowthStrategy
#ClimateChange
#GreenTransformation
#DistribStrategy
#InvestInPeople
Statement by Prime Minister Kishida at PRI in Person 2023
October 3, 2023
Tweet
[Provisional Translation]
A pleasure to meet you all. To all our distinguished investors, as the Prime Minister of Japan, I would like to extend a warm and wholehearted welcome to Japan. It is a great pleasure to host in Japan "PRI in Person," a forum of leading investors who are driving global responsible investment. Let me express my sincere respect for the efforts of the PRI Secretariat and everyone working hard for organizing this precious opportunity. Two weeks from September 25th to October 6th are what we call "Japan Weeks." Centering on PRI in Person, the weeks consist of a number of opportunities for discussions on global sustainable finances and investments. They are also excellent opportunities to demonstrate major changes taking place here in Japan, in particular, public and private sectors’ efforts to tackle social 　challenges and achieve sustainable growth. Tackling social and environmental challenges such as climate change and generating sustainable growth require unlocking fundamental strength of finances. Japan has more than 2,100 trillion yen, or $14 trillion, in household financial assets, most of which are owned as savings. I am pushing forward a policy package to channel these huge assets from savings into investments, which I believe will contribute to sustainable growth not only in Japan, but also on a global scale. In addition to climate change, Japan truly faces various social issues including aging population and severe natural disasters. However, I would like to emphasize that these diverse social challenges can be at the same time the potential for growth. Here are four major Japanese policy priorities that will help solve the world's problems and encourage corporate activities and investments that will achieve sustainable growth. Firstly, investing in what we call green transformation, or GX for short. Changing the industrial and social structure to shift away from fossil fuels to one that is oriented towards clean energies is a great challenge, but also an opportunity for growth. In order to raise over 150 trillion yen, or $1 trillion, of public and private financing over the next 10 years to achieve net-zero in 2050, the Government of Japan published the GX Promotion Strategy this July, including the implementation of carbon pricing. Foremost, the Japanese government will issue new government transition bonds named “Climate Transition Bonds” this fiscal year. These bonds will be the world’s first government-issued transition bonds aligned with global standards. This will enable 20 trillion-yen, or $130 billion, worth of advance investments that has a clear strategy and innovativeness, catalyzing private investment for the research, development, and implementation of innovation towards the accelerated uptake of renewable energy, new energy sources such as hydrogen, and industrial facilities and equipment in industries such as steel, chemicals, and automobiles. Technologies developed by Japanese businesses will contribute to global emissions reductions, and we will lead global rulemaking for visualizing avoided emissions. We have been strongly promoting transition finance, and the introduction of “Climate Transition Bonds” will pave the way for further promotion. This consortium will drive GX investment in Asia, involving the public and private sectors. A second policy priority is to support startups dedicated to addressing social challenges. Startups, I believe, act as catalysts, turning social issues into levers of growth; now-iconic manufacturing companies that bolster Japan's technology all started as startups, founded by young professionals in their 20s and 30s after the World War II. Our government has assembled “Startup Development Five-year Plan,” positioning 2022 as the inaugural year for fostering startups that aim to contribute to resolving global challenges, and spearhead growth both in Japan and worldwide. Our aim is to amplify investments tenfold, reaching 10 trillion yen, or $70 billion, within five years. So, the commitment of investors to driving transformation is essential. The JFSA has been crafting "Basic Guidelines on Impact Investment" and is on track to establishing Consortium by year-end, with public and private stakeholders in cooperation. Japan is keen to lead fundraising that enables social changes. In fact, we have seen a number of emerging and promising impact startups across various issues, both in Japan and abroad, including decarbonization, water resources, and healthcare. I aspire to further bolster this trend by creating an investment-friendly environment and collaborating with global stakeholders, so as to develop impact investment into an established approach and market. This involves human resource development including re-skilling, significant budget expansions to support all children and all households with children, and a concerted effort to promote women. Enhancing human capital is a top priority not only for Japan but also for the world. Expanding investment in human capital is indispensable in increasing corporate value in the mid-to-long-term, and dialogue between companies and investors is fundamental. To this end, listed companies in Japan have been required to disclose their human capital related information since the fiscal year ended March 31, 2023. Furthermore, we are committed to contributing to the work on the development of international disclosure standards such as those on human capital in order to meet investors’ interests in information about investment in human capital. In addition, the GPIF, which manages public pensions, has one of the largest assets in the world at about 220 trillion yen, or $1.5 trillion. To achieve a sustainable society, it is vital to increase investments targeting companies that address social challenges while encouraging others to follow suit. To realize this vision, strengthening the ability of asset managers and asset owners is key, because they are in charge of managing the long-term funds of individual end-investors. To this end, I will design a new plan by year-end to realize asset management businesses. This Policy Plan would be aimed at: further sophistication of asset management; improvement in the governance of asset managers and owners; soliciting new entrants; and promoting the competition. Addressing social challenges through investment would encourage companies to drive change, enhance sustainability of our economies and societies, as well as harness growth potential of our world. This would, in turn, provide long-term financial opportunities to both investors and the beneficiaries who entrust their funds to the investors. This approach of responsible investment is something that would precisely embody elements of what is generally called “fiduciary duty.”
In this regard, increasing numbers of signatories to the PRI is highly meaningful. As a strong driver of responsible investment, the initiative enables asset managers and owners to engage in dialogues with companies and promote growth and sustainability outcomes. In Japan, although many financial institutions including GPIF have already embraced PRI, I would expect further more to come to join the movement. In order to accelerate this trend, I hereby announce that as the government we would proceed with necessary background work, and that seven representative public pension funds, worth of 90 trillion yen, or $600 billion in AUM, will start preparations for newly becoming signatories to the Principle for Responsible Investments. Our objective is that public pension funds reinforces their work on sustainable finance and spread the movement to the whole financial market. Collaborative efforts by businesses and finances to unleash their immense potential to create substantial impacts, reshape society, and foster sustainable and solid growth: this idea exactly aligns with the principles of the "New Form of Capitalism," which I keenly advocate. Supporting and investing in innovation, encompassing transition finance and impact investing, are no longer mere philosophies.</t>
        </is>
      </c>
      <c r="K264" s="18" t="inlineStr">
        <is>
          <t>fund;reparation;war</t>
        </is>
      </c>
      <c r="L264" s="18" t="inlineStr">
        <is>
          <t>0</t>
        </is>
      </c>
      <c r="M264" s="18" t="inlineStr">
        <is>
          <t>0</t>
        </is>
      </c>
      <c r="N264" s="18" t="inlineStr">
        <is>
          <t>0</t>
        </is>
      </c>
      <c r="O264" s="18" t="inlineStr">
        <is>
          <t>0</t>
        </is>
      </c>
      <c r="P264" s="18" t="inlineStr">
        <is>
          <t>0</t>
        </is>
      </c>
      <c r="Q264" s="18" t="inlineStr">
        <is>
          <t>0</t>
        </is>
      </c>
      <c r="R264" s="18" t="inlineStr">
        <is>
          <t>ab6d6ac4-9866-4519-b45c-c71e5071504b</t>
        </is>
      </c>
      <c r="S264" s="18" t="inlineStr"/>
      <c r="T264" s="18" t="inlineStr"/>
      <c r="U264" s="18" t="inlineStr"/>
      <c r="V264" s="18" t="inlineStr">
        <is>
          <t>COMPENSATION_REPARATION</t>
        </is>
      </c>
      <c r="W264" s="18" t="inlineStr"/>
      <c r="X264" s="18" t="inlineStr"/>
      <c r="Y264" s="18" t="inlineStr"/>
      <c r="Z264" s="18" t="inlineStr"/>
      <c r="AA264" s="18" t="inlineStr"/>
      <c r="AB264" s="18" t="inlineStr"/>
      <c r="AC264" s="18" t="inlineStr"/>
      <c r="AD264" s="18" t="inlineStr"/>
      <c r="AE264" s="18" t="inlineStr"/>
      <c r="AF264" s="18" t="inlineStr"/>
      <c r="AG264" s="18" t="inlineStr"/>
      <c r="AH264" s="18" t="inlineStr"/>
      <c r="AI264" s="18" t="inlineStr"/>
      <c r="AJ264" s="18" t="inlineStr"/>
      <c r="AK264" s="18" t="inlineStr"/>
      <c r="AL264" s="18" t="inlineStr"/>
      <c r="AM264" s="18" t="inlineStr">
        <is>
          <t>LOW</t>
        </is>
      </c>
      <c r="AN264" s="3" t="inlineStr">
        <is>
          <t>AUTO-DRAFT: keyword signals only; requires contextual coding per codebook.md before use.</t>
        </is>
      </c>
      <c r="AO264" s="18" t="inlineStr">
        <is>
          <t>4e52048e-e145-569c-b63a-0b269017bd79</t>
        </is>
      </c>
      <c r="AP264" s="18" t="inlineStr">
        <is>
          <t>1</t>
        </is>
      </c>
      <c r="AQ264" s="18" t="inlineStr">
        <is>
          <t>LOW_CONFIDENCE;MISSING_SPEAKER</t>
        </is>
      </c>
      <c r="AR264" s="18" t="inlineStr">
        <is>
          <t>EXCLUDED</t>
        </is>
      </c>
      <c r="AS264" s="3" t="inlineStr">
        <is>
          <t>2026-09-22 full backlog review: GENERIC_DIPLOMATIC_MESSAGE_OR_SPEECH</t>
        </is>
      </c>
    </row>
    <row r="265">
      <c r="A265" s="3" t="inlineStr">
        <is>
          <t>https://japan.kantei.go.jp/101_kishida/statement/202310/06message.html</t>
        </is>
      </c>
      <c r="B265" s="18" t="inlineStr">
        <is>
          <t>japan</t>
        </is>
      </c>
      <c r="C265" s="18" t="inlineStr">
        <is>
          <t>Prime Minister's Office of Japan (Kantei)</t>
        </is>
      </c>
      <c r="D265" s="3" t="inlineStr">
        <is>
          <t>Congratulatory Message from Prime Minister KISHIDA to President-elect Muizzu of the Maldives (Speeches and Statements &lt;br&gt;by the Prime Minister) | Prime Minister's Office of Japan</t>
        </is>
      </c>
      <c r="E265" s="18" t="inlineStr">
        <is>
          <t>SPEECH</t>
        </is>
      </c>
      <c r="F265" s="18" t="inlineStr">
        <is>
          <t>October 6, 2023</t>
        </is>
      </c>
      <c r="G265" s="18" t="inlineStr">
        <is>
          <t>0</t>
        </is>
      </c>
      <c r="H265" s="3" t="inlineStr"/>
      <c r="I265" s="3" t="inlineStr">
        <is>
          <t>Congratulatory Message from Prime Minister KISHIDA to President-elect Muizzu of the Maldives (Speeches and Statements &lt;br&gt;by the Prime Minister) | Prime Minister's Office of Japan
#DiplomacySecurity
Congratulatory Message from Prime Minister KISHIDA to President-elect Muizzu of the Maldives
October 6, 2023
Tweet
[Provisional translation]
On October 6, 2023, Mr. KISHIDA Fumio, Prime Minister of Japan, sent a congratulatory letter to Dr. Mohamed Muizzu, President-elect of the Republic of Maldives, following the result of the presidential election held on September 30.
In the letter, Prime Minister Kishida mentioned his hope to collaborate with the Maldives, a country with which Japan has long maintained friendly relations, toward the realization of a “Free and Open Indo-Pacific”.
More
Related Link
Japanese
MOFA website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65" s="3" t="inlineStr">
        <is>
          <t>KISHIDA Fumio, Prime Minister of Japan, sent a congratulatory letter to Dr. Mohamed Muizzu, President-elect of the Republic of Maldives, following the result of the presidential election held on September 30. In the letter, Prime Minister Kishida mentioned his hope to collaborate with the Maldives, a country with which Japan has long maintained friendly relations, toward the realization of a “Free and Open Indo-Pacific”. More
Related Link
Japanese
MOFA website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65" s="18" t="inlineStr">
        <is>
          <t>war</t>
        </is>
      </c>
      <c r="L265" s="18" t="inlineStr">
        <is>
          <t>0</t>
        </is>
      </c>
      <c r="M265" s="18" t="inlineStr">
        <is>
          <t>0</t>
        </is>
      </c>
      <c r="N265" s="18" t="inlineStr">
        <is>
          <t>0</t>
        </is>
      </c>
      <c r="O265" s="18" t="inlineStr">
        <is>
          <t>0</t>
        </is>
      </c>
      <c r="P265" s="18" t="inlineStr">
        <is>
          <t>0</t>
        </is>
      </c>
      <c r="Q265" s="18" t="inlineStr">
        <is>
          <t>0</t>
        </is>
      </c>
      <c r="R265" s="18" t="inlineStr">
        <is>
          <t>e05a20b9-4943-45bb-ab9e-2218ffa0ae46</t>
        </is>
      </c>
      <c r="S265" s="18" t="inlineStr"/>
      <c r="T265" s="18" t="inlineStr"/>
      <c r="U265" s="18" t="inlineStr"/>
      <c r="V265" s="18" t="inlineStr">
        <is>
          <t>HISTORICAL_RECOGNITION_GENERAL</t>
        </is>
      </c>
      <c r="W265" s="18" t="inlineStr"/>
      <c r="X265" s="18" t="inlineStr"/>
      <c r="Y265" s="18" t="inlineStr"/>
      <c r="Z265" s="18" t="inlineStr"/>
      <c r="AA265" s="18" t="inlineStr"/>
      <c r="AB265" s="18" t="inlineStr"/>
      <c r="AC265" s="18" t="inlineStr"/>
      <c r="AD265" s="18" t="inlineStr"/>
      <c r="AE265" s="18" t="inlineStr"/>
      <c r="AF265" s="18" t="inlineStr"/>
      <c r="AG265" s="18" t="inlineStr"/>
      <c r="AH265" s="18" t="inlineStr"/>
      <c r="AI265" s="18" t="inlineStr"/>
      <c r="AJ265" s="18" t="inlineStr"/>
      <c r="AK265" s="18" t="inlineStr"/>
      <c r="AL265" s="18" t="inlineStr"/>
      <c r="AM265" s="18" t="inlineStr">
        <is>
          <t>LOW</t>
        </is>
      </c>
      <c r="AN265" s="3" t="inlineStr">
        <is>
          <t>AUTO-DRAFT: keyword signals only; requires contextual coding per codebook.md before use.</t>
        </is>
      </c>
      <c r="AO265" s="18" t="inlineStr">
        <is>
          <t>55078c9d-1e96-5fb7-b601-29fb3a5aba4c</t>
        </is>
      </c>
      <c r="AP265" s="18" t="inlineStr">
        <is>
          <t>1</t>
        </is>
      </c>
      <c r="AQ265" s="18" t="inlineStr">
        <is>
          <t>LOW_CONFIDENCE;MISSING_SPEAKER</t>
        </is>
      </c>
      <c r="AR265" s="18" t="inlineStr">
        <is>
          <t>EXCLUDED</t>
        </is>
      </c>
      <c r="AS265" s="3" t="inlineStr">
        <is>
          <t>2026-09-22 full backlog review: GENERIC_DIPLOMATIC_MESSAGE_OR_SPEECH</t>
        </is>
      </c>
    </row>
    <row r="266">
      <c r="A266" s="3" t="inlineStr">
        <is>
          <t>https://japan.kantei.go.jp/101_kishida/statement/202310/20231024message.html</t>
        </is>
      </c>
      <c r="B266" s="18" t="inlineStr">
        <is>
          <t>japan</t>
        </is>
      </c>
      <c r="C266" s="18" t="inlineStr">
        <is>
          <t>Prime Minister's Office of Japan (Kantei)</t>
        </is>
      </c>
      <c r="D266" s="3" t="inlineStr">
        <is>
          <t>Video Message by Prime Minister Kishida at the Opening Ceremony of the 36th Tokyo International Film Festival (Speeches and Statements &lt;br&gt;by the Prime Minister) | Prime Minister's Office of Japan</t>
        </is>
      </c>
      <c r="E266" s="18" t="inlineStr">
        <is>
          <t>SPEECH</t>
        </is>
      </c>
      <c r="F266" s="18" t="inlineStr">
        <is>
          <t>October 24, 2023</t>
        </is>
      </c>
      <c r="G266" s="18" t="inlineStr">
        <is>
          <t>0</t>
        </is>
      </c>
      <c r="H266" s="3" t="inlineStr"/>
      <c r="I266" s="3" t="inlineStr">
        <is>
          <t>Video Message by Prime Minister Kishida at the Opening Ceremony of the 36th Tokyo International Film Festival (Speeches and Statements &lt;br&gt;by the Prime Minister) | Prime Minister's Office of Japan
Video Message by Prime Minister Kishida at the Opening Ceremony of the 36th Tokyo International Film Festival
October 24, 2023
Tweet
Related Videos
Open
Close
If you can not view the video,
click here
[Provisional translation]
Hello, everyone. I am Kishida Fumio, prime minister of Japan. Today, I would like to offer my heartfelt congratulations to those involved in organizing the 36th Tokyo International Film Festival. Your efforts are greatly appreciated.
Another fine selection of films has been assembled this year. Movies are works of art to be enjoyed by fans across all generations, reflecting the creativity of those actively involved in film production.
This year’s Tokyo International Film Festival will host a special event to commemorate the 120th anniversary of the birth of the legendary Japanese filmmaker and world-famous creative pioneer Ozu Yasujiro.
In addition, I have been informed that the famous and accomplished director Wim Wenders, who is a great fan of Ozu’s films, will be serving as Jury President. Mr. Wenders directed Perfect Days, a film for which Yakusho Koji won an award for best actor at the Cannes Film Festival in May of this year, and his deep knowledge of Japan makes him well-suited for this role.
I am overjoyed to see so many exciting film projects and events, along with filmmakers from around the globe gathering here in Tokyo for a film festival showcasing the wonder of Japanese culture and art in front of the rest of the world.
In January, I sat down with Italian Prime Minister Meloni to discuss support for filmmaking practices in both nations, and we agreed to cooperate in film co-production. As a result, both countries signed the “Japan-Italy Film Co-production Agreement” in June of this year.
To celebrate the formation of this agreement, a special event for Italian film directors will be held at this year’s Tokyo International Film Festival. I sincerely hope this event serves as an opportunity for attendees to make connections and participate in lively discussions over the fascinating films and amidst this rich culture.
Lastly, I extend my best wishes for the success of this Tokyo International Film Festival and the success of everyone participating.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266" s="3" t="inlineStr">
        <is>
          <t>In addition, I have been informed that the famous and accomplished director Wim Wenders, who is a great fan of Ozu’s films, will be serving as Jury President. Mr. Wenders directed Perfect Days, a film for which Yakusho Koji won an award for best actor at the Cannes Film Festival in May of this year, and his deep knowledge of Japan makes him well-suited for this role. I am overjoyed to see so many exciting film projects and events, along with filmmakers from around the globe gathering here in Tokyo for a film festival showcasing the wonder of Japanese culture and art in front of the rest of the world. In January, I sat down with Italian Prime Minister Meloni to discuss support for filmmaking practices in both nations, and we agreed to cooperate in film co-production.</t>
        </is>
      </c>
      <c r="K266" s="18" t="inlineStr">
        <is>
          <t>war</t>
        </is>
      </c>
      <c r="L266" s="18" t="inlineStr">
        <is>
          <t>0</t>
        </is>
      </c>
      <c r="M266" s="18" t="inlineStr">
        <is>
          <t>0</t>
        </is>
      </c>
      <c r="N266" s="18" t="inlineStr">
        <is>
          <t>1</t>
        </is>
      </c>
      <c r="O266" s="18" t="inlineStr">
        <is>
          <t>0</t>
        </is>
      </c>
      <c r="P266" s="18" t="inlineStr">
        <is>
          <t>0</t>
        </is>
      </c>
      <c r="Q266" s="18" t="inlineStr">
        <is>
          <t>0</t>
        </is>
      </c>
      <c r="R266" s="18" t="inlineStr">
        <is>
          <t>915c8155-387d-4b2b-807d-c65cb85b3b62</t>
        </is>
      </c>
      <c r="S266" s="18" t="inlineStr"/>
      <c r="T266" s="18" t="inlineStr"/>
      <c r="U266" s="18" t="inlineStr"/>
      <c r="V266" s="18" t="inlineStr">
        <is>
          <t>HISTORICAL_RECOGNITION_GENERAL</t>
        </is>
      </c>
      <c r="W266" s="18" t="inlineStr"/>
      <c r="X266" s="18" t="inlineStr"/>
      <c r="Y266" s="18" t="inlineStr"/>
      <c r="Z266" s="18" t="inlineStr"/>
      <c r="AA266" s="18" t="inlineStr"/>
      <c r="AB266" s="18" t="inlineStr"/>
      <c r="AC266" s="18" t="inlineStr"/>
      <c r="AD266" s="18" t="inlineStr"/>
      <c r="AE266" s="18" t="inlineStr"/>
      <c r="AF266" s="18" t="inlineStr"/>
      <c r="AG266" s="18" t="inlineStr"/>
      <c r="AH266" s="18" t="inlineStr"/>
      <c r="AI266" s="18" t="inlineStr"/>
      <c r="AJ266" s="18" t="inlineStr"/>
      <c r="AK266" s="18" t="inlineStr"/>
      <c r="AL266" s="18" t="inlineStr"/>
      <c r="AM266" s="18" t="inlineStr">
        <is>
          <t>LOW</t>
        </is>
      </c>
      <c r="AN266" s="3" t="inlineStr">
        <is>
          <t>AUTO-DRAFT: keyword signals only; requires contextual coding per codebook.md before use.</t>
        </is>
      </c>
      <c r="AO266" s="18" t="inlineStr">
        <is>
          <t>99018dea-2a55-5f5c-bad7-ee24478bad2f</t>
        </is>
      </c>
      <c r="AP266" s="18" t="inlineStr">
        <is>
          <t>1</t>
        </is>
      </c>
      <c r="AQ266" s="18" t="inlineStr">
        <is>
          <t>LOW_CONFIDENCE;MISSING_SPEAKER</t>
        </is>
      </c>
      <c r="AR266" s="18" t="inlineStr">
        <is>
          <t>EXCLUDED</t>
        </is>
      </c>
      <c r="AS266" s="3" t="inlineStr">
        <is>
          <t>2026-09-22 full backlog review: GENERIC_DIPLOMATIC_MESSAGE_OR_SPEECH</t>
        </is>
      </c>
    </row>
    <row r="267">
      <c r="A267" s="3" t="inlineStr">
        <is>
          <t>https://japan.kantei.go.jp/101_kishida/statement/202310/23message.html</t>
        </is>
      </c>
      <c r="B267" s="18" t="inlineStr">
        <is>
          <t>japan</t>
        </is>
      </c>
      <c r="C267" s="18" t="inlineStr">
        <is>
          <t>Prime Minister's Office of Japan (Kantei)</t>
        </is>
      </c>
      <c r="D267" s="3" t="inlineStr">
        <is>
          <t>Video Message by Prime Minister Kishida at the 10th Mount Fuji Dialogue (Speeches and Statements &lt;br&gt;by the Prime Minister) | Prime Minister's Office of Japan</t>
        </is>
      </c>
      <c r="E267" s="18" t="inlineStr">
        <is>
          <t>SPEECH</t>
        </is>
      </c>
      <c r="F267" s="18" t="inlineStr">
        <is>
          <t>October 23, 2023</t>
        </is>
      </c>
      <c r="G267" s="18" t="inlineStr">
        <is>
          <t>0</t>
        </is>
      </c>
      <c r="H267" s="3" t="inlineStr"/>
      <c r="I267" s="3" t="inlineStr">
        <is>
          <t>Video Message by Prime Minister Kishida at the 10th Mount Fuji Dialogue (Speeches and Statements &lt;br&gt;by the Prime Minister) | Prime Minister's Office of Japan
#DiplomacySecurity
Video Message by Prime Minister Kishida at the 10th Mount Fuji Dialogue
October 23, 2023
Tweet
Related Videos
Open
Close
If you can not view the video,
click here
[Provisional translation]
I am KISHIDA Fumio, Prime Minister of Japan.
I extend my sincere congratulations on the opening of the commemorative tenth annual meeting of the Mt. Fuji Dialogue.
The Japan Center for Economic Research, Japan Institute for International Affairs (Kokumonken), and many others have dedicated their support to this project until this day. My utmost respect goes to all of you.
Mt. Fuji has four climbing routes. The Yoshida-guchi route is the most famous one. There is a saying: "Climb Mt. Fuji from Yoshida-guchi." The key to success in a challenging task is facing it head-on, without trying to outsmart it.
For some time, I have emphasized that the international community is at a historic turning point and the free and open international order based on the rule of law that we have dedicated ourselves to upholding is now in grave danger.
Amidst global power shifts and escalating geopolitical competition, numerous problems are accumulating and leading to multiple crises. In this complex international situation, we must overcome differences in value and conflicts of interest and face up to each challenge through collaboration with allies and like-minded partners in order to bring about peace and stability in the international community and to safeguard our safety and prosperity.
Just as the climbing gets harder as we get closer to the top of Mt. Fuji, the various issues that the participants of Mt. Fuji Dialogue need to discuss are getting more complex and challenging. Even after ten iterations of this dialogue, even more difficult issues that both Japan and the United States must address keep emerging as we expand our horizon together. The two countries must continue working hand in hand as we play an even greater leadership role in the international community.
I am confident that the free and open discussions among the wide-ranging participants from industry, government, and academia will elevate the Japan-U.S. relations to a new height. I extend my wishes for the dialogue’s success towards the next decade, as well as for your health and success.
Thank you very much.
More
Related Link
Japanese
MOFA website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67" s="3" t="inlineStr">
        <is>
          <t>I am confident that the free and open discussions among the wide-ranging participants from industry, government, and academia will elevate the Japan-U.S. relations to a new height. I extend my wishes for the dialogue’s success towards the next decade, as well as for your health and success. Thank you very much. More
Related Link
Japanese
MOFA website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67" s="18" t="inlineStr">
        <is>
          <t>war</t>
        </is>
      </c>
      <c r="L267" s="18" t="inlineStr">
        <is>
          <t>0</t>
        </is>
      </c>
      <c r="M267" s="18" t="inlineStr">
        <is>
          <t>0</t>
        </is>
      </c>
      <c r="N267" s="18" t="inlineStr">
        <is>
          <t>0</t>
        </is>
      </c>
      <c r="O267" s="18" t="inlineStr">
        <is>
          <t>0</t>
        </is>
      </c>
      <c r="P267" s="18" t="inlineStr">
        <is>
          <t>0</t>
        </is>
      </c>
      <c r="Q267" s="18" t="inlineStr">
        <is>
          <t>0</t>
        </is>
      </c>
      <c r="R267" s="18" t="inlineStr">
        <is>
          <t>459a54b3-6b0b-4953-bfeb-da4e2db32510</t>
        </is>
      </c>
      <c r="S267" s="18" t="inlineStr"/>
      <c r="T267" s="18" t="inlineStr"/>
      <c r="U267" s="18" t="inlineStr"/>
      <c r="V267" s="18" t="inlineStr">
        <is>
          <t>HISTORICAL_RECOGNITION_GENERAL</t>
        </is>
      </c>
      <c r="W267" s="18" t="inlineStr"/>
      <c r="X267" s="18" t="inlineStr"/>
      <c r="Y267" s="18" t="inlineStr"/>
      <c r="Z267" s="18" t="inlineStr"/>
      <c r="AA267" s="18" t="inlineStr"/>
      <c r="AB267" s="18" t="inlineStr"/>
      <c r="AC267" s="18" t="inlineStr"/>
      <c r="AD267" s="18" t="inlineStr"/>
      <c r="AE267" s="18" t="inlineStr"/>
      <c r="AF267" s="18" t="inlineStr"/>
      <c r="AG267" s="18" t="inlineStr"/>
      <c r="AH267" s="18" t="inlineStr"/>
      <c r="AI267" s="18" t="inlineStr"/>
      <c r="AJ267" s="18" t="inlineStr"/>
      <c r="AK267" s="18" t="inlineStr"/>
      <c r="AL267" s="18" t="inlineStr"/>
      <c r="AM267" s="18" t="inlineStr">
        <is>
          <t>LOW</t>
        </is>
      </c>
      <c r="AN267" s="3" t="inlineStr">
        <is>
          <t>AUTO-DRAFT: keyword signals only; requires contextual coding per codebook.md before use.</t>
        </is>
      </c>
      <c r="AO267" s="18" t="inlineStr">
        <is>
          <t>98a6566d-71c2-5361-99fe-2296217a49b9</t>
        </is>
      </c>
      <c r="AP267" s="18" t="inlineStr">
        <is>
          <t>1</t>
        </is>
      </c>
      <c r="AQ267" s="18" t="inlineStr">
        <is>
          <t>LOW_CONFIDENCE;MISSING_SPEAKER</t>
        </is>
      </c>
      <c r="AR267" s="18" t="inlineStr">
        <is>
          <t>EXCLUDED</t>
        </is>
      </c>
      <c r="AS267" s="3" t="inlineStr">
        <is>
          <t>2026-09-22 full backlog review: GENERIC_DIPLOMATIC_MESSAGE_OR_SPEECH</t>
        </is>
      </c>
    </row>
    <row r="268">
      <c r="A268" s="3" t="inlineStr">
        <is>
          <t>https://japan.kantei.go.jp/101_kishida/statement/202310/23shoshinhyomei.html</t>
        </is>
      </c>
      <c r="B268" s="18" t="inlineStr">
        <is>
          <t>japan</t>
        </is>
      </c>
      <c r="C268" s="18" t="inlineStr">
        <is>
          <t>Prime Minister's Office of Japan (Kantei)</t>
        </is>
      </c>
      <c r="D268" s="3" t="inlineStr">
        <is>
          <t>Policy Speech by Prime Minister Kishida to the 212th Session of the Diet (Speeches and Statements &lt;br&gt;by the Prime Minister) | Prime Minister's Office of Japan</t>
        </is>
      </c>
      <c r="E268" s="18" t="inlineStr">
        <is>
          <t>SPEECH</t>
        </is>
      </c>
      <c r="F268" s="18" t="inlineStr">
        <is>
          <t>October 23, 2023</t>
        </is>
      </c>
      <c r="G268" s="18" t="inlineStr">
        <is>
          <t>0</t>
        </is>
      </c>
      <c r="H268" s="3" t="inlineStr"/>
      <c r="I268" s="3" t="inlineStr">
        <is>
          <t>Policy Speech by Prime Minister Kishida to the 212th Session of the Diet (Speeches and Statements &lt;br&gt;by the Prime Minister) | Prime Minister's Office of Japan
#EconMeasures
#NewFormCapitalism
#GrowthStrategy
#DistribStrategy
#DigitalAdminFiscalReform
#ChildSupport
#DisasterResponse
#DisastersAndResilience
#DiplomacySecurity
#AbductionsByNK
Policy Speech by Prime Minister Kishida to the 212th Session of the Diet
October 23, 2023
Tweet
[Provisional translation]
1. Introduction: Seize the trend of change
Here at the opening of the 212th session of the Diet, I will outline some of my thoughts.
The one key point I have on my mind right now as the Prime Minister of Japan is: “never miss the trend of change, but seize it.”
The Kishida Cabinet has taken on challenges one by one that have emerged in response to the changing times and that cannot be postponed, including the need to fundamentally strengthen defense capabilities, a shift in energy policy and different dimension policies for children and child-rearing, and has delivered results. We will continue to tackle the surging commodity prices and other issues facing the people with an indomitable determination to “never postpone and always provide answers.”
The first trend of change that we must seize is “economy”. We are now starting to see a shift from a cost-cutting economy that has persisted for 30 years. To seize this trend of change, we will achieve sustainable and structural wage increases and actively invest through public-private partnerships. Under the slogan of “Economy, economy and economy,” I will prioritize economy above all else.
The trend of change is also occurring in society. While Japan’s population, especially the working-age group, continues to decline, we will increasingly have opportunities to enhance productivity through digitalization and other means that will more than compensate for this decline. To turn this shift into opportunity, we will thoroughly promote digitalization alongside measures to address the declining birthrate.
The trend of change is also taking place in diplomacy and security. Globalization, which has prevailed since the fall of the Berlin Wall, has laid the foundation for peace and prosperity. However, the world has entered a new era where division and cooperation are intricately intertwined, and greater unity is required more than ever in the international community. In light of the international situation, Japan will respond flexibly while enhancing its own defense capabilities and closely cooperating with the United States, other like-minded countries and countries in the Global South.
Through the Meiji Restoration, post-war reconstruction and high economic growth, Japan has seized the trend of major changes both at home and abroad, transforming them into the “strength” of individual citizens and achieving remarkable societal transformations to be remembered in history.
And now we are once again at a historic turning point. I would like to ask all the members of the Diet gathered in this chamber to join me to take on the challenge to ensure that the future generation will look back on this Diet session in 100 years and recognize it as having created a great wave of change.
2. Economy, economy and economy
When it comes to “seizing the trend of change”, Economy is our top priority.
The Japanese economy is facing a unique and unprecedented opportunity to achieve a transformation not seen in 30 years. To seize this opportunity, I am determined to undertake bold initiatives never seen before.
For the past 30 years, the Japanese economy has given top priority to cost-cutting measures. This approach has targeted investment in people, wages, and even capital investment and R&amp;D investment for the future, resulting in stagnant consumption and investment and leading to a further vicious cycle. This situation that could be called a “cost-cutting economy” was symbolized by low prices, low wages and low growth.
However, for the first time in 30 years, we now have a great opportunity to shift to a new economic stage. After overcoming the difficult three years of the COVID-19 pandemic, we are seeing the economic situation improve: wage increase of 3.58% for the first time in 30 years; capital investment at a record level of nominal 100 trillion yen; a 30-year high in stock price levels; steady closing of the GDP gap of 50 trillion yen; and increasing tax revenues. In contrast, the national burden ration is expected to decline as a result of income increases.
If this positive trend continues, the transition to a new economic stage will become a reality. A strong cycle of consumption and investment will begin in earnest through structural wage increases that exceed commodity price increases and the expansion of aggressive investments in areas such as decarbonization and digital technology.
This is a transformation from a “cost-cutting economy characterized by low prices, low wages and low growth” to a “growth-oriented economy driven by sustainable wage increases and active investment.” In order to completely break away from the “cost-cutting economy,” we will intensively take bold measures to “strengthen supply capacity” with a view to a “transformation period” of around three years.
Although there is a steady momentum toward a new economic stage, consumption and investment trends among the people are lacking in strength. Due to the surge in commodity prices caused by external factors, current wage increases have not kept up with the rise in commodity prices. Without strong support to accelerate transformation, the Japanese economy has the risk of reverting to its previous state, instead of entering the three-year transformation period.
Nevertheless, I will never allow the situation to go back to what it was. “Strengthening supply capacity” to vigorously advance reforms and “return the benefit to the people” to help them improve their immediate situation and overcome rising commodity prices are the “two wheels of a cart” in compiling and implementing comprehensive economic measures.
[Strengthening supply capacity]
The first key point of the comprehensive economic package is “strengthening supply capacity.”
As the GDP gap continues to close, we will shift our focus to measures for “strengthening supply capacity.”
We will focus on support measures that will contribute to strengthening supply capacity within two to three years, including large-scale investments related to security, such as those in semiconductors and decarbonization, as an incentive for introducing a “transformation period.”
Furthermore, we will take measures to fundamentally strengthen supply capacity, including those for tax reduction to strengthen the tax system for wage increases, an unprecedented tax reduction for strategic materials that improves the predictability of not only initial investment but also overall investment, a new tax reduction system regarding income from patents and others, and a subsidy system for labor-saving investments by small and medium-sized enterprises suffering from labor shortages. In preparation for a sudden surge in energy prices, we will further expand investment in energy conservation and decarbonization.
We will also strengthen support for efforts to seek new frontiers and innovations, such as AI, autonomous driving, space, and overseas expansion of small and medium-sized enterprises, and for startups.
We will also work to transform financial and capital markets, which are the foundation of economic activities. In addition to promoting reform of the asset management industry and asset ownership, we will seek to pass related bills in the current Diet session aimed at improving financial literacy, among others.
At the same time, we will advance structural reforms to raise productivity, including three-pronged labor market reforms, promotion of corporate metabolism and logistics innovation. We aim to create an economy where the cycle of growth and distribution is maintained in a sustainable manner and sustainable wage increases that sufficiently exceed the rise in commodity prices are achieved. Furthermore, regarding the package of strengthened assistance for overcoming the “barrier of annual income” (disincentive for the second earner in a family to work) which was introduced ahead of schedule in October, we will set aside sufficient budget to ensure that all those who may face the “1.06 million-yen barrier” in the future can overcome it.
[Returning the benefit to the people]
The second key point of the economic measures is “returning the benefit to the people.”
Given the current situation where wage increases do not sufficiently keep up with the sudden surge in commodity prices, we will first “return” to the people in a fair and appropriate manner a portion of increased tax revenue thanks to the growth achieved by the efforts of the working generation as a “temporary mitigation measure to completely overcome deflation,” thereby alleviating the burden on the people stemming from soaring prices. At the same time, I will strongly call on all those concerned that now is the time to shift away from the deflationary mindset ingrained over the years. Furthermore, in order to come up with specific measures to return the benefit to the people, we will soon hold a policy roundtable of the Government and the ruling parties, where I will give instructions to the tax commission of the ruling parties to conduct an immediate study.
In doing so, it is extremely important to give consideration to the concerns of low-income earners who are hardest hit by the soaring commodity prices and to respond while fully understanding their conditions. Since this summer, many local governments have begun providing to low-income households a benefit of around 30,000 yen per household. The Government has decided to expand this existing framework for priority support local grants as additional countermeasures against the soaring prices and incorporate this into the economic package.
Regarding the soaring energy prices, we expanded related subsidies in September to practically cap the gasoline price at 175 yen per liter as an emergency measure effective through the end of this year. We will maintain this measure until next spring, along with measures to ease drastic changes in electricity and gas rates. Moreover, in order to enable local governments to provide detailed support to consumers and businesses in accordance with local circumstances, we will prepare additional priority support local grants outside of the existing framework I mentioned earlier.
The national burden ratio, which has remained high due to the COVID-19 pandemic, is expected to decline partly thanks to the economic growth. The Kishida Cabinet will seek to ensure this trend of decline to prevent the national burden ratio from returning to its level during the pandemic and from increasing due to factors such as the aging of the population. To this end, our economic and fiscal management will focus first on increasing income and place importance on curbing the tax and social security burdens.
3. Society
[Social changes]
With the Japanese society undergoing major changes, we must create new regional systems that respond to the declining population and the increasingly diverse and complex needs of the people.
[Digital and society]
Digital technology has the “power” to solve social issues through new approaches. We will never repeat the “digital defeat” that we experienced in combating COVID-19. We must steadily seize the trend of change toward digitalization. We will achieve a digitalization that “leaves no one behind.” With such slogans in mind, we have promoted the “early distribution of My Number Cards” and the “Vision for a Digital Garden City Nation.”
Based on this firm determination, we will launch a “digital administrative and fiscal reform,” which will comprehensively reform the analogue-based administrative and fiscal systems.
To provide public services of higher quality than ever, even in the midst of a declining population, we will promote the use of digital technology in areas such as childcare, education and nursing care from the user's perspective. While addressing serious social challenges such as the shortage of manpower in local transportation systems and a shortage of means of transportation, we will work on the issues of ride-sharing. I myself will listen to the voices of people in various areas who are struggling in the frontline and integrate their voices in designing new systems. We will work on a thorough reform of regulations and systems and visualization of budget projects using EBPM (Evidence Based Policy Making), aiming to realize social changes and build a new Reiwa version of administrative and fiscal systems to support them.
At the same time, in order to restore public confidence in the My Number system, the Government as a whole is making efforts and aiming to complete the comprehensive review by the end of November.
[Creating an inclusive society]
We will work on creating an inclusive society where every person, whether with or without disabilities, can feel their purpose in life and where diversity is respected. We will make particular efforts to draw out the potential strength of women, young people and the elderly.
In order to swiftly implement the Children’s Future Strategy Policy, which aims to strengthen policies on an unprecedented scale, we will promptly come up with concrete ideas about formulating systems that are necessary for immediate intensive efforts and put them into action where possible. We will consider implementing various measures ahead of schedule and raise the public spending on childcare support per child to the top level among OECD nations. We will accelerate efforts based on the “Emergency Measures Package to Prevent Sexual Abuse and Assault against Children and Youth” and strengthen measures against school absenteeism and bullying. We will also work on revitalizing public education through measures such as reviewing the treatment of faculty and staff.
We must create a society where people with dementia can live with dignity and hope and where the elderly, including those without relatives, can grow old with peace of mind.
We will newly establish the “Council for the Realization of an Aging Society that Addresses Dementia,” and prepare for the enforcement of the “Basic Act on Dementia.” In light of the arrival of a new era with the approval of lecanemab, we will work on developing systems to provide early detection, testing and medical services, as well as further research and development of therapeutic drugs. At the same time, we will address issues in the daily lives of the elderly, such as securing housing and fidelity guarantee needed when they are hospitalized or are moving in.
In addition, we will work on a review of official prices that affect the salaries of frontline workers and create a system that will enable the increase in profits of businesses due to the aging of the population to structurally lead to the improvement of the treatment of such workers.
We will continue to take every possible measure to deal with COVID-19, and as for hay fever, we will comprehensively promote measures to address the source of the allergy, the prevention of its spread as well as the onset and exposure to the disease, thereby reducing the burden on the public.
[Regional revitalization]
Tourism is the engine of regional development. After overcoming the COVID-19 pandemic, many tourist destinations are starting to restore their liveliness. However, the problem of overtourism, such as overcrowding caused by tourists who arrive at particular destinations at particular times of the day, poor manners and the shortage of manpower, is becoming evident. We will also introduce measures towards a sustainable tourism industry.
We will also work on initiatives for a circular economy that balances regional revitalization and solving social issues. In order to ensure a stable and sustainable food supply, we will strengthen food security and promote smarter and greener agriculture. At the same time, we will make vigorous efforts to promote the export of agricultural, forestry and fishery and food products in order to expand market channels, through measures such as the early authorization of an organization for promoting the export of scallop. The basics of agricultural policy is to be found in the field. While continuing to work in close contact with each region and listening to the thoughts of people working in the frontline, we will seek to transform agricultural policies and provide practical support.
Local small and medium-sized businesses are at the core in supporting regional revitalization. In order to make it possible to realize sustainable wage increases, we will vigorously provide support for labor-saving investment and digital investment, and promote measures for passing on the cost of wage increases. At the same time, regarding the so-called “zero-zero loans,” or loans with no interest and no collateral, we will urge appropriate actions, according to the situation in the field.
During the past two years since I took office as Prime Minister, I have visited every corner of the country and exchanged opinions directly with the people, including through approximately 60 occasions when I sat down with the local people. While suffering from dwindling population and depopulation, many people are working hard toward tomorrow in their respective fields.
I believe that the role of politics is to provide utmost support to the people struggling in the frontline. Japan's treasure and strength lies in its regions. Now is the time for us to work vigorously together on regional revitalization.
[Reconstruction of Fukushima and national resilience]
"Under the slogan “without the reconstruction of Tohoku, there will be no revival of Japan," we will continue to work with strong determination to reconstruct the disaster-affected areas, and steadily proceed with plans to lift evacuation orders in “difficult-to-return” zones, as well as measures to reconstruct such areas once the orders are lifted.
This year has seen various places hit by linear rain belts and other disasters. Based on lessons learned from such events, we will introduce the power of digital technology to build national resilience, such as by advancing the capacity for predicting linear precipitation bands. We will set an environment for the development of the Linear Chuo Shinkansen, thus advancing efforts for the construction of a wide-area transportation network that will remain uninterrupted even in the event of a disaster. We will also accelerate the undergrounding of electric cables, which will contribute to a more resilient power supply, including in remote island areas of Okinawa.
[Expo 2025 Osaka, Kansai]
Regarding the Expo 2025 Osaka, Kansai, the first such event post COVID-19, we will work on an all-Japan basis with a strong sense of crisis stemming from the slow progress of preparation, including delays in the construction of pavilions by overseas participants.
4. Diplomacy and security
[Changing international environment and the Kishida diplomacy]
Diplomacy and security are also undergoing major changes. With the end of the “post-Cold War era”, major changes are emerging toward a new era. Serious situations are occurring frequently in various parts of the world, including Russia's aggression against Ukraine and the situation involving Israel and Palestine, and even in areas surrounding Japan, unilateral attempts to change the status quo and North Korea's nuclear and missile development continue, leading to the most severe security environment since the end of World War II.
In order to seize the trend of change in such times, the Kishida diplomacy will seek to take one step further in building a free and open international order based on the rule of law. Focusing on the most fundamental value of “human dignity,” we will vigorously promote Japan's position of leading the world filled with cooperation rather than division and confrontation.
[Proactive development of the Kishida diplomacy]
During the past two years since its inauguration, the Kishida administration has deepened its relationship with the United States, Japan’s only ally, improved Japan-ROK relations, provided strong assistance to Ukraine, and made major changes in diplomacy facing Russia. And at the G7 Hiroshima Summit, we sent a powerful message to the world, beyond the G7 framework, that we will protect the free and open international order based on the rule of law.
Vulnerable countries and people are hardest hit by global crises such as food crises, climate change and infectious diseases. Japan will listen to the voice of the Global South, which is becoming increasingly influential in the international community, and provide fine-grained cooperation that is uniquely to Japan, while deepening economic activities, with a focus on human bonds.
This year marks the 50th anniversary of the establishment of Japan-ASEAN relations. At the ASEAN-Japan Commemorative Summit scheduled for the end of this year, we will set out a new vision for cooperation for the next 50 years, thus driving the Indo-Pacific, a growth center.
Furthermore, at a time when the situation surrounding nuclear disarmament has become even more severe, Japan, as the only country to have suffered atomic bombings in wartime, must lead the way toward a “world without nuclear weapons.” Japan will make realistic and steady efforts in line with the Hiroshima Action Plan.
Regarding the relationship with China, I have proposed the idea of a “constructive and stable relationship,” and I am advancing dialogue at the summit level. Our stance toward China will remain the same: I will continue to say to China the things that need to be said; strongly urge China to act responsibly; hold dialogue with China including on outstanding issues of concern; and cooperate on matters of common interest.
With regards to ALPS treated water, we will continue to provide highly transparent information based on scientific evidence. In response to the Chinese Government’s action to suspend imports of Japanese marine products, we request that it be immediately lifted, while also taking every possible measure to protect Japan’s marine product-related businesses by expanding sales channels to avoid dependence on the Chinese market.
Regarding Japan-ROK relations, we are deepening a wide range of cooperation by leveraging my personal relationship of trust with President Yoon. In August, at Camp David, we were able to demonstrate both at home and abroad our determination to carve out a new era of trilateral Japan-U.S.-ROK partnership. We will advance strategic cooperation among the three countries, including on economic security. We will also advance the Japan-China-ROK framework.
While Japan-Russia relations are facing difficult times, we remain firmly committed to resolving the territorial issue and concluding a peace treaty.
[Abduction issue]
With the aging of the families of abductees, the time-sensitive abduction issue is a humanitarian issue that requires careful and continuous attention, and the Kishida administration attaches top priority to it.
In order to realize the return of all abductees at the earliest possible date and to elevate the Japan-North Korea relations to a new stage, while also seeking to resolve various issues with North Korea based on the Japan-DPRK Pyongyang Declaration, we will advance high-level discussions under my direct initiative to realize a Summit Meeting with Chairman Kim Jong Un. I will make decisions from a wide perspective in order to build a fruitful relationship between Japan and North Korea that meets the interests of both sides and contribute significantly to peace and stability in the region.
[Fundamentally strengthening defense capabilities]
To solidify this diplomatic footing, it is important for Japan to strengthen its own defense capabilities.
In order to resolutely protect the lives of the people and Japan's territory, territorial waters and airspace, we will secure a defense program worth 43 trillion yen over five years and promptly realize a fundamental strengthening of our defense capabilities.
Regarding the timing for implementing tax measures to fundamentally strengthen defense capabilities, we will make a decision based on the framework decided by the Cabinet at the end of last year, the outlook for budgetary resources, including the development of administrative and fiscal reform, trends in economy and wage increases, as well as the Government’s response to them.
We will further enhance the effectiveness of the Self-Defense Forces’ joint operation and reinforce the deterrence and response capabilities of the Japan-U.S. Alliance. At the same time, we will continue to work to reduce the impact of U.S. bases and advance the relocation work in Henoko to achieve the full return of the U.S. Marine Corps Air Station Futenma as soon as possible. We will also create a strong Okinawan economy.
5. Conclusion
[Constitutional revision and imperial succession]
Revising the Constitution, which is the nation's basic law that “defines what the country should be like,” is also an important issue that cannot be postponed. During a recent Diet session, there was a lively discussion at the Commissions on the Constitution of both the House of Representatives and the House of Councilors. I welcome this development. Revision to the Constitution ultimately requires the judgment of the people. I sincerely hope that more active discussions will be held than before, including the formulation of specific draft articles, with a view to advancing the procedures for the proposal to be submitted to the Diet.
In the meantime, various issues related to ensuring stable imperial succession are important issues connected to the fundamentals of the country, with a particular concern on the issue of how to address the declining number of Imperial Family members. With this in mind, the Government has compiled specific measures to secure the number of Imperial Family members and reported them to the Diet. I hope that active discussion will take place in the Diet regarding this important issue so that a “consensus of the legislature” can be compiled as soon as possible.
Regarding the former Unification Church, the Government recently filed a request for a dissolution order based on the Religious Corporations Act. The matter will be deliberated in court going forward, but the Government will ensure all possible measures will be taken. At the same time, in order to prevent such serious damage from occurring again, we will strive to strictly enforce the Act on Preventing Unjust Solicitation of Donations by a Corporation and take appropriate relief measures for the victims, such as providing counseling services tailored to their real needs.
This summer, I visited various sites around the country, where I saw the “strength” of the Japanese people to seize the trend of change.
- At the reconstruction site of Shurijo Castle in Okinawa, which was destroyed by a fire, the reconstruction process itself became a touristic “strength” through the “visualization of the reconstruction.”
- “As you get older, you pave the way for tomorrow.” This was the slogan at an agriculture-welfare collaboration site in Tochigi prefecture, where people with disabilities were experiencing the joy of working, filled with the “strength” to produce wine that is recognized internationally.
- “Focus on what you can do, not what you can't do.” This philosophy at the dementia care site in Gunma Prefecture reflects how people look at dementia in a positive manner and use it as a “strength” as they grow older.
- A student studying robotics technology in Fukushima Prefecture said with shining eyes, “I want to be involved in the decommissioning of nuclear reactors in the future.” This is a sprouting “strength” that will drive Japan’s technological capabilities.
In the Reiwa era again, the Japanese people’s “strength” to seize the trend of change is being steadily passed down. We will ensure that the footsteps of change will be communicated to the people and will create systems for turning changes into opportunities to take on challenges. We will remove outdated systems that have hindered efforts to take on challenges and create an inclusive society unique to Japan, where all people can shine.
If we achieve the expansion of so-called “well-being,” such as people’s motivation, hope and social affluence, combined with sustainable wage increases, the Japanese people will once again believe that “tomorrow will be better than today” in this Reiwa era. We will realize an era in which the Japanese people can believe that “tomorrow will be better than today.”
At this historic turning point, the Kishida administration will seize the trend of change and turn the change into strength. I am determined to spearhead this endeavor, devoting myself fully to this responsibility, even putting my tenure as prime minister at stake. I ask for the understanding and cooperation of all citizens.
Thank you very much for your attention.
More
Related Link
Japanese
Prime Minister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68" s="3" t="inlineStr">
        <is>
          <t>Policy Speech by Prime Minister Kishida to the 212th Session of the Diet (Speeches and Statements &lt;br&gt;by the Prime Minister) | Prime Minister's Office of Japan
#EconMeasures
#NewFormCapitalism
#GrowthStrategy
#DistribStrategy
#DigitalAdminFiscalReform
#ChildSupport
#DisasterResponse
#DisastersAndResilience
#DiplomacySecurity
#AbductionsByNK
Policy Speech by Prime Minister Kishida to the 212th Session of the Diet
October 23, 2023
Tweet
[Provisional translation]
1. Introduction: Seize the trend of change
Here at the opening of the 212th session of the Diet, I will outline some of my thoughts. The one key point I have on my mind right now as the Prime Minister of Japan is: “never miss the trend of change, but seize it.”
The Kishida Cabinet has taken on challenges one by one that have emerged in response to the changing times and that cannot be postponed, including the need to fundamentally strengthen defense capabilities, a shift in energy policy and different dimension policies for children and child-rearing, and has delivered results. We will continue to tackle the surging commodity prices and other issues facing the people with an indomitable determination to “never postpone and always provide answers.”
The first trend of change that we must seize is “economy”. We are now starting to see a shift from a cost-cutting economy that has persisted for 30 years. However, the world has entered a new era where division and cooperation are intricately intertwined, and greater unity is required more than ever in the international community. In light of the international situation, Japan will respond flexibly while enhancing its own defense capabilities and closely cooperating with the United States, other like-minded countries and countries in the Global South. Through the Meiji Restoration, post-war reconstruction and high economic growth, Japan has seized the trend of major changes both at home and abroad, transforming them into the “strength” of individual citizens and achieving remarkable societal transformations to be remembered in history. And now we are once again at a historic turning point. I would like to ask all the members of the Diet gathered in this chamber to join me to take on the challenge to ensure that the future generation will look back on this Diet session in 100 years and recognize it as having created a great wave of change. A strong cycle of consumption and investment will begin in earnest through structural wage increases that exceed commodity price increases and the expansion of aggressive investments in areas such as decarbonization and digital technology. This is a transformation from a “cost-cutting economy characterized by low prices, low wages and low growth” to a “growth-oriented economy driven by sustainable wage increases and active investment.” In order to completely break away from the “cost-cutting economy,” we will intensively take bold measures to “strengthen supply capacity” with a view to a “transformation period” of around three years. Although there is a steady momentum toward a new economic stage, consumption and investment trends among the people are lacking in strength. Due to the surge in commodity prices caused by external factors, current wage increases have not kept up with the rise in commodity prices. Without strong support to accelerate transformation, the Japanese economy has the risk of reverting to its previous state, instead of entering the three-year transformation period. Nevertheless, I will never allow the situation to go back to what it was. “Strengthening supply capacity” to vigorously advance reforms and “return the benefit to the people” to help them improve their immediate situation and overcome rising commodity prices are the “two wheels of a cart” in compiling and implementing comprehensive economic measures. [Strengthening supply capacity]
The first key point of the comprehensive economic package is “strengthening supply capacity.”
As the GDP gap continues to close, we will shift our focus to measures for “strengthening supply capacity.”
We will focus on support measures that will contribute to strengthening supply capacity within two to three years, including large-scale investments related to security, such as those in semiconductors and decarbonization, as an incentive for introducing a “transformation period.”
Furthermore, we will take measures to fundamentally strengthen supply capacity, including those for tax reduction to strengthen the tax system for wage increases, an unprecedented tax reduction for strategic materials that improves the predictability of not only initial investment but also overall investment, a new tax reduction system regarding income from patents and others, and a subsidy system for labor-saving investments by small and medium-sized enterprises suffering from labor shortages. In preparation for a sudden surge in energy prices, we will further expand investment in energy conservation and decarbonization. We will also strengthen support for efforts to seek new frontiers and innovations, such as AI, autonomous driving, space, and overseas expansion of small and medium-sized enterprises, and for startups. We will also work to transform financial and capital markets, which are the foundation of economic activities. [Digital and society]
Digital technology has the “power” to solve social issues through new approaches. We will never repeat the “digital defeat” that we experienced in combating COVID-19. We must steadily seize the trend of change toward digitalization. We will achieve a digitalization that “leaves no one behind.” With such slogans in mind, we have promoted the “early distribution of My Number Cards” and the “Vision for a Digital Garden City Nation.”
Based on this firm determination, we will launch a “digital administrative and fiscal reform,” which will comprehensively reform the analogue-based administrative and fiscal systems. To provide public services of higher quality than ever, even in the midst of a declining population, we will promote the use of digital technology in areas such as childcare, education and nursing care from the user's perspective. After overcoming the COVID-19 pandemic, many tourist destinations are starting to restore their liveliness. However, the problem of overtourism, such as overcrowding caused by tourists who arrive at particular destinations at particular times of the day, poor manners and the shortage of manpower, is becoming evident. We will also introduce measures towards a sustainable tourism industry. We will also work on initiatives for a circular economy that balances regional revitalization and solving social issues. In order to ensure a stable and sustainable food supply, we will strengthen food security and promote smarter and greener agriculture. At the same time, regarding the so-called “zero-zero loans,” or loans with no interest and no collateral, we will urge appropriate actions, according to the situation in the field. During the past two years since I took office as Prime Minister, I have visited every corner of the country and exchanged opinions directly with the people, including through approximately 60 occasions when I sat down with the local people. While suffering from dwindling population and depopulation, many people are working hard toward tomorrow in their respective fields. I believe that the role of politics is to provide utmost support to the people struggling in the frontline. Japan's treasure and strength lies in its regions. We will set an environment for the development of the Linear Chuo Shinkansen, thus advancing efforts for the construction of a wide-area transportation network that will remain uninterrupted even in the event of a disaster. We will also accelerate the undergrounding of electric cables, which will contribute to a more resilient power supply, including in remote island areas of Okinawa. [Expo 2025 Osaka, Kansai]
Regarding the Expo 2025 Osaka, Kansai, the first such event post COVID-19, we will work on an all-Japan basis with a strong sense of crisis stemming from the slow progress of preparation, including delays in the construction of pavilions by overseas participants. 4. Diplomacy and security
[Changing international environment and the Kishida diplomacy]
Diplomacy and security are also undergoing major changes. With the end of the “post-Cold War era”, major changes are emerging toward a new era. Serious situations are occurring frequently in various parts of the world, including Russia's aggression against Ukraine and the situation involving Israel and Palestine, and even in areas surrounding Japan, unilateral attempts to change the status quo and North Korea's nuclear and missile development continue, leading to the most severe security environment since the end of World War II. In order to seize the trend of change in such times, the Kishida diplomacy will seek to take one step further in building a free and open international order based on the rule of law. Focusing on the most fundamental value of “human dignity,” we will vigorously promote Japan's position of leading the world filled with cooperation rather than division and confrontation. [Proactive development of the Kishida diplomacy]
During the past two years since its inauguration, the Kishida administration has deepened its relationship with the United States, Japan’s only ally, improved Japan-ROK relations, provided strong assistance to Ukraine, and made major changes in diplomacy facing Russia. And at the G7 Hiroshima Summit, we sent a powerful message to the world, beyond the G7 framework, that we will protect the free and open international order based on the rule of law. This year marks the 50th anniversary of the establishment of Japan-ASEAN relations. At the ASEAN-Japan Commemorative Summit scheduled for the end of this year, we will set out a new vision for cooperation for the next 50 years, thus driving the Indo-Pacific, a growth center. Furthermore, at a time when the situation surrounding nuclear disarmament has become even more severe, Japan, as the only country to have suffered atomic bombings in wartime, must lead the way toward a “world without nuclear weapons.” Japan will make realistic and steady efforts in line with the Hiroshima Action Plan. Regarding the relationship with China, I have proposed the idea of a “constructive and stable relationship,” and I am advancing dialogue at the summit level. Our stance toward China will remain the same: I will continue to say to China the things that need to be said; strongly urge China to act responsibly; hold dialogue with China including on outstanding issues of concern; and cooperate on matters of common interest. With regards to ALPS treated water, we will continue to provide highly transparent information based on scientific evidence. In response to the Chinese Government’s action to suspend imports of Japanese marine products, we request that it be immediately lifted, while also taking every possible measure to protect Japan’s marine product-related businesses by expanding sales channels to avoid dependence on the Chinese market. In order to realize the return of all abductees at the earliest possible date and to elevate the Japan-North Korea relations to a new stage, while also seeking to resolve various issues with North Korea based on the Japan-DPRK Pyongyang Declaration, we will advance high-level discussions under my direct initiative to realize a Summit Meeting with Chairman Kim Jong Un. I will make decisions from a wide perspective in order to build a fruitful relationship between Japan and North Korea that meets the interests of both sides and contribute significantly to peace and stability in the region. [Fundamentally strengthening defense capabilities]
To solidify this diplomatic footing, it is important for Japan to strengthen its own defense capabilities. In order to resolutely protect the lives of the people and Japan's territory, territorial waters and airspace, we will secure a defense program worth 43 trillion yen over five years and promptly realize a fundamental strengthening of our defense capabilities. Regarding the timing for implementing tax measures to fundamentally strengthen defense capabilities, we will make a decision based on the framework decided by the Cabinet at the end of last year, the outlook for budgetary resources, including the development of administrative and fiscal reform, trends in economy and wage increases, as well as the Government’s response to them. We will further enhance the effectiveness of the Self-Defense Forces’ joint operation and reinforce the deterrence and response capabilities of the Japan-U.S. Alliance. Revision to the Constitution ultimately requires the judgment of the people. I sincerely hope that more active discussions will be held than before, including the formulation of specific draft articles, with a view to advancing the procedures for the proposal to be submitted to the Diet. In the meantime, various issues related to ensuring stable imperial succession are important issues connected to the fundamentals of the country, with a particular concern on the issue of how to address the declining number of Imperial Family members. With this in mind, the Government has compiled specific measures to secure the number of Imperial Family members and reported them to the Diet. I hope that active discussion will take place in the Diet regarding this important issue so that a “consensus of the legislature” can be compiled as soon as possible. Regarding the former Unification Church, the Government recently filed a request for a dissolution order based on the Religious Corporations Act. The matter will be deliberated in court going forward, but the Government will ensure all possible measures will be taken. At the same time, in order to prevent such serious damage from occurring again, we will strive to strictly enforce the Act on Preventing Unjust Solicitation of Donations by a Corporation and take appropriate relief measures for the victims, such as providing counseling services tailored to their real needs. This summer, I visited various sites around the country, where I saw the “strength” of the Japanese people to seize the trend of change. - At the reconstruction site of Shurijo Castle in Okinawa, which was destroyed by a fire, the reconstruction process itself became a touristic “strength” through the “visualization of the reconstruction.”
- “As you get older, you pave the way for tomorrow.” This was the slogan at an agriculture-welfare collaboration site in Tochigi prefecture, where people with disabilities were experiencing the joy of working, filled with the “strength” to produce wine that is recognized internationally. If we achieve the expansion of so-called “well-being,” such as people’s motivation, hope and social affluence, combined with sustainable wage increases, the Japanese people will once again believe that “tomorrow will be better than today” in this Reiwa era. We will realize an era in which the Japanese people can believe that “tomorrow will be better than today.”
At this historic turning point, the Kishida administration will seize the trend of change and turn the change into strength. I am determined to spearhead this endeavor, devoting myself fully to this responsibility, even putting my tenure as prime minister at stake. I ask for the understanding and cooperation of all citizens. Thank you very much for your attention.</t>
        </is>
      </c>
      <c r="K268" s="18" t="inlineStr">
        <is>
          <t>fund;reparation;responsibility;suffering;victim;war</t>
        </is>
      </c>
      <c r="L268" s="18" t="inlineStr">
        <is>
          <t>0</t>
        </is>
      </c>
      <c r="M268" s="18" t="inlineStr">
        <is>
          <t>0</t>
        </is>
      </c>
      <c r="N268" s="18" t="inlineStr">
        <is>
          <t>1</t>
        </is>
      </c>
      <c r="O268" s="18" t="inlineStr">
        <is>
          <t>1</t>
        </is>
      </c>
      <c r="P268" s="18" t="inlineStr">
        <is>
          <t>0</t>
        </is>
      </c>
      <c r="Q268" s="18" t="inlineStr">
        <is>
          <t>0</t>
        </is>
      </c>
      <c r="R268" s="18" t="inlineStr">
        <is>
          <t>5bac535d-ce81-4e53-9d22-2691101b0a77</t>
        </is>
      </c>
      <c r="S268" s="18" t="inlineStr"/>
      <c r="T268" s="18" t="inlineStr"/>
      <c r="U268" s="18" t="inlineStr"/>
      <c r="V268" s="18" t="inlineStr">
        <is>
          <t>AGGRESSION</t>
        </is>
      </c>
      <c r="W268" s="18" t="inlineStr"/>
      <c r="X268" s="18" t="inlineStr"/>
      <c r="Y268" s="18" t="inlineStr"/>
      <c r="Z268" s="18" t="inlineStr"/>
      <c r="AA268" s="18" t="inlineStr"/>
      <c r="AB268" s="18" t="inlineStr"/>
      <c r="AC268" s="18" t="inlineStr"/>
      <c r="AD268" s="18" t="inlineStr"/>
      <c r="AE268" s="18" t="inlineStr"/>
      <c r="AF268" s="18" t="inlineStr"/>
      <c r="AG268" s="18" t="inlineStr"/>
      <c r="AH268" s="18" t="inlineStr"/>
      <c r="AI268" s="18" t="inlineStr"/>
      <c r="AJ268" s="18" t="inlineStr"/>
      <c r="AK268" s="18" t="inlineStr"/>
      <c r="AL268" s="18" t="inlineStr"/>
      <c r="AM268" s="18" t="inlineStr">
        <is>
          <t>LOW</t>
        </is>
      </c>
      <c r="AN268" s="3" t="inlineStr">
        <is>
          <t>AUTO-DRAFT: keyword signals only; requires contextual coding per codebook.md before use.</t>
        </is>
      </c>
      <c r="AO268" s="18" t="inlineStr">
        <is>
          <t>e1822d34-3f27-53d7-8b92-127a816298ca</t>
        </is>
      </c>
      <c r="AP268" s="18" t="inlineStr">
        <is>
          <t>1</t>
        </is>
      </c>
      <c r="AQ268" s="18" t="inlineStr">
        <is>
          <t>LOW_CONFIDENCE;MISSING_SPEAKER</t>
        </is>
      </c>
      <c r="AR268" s="18" t="inlineStr">
        <is>
          <t>EXCLUDED</t>
        </is>
      </c>
      <c r="AS268" s="3" t="inlineStr">
        <is>
          <t>2026-09-22 full backlog review: COVID_OR_PANDEMIC</t>
        </is>
      </c>
    </row>
    <row r="269">
      <c r="A269" s="3" t="inlineStr">
        <is>
          <t>https://japan.kantei.go.jp/101_kishida/statement/202310/26message.html</t>
        </is>
      </c>
      <c r="B269" s="18" t="inlineStr">
        <is>
          <t>japan</t>
        </is>
      </c>
      <c r="C269" s="18" t="inlineStr">
        <is>
          <t>Prime Minister's Office of Japan (Kantei)</t>
        </is>
      </c>
      <c r="D269" s="3" t="inlineStr">
        <is>
          <t>Video Message by Prime Minister Kishida at the Global Gateway Forum hosted by the European Commission (Speeches and Statements &lt;br&gt;by the Prime Minister) | Prime Minister's Office of Japan</t>
        </is>
      </c>
      <c r="E269" s="18" t="inlineStr">
        <is>
          <t>SPEECH</t>
        </is>
      </c>
      <c r="F269" s="18" t="inlineStr">
        <is>
          <t>October 26, 2023</t>
        </is>
      </c>
      <c r="G269" s="18" t="inlineStr">
        <is>
          <t>0</t>
        </is>
      </c>
      <c r="H269" s="3" t="inlineStr"/>
      <c r="I269" s="3" t="inlineStr">
        <is>
          <t>Video Message by Prime Minister Kishida at the Global Gateway Forum hosted by the European Commission (Speeches and Statements &lt;br&gt;by the Prime Minister) | Prime Minister's Office of Japan
#DiplomacySecurity
#NewFormCapitalism
#GrowthStrategy
Video Message by Prime Minister Kishida at the Global Gateway Forum hosted by the European Commission
October 26, 2023
Tweet
Related Videos
Open
Close
If you can not view the video,
click here
[Provisional translation]
Ms. von der Leyen, President of the European Commission,
Distinguished guests,
I am KISHIDA Fumio, Prime Minister of Japan.
I would like to express my sincere congratulations on the inauguration of the Global Gateway Forum today. May I also place on record my respect for Ursula's leadership in hosting this Summit.
On the sidelines of the G7 Hiroshima Summit this year, together with Ursula I hosted a side-event on the Partnership for Global Infrastructure and Investment (PGII).
On that occasion we declared our vision of working together with partner countries through　infrastructure investment to promote clean energy, to build climate resilient societies, to strengthen supply chains, and to realise a society which leaves no one behind by connecting people with digital technology and transport infrastructure. We also declared our determination to ensure that these investments would be carried out in a transparent and fair manner and would contribute to the sustainable development of our partner countries.
In order to have the G7 PGII bear fruit and to realise high quality infrastructure investment, the mobilisation of private finance in collaboration with various actors is essential. Therefore, Japan invited the private sector to the PGII event at the G7 Hiroshima Summit for the first time, where we confirmed our commitment to work together.
The EU's ‘Global Gateway’ is an initiative to actively mobilise private investment for sustainable development across the world and is making an important contribution to the G7 PGII.
As the world stands at an inflection point in history, Japan and the EU are strategic partners who uphold the free and open international order based on the rule of law and are addressing jointly various challenges facing the international community. As reaffirmed at the Japan-EU Summit in July this year during my visit to Brussels, Japan will continue to work closely with the EU in this area, based on “the Partnership on Sustainable Connectivity and Quality Infrastructure between Japan and the EU”.
Thank you very much.
More
Related Link
Japanese
Side-event on the Partnership for Global Infrastructure and Investment at G7 Hiroshima Summit (MOFA website)
Video message by Prime Minister KISHIDA at the Global Gateway Forum hosted by the European Commission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69" s="3" t="inlineStr">
        <is>
          <t>Therefore, Japan invited the private sector to the PGII event at the G7 Hiroshima Summit for the first time, where we confirmed our commitment to work together. The EU's ‘Global Gateway’ is an initiative to actively mobilise private investment for sustainable development across the world and is making an important contribution to the G7 PGII. As the world stands at an inflection point in history, Japan and the EU are strategic partners who uphold the free and open international order based on the rule of law and are addressing jointly various challenges facing the international community. As reaffirmed at the Japan-EU Summit in July this year during my visit to Brussels, Japan will continue to work closely with the EU in this area, based on “the Partnership on Sustainable Connectivity and Quality Infrastructure between Japan and the EU”. Thank you very much.</t>
        </is>
      </c>
      <c r="K269" s="18" t="inlineStr">
        <is>
          <t>history</t>
        </is>
      </c>
      <c r="L269" s="18" t="inlineStr">
        <is>
          <t>0</t>
        </is>
      </c>
      <c r="M269" s="18" t="inlineStr">
        <is>
          <t>0</t>
        </is>
      </c>
      <c r="N269" s="18" t="inlineStr">
        <is>
          <t>0</t>
        </is>
      </c>
      <c r="O269" s="18" t="inlineStr">
        <is>
          <t>0</t>
        </is>
      </c>
      <c r="P269" s="18" t="inlineStr">
        <is>
          <t>0</t>
        </is>
      </c>
      <c r="Q269" s="18" t="inlineStr">
        <is>
          <t>0</t>
        </is>
      </c>
      <c r="R269" s="18" t="inlineStr">
        <is>
          <t>8fec973f-4180-401d-bc97-2c930b94fab8</t>
        </is>
      </c>
      <c r="S269" s="18" t="inlineStr"/>
      <c r="T269" s="18" t="inlineStr"/>
      <c r="U269" s="18" t="inlineStr"/>
      <c r="V269" s="18" t="inlineStr">
        <is>
          <t>HISTORICAL_RECOGNITION_GENERAL</t>
        </is>
      </c>
      <c r="W269" s="18" t="inlineStr"/>
      <c r="X269" s="18" t="inlineStr"/>
      <c r="Y269" s="18" t="inlineStr"/>
      <c r="Z269" s="18" t="inlineStr"/>
      <c r="AA269" s="18" t="inlineStr"/>
      <c r="AB269" s="18" t="inlineStr"/>
      <c r="AC269" s="18" t="inlineStr"/>
      <c r="AD269" s="18" t="inlineStr"/>
      <c r="AE269" s="18" t="inlineStr"/>
      <c r="AF269" s="18" t="inlineStr"/>
      <c r="AG269" s="18" t="inlineStr"/>
      <c r="AH269" s="18" t="inlineStr"/>
      <c r="AI269" s="18" t="inlineStr"/>
      <c r="AJ269" s="18" t="inlineStr"/>
      <c r="AK269" s="18" t="inlineStr"/>
      <c r="AL269" s="18" t="inlineStr"/>
      <c r="AM269" s="18" t="inlineStr">
        <is>
          <t>LOW</t>
        </is>
      </c>
      <c r="AN269" s="3" t="inlineStr">
        <is>
          <t>AUTO-DRAFT: keyword signals only; requires contextual coding per codebook.md before use.</t>
        </is>
      </c>
      <c r="AO269" s="18" t="inlineStr">
        <is>
          <t>f1edba76-c273-54cd-92c2-5292439996bf</t>
        </is>
      </c>
      <c r="AP269" s="18" t="inlineStr">
        <is>
          <t>1</t>
        </is>
      </c>
      <c r="AQ269" s="18" t="inlineStr">
        <is>
          <t>LOW_CONFIDENCE;MISSING_SPEAKER</t>
        </is>
      </c>
      <c r="AR269" s="18" t="inlineStr">
        <is>
          <t>EXCLUDED</t>
        </is>
      </c>
      <c r="AS269" s="3" t="inlineStr">
        <is>
          <t>2026-09-22 full backlog review: GENERIC_DIPLOMATIC_MESSAGE_OR_SPEECH</t>
        </is>
      </c>
    </row>
    <row r="270">
      <c r="A270" s="3" t="inlineStr">
        <is>
          <t>https://japan.kantei.go.jp/101_kishida/statement/202310/30message.html</t>
        </is>
      </c>
      <c r="B270" s="18" t="inlineStr">
        <is>
          <t>japan</t>
        </is>
      </c>
      <c r="C270" s="18" t="inlineStr">
        <is>
          <t>Prime Minister's Office of Japan (Kantei)</t>
        </is>
      </c>
      <c r="D270" s="3" t="inlineStr">
        <is>
          <t>Video Message by Prime Minister Kishida for the John F. Kennedy Profile in Courage Award (Speeches and Statements &lt;br&gt;by the Prime Minister) | Prime Minister's Office of Japan</t>
        </is>
      </c>
      <c r="E270" s="18" t="inlineStr">
        <is>
          <t>SPEECH</t>
        </is>
      </c>
      <c r="F270" s="18" t="inlineStr">
        <is>
          <t>October 30, 2023</t>
        </is>
      </c>
      <c r="G270" s="18" t="inlineStr">
        <is>
          <t>0</t>
        </is>
      </c>
      <c r="H270" s="3" t="inlineStr"/>
      <c r="I270" s="3" t="inlineStr">
        <is>
          <t>Video Message by Prime Minister Kishida for the John F. Kennedy Profile in Courage Award (Speeches and Statements &lt;br&gt;by the Prime Minister) | Prime Minister's Office of Japan
#DiplomacySecurity
Video Message by Prime Minister Kishida for the John F. Kennedy Profile in Courage Award
October 30, 2023
Tweet
Related Videos
Open
Close
If you can not view the video,
click here
[Provisional translation]
My dear friend, Caroline, and distinguished guests,
Sixty years have passed since 1963, and the international community is now at a turning point in history. At this critical juncture, I am truly honored to receive, with President Yoon, this prestigious award named after your father and a masterpiece on political leadership that he wrote.
In the early 1960s, then-President John F. Kennedy and Prime Minister Hayato Ikeda, who founded my political group, Kouchikai, made significant contributions to the improvement of the Japan-U.S. relations, along with their great and lasting achievements in their respective countries. During Prime Minister Ikeda's official visit to the United States in 1962, President Kennedy gave a message to the Prime Minister: 'The Pacific Ocean does not separate Japan and the United States. Rather, it unites us.'
During that time, Japan and the Republic of Korea were holding a series of negotiations on normalization of diplomatic relations. The two countries eventually achieved normalization in 1965. Since then, we cultivated friendship through multi-layered people-to-people exchanges and deepened our ties in the six decades to date. Now, President Yoon and I share a strong commitment to strengthen the bilateral relations between Japan and the Republic of Korea. With my friendship and trust with President Yoon, the two countries will pave the way to a new era, working in tandem as partners.
Today, the Indo-Pacific does not separate Japan, the United States, the Republic of Korea, and other countries in the region. Rather, just as President Kennedy said, it unites all of us. Japan will work closely with the United States and the Republic of Korea, as fellow Indo-Pacific nations, to contribute to peace and stability in the region.
In September 1963, President Kennedy said in his last address made for the international community: 'Peace does not rest in charters and covenants alone. It lies in the hearts and minds of all people.' We political leaders are vested with the responsibility to make our peoples' ties the solid foundation of peace, and to aspire for a tomorrow that is better than today, not only by words but also by taking action.
As the Prime Minister of Japan, I am determined to fulfill this responsibility, working together with President Biden and President Yoon.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70" s="3" t="inlineStr">
        <is>
          <t>Video Message by Prime Minister Kishida for the John F. Kennedy Profile in Courage Award (Speeches and Statements &lt;br&gt;by the Prime Minister) | Prime Minister's Office of Japan
#DiplomacySecurity
Video Message by Prime Minister Kishida for the John F. Kennedy Profile in Courage Award
October 30, 2023
Tweet
Related Videos
Open
Close
If you can not view the video,
click here
[Provisional translation]
My dear friend, Caroline, and distinguished guests,
Sixty years have passed since 1963, and the international community is now at a turning point in history. At this critical juncture, I am truly honored to receive, with President Yoon, this prestigious award named after your father and a masterpiece on political leadership that he wrote. In the early 1960s, then-President John F. Kennedy and Prime Minister Hayato Ikeda, who founded my political group, Kouchikai, made significant contributions to the improvement of the Japan-U.S. Japan will work closely with the United States and the Republic of Korea, as fellow Indo-Pacific nations, to contribute to peace and stability in the region. In September 1963, President Kennedy said in his last address made for the international community: 'Peace does not rest in charters and covenants alone. It lies in the hearts and minds of all people.' We political leaders are vested with the responsibility to make our peoples' ties the solid foundation of peace, and to aspire for a tomorrow that is better than today, not only by words but also by taking action. As the Prime Minister of Japan, I am determined to fulfill this responsibility, working together with President Biden and President Yoon.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70" s="18" t="inlineStr">
        <is>
          <t>responsibility;war</t>
        </is>
      </c>
      <c r="L270" s="18" t="inlineStr">
        <is>
          <t>0</t>
        </is>
      </c>
      <c r="M270" s="18" t="inlineStr">
        <is>
          <t>0</t>
        </is>
      </c>
      <c r="N270" s="18" t="inlineStr">
        <is>
          <t>0</t>
        </is>
      </c>
      <c r="O270" s="18" t="inlineStr">
        <is>
          <t>0</t>
        </is>
      </c>
      <c r="P270" s="18" t="inlineStr">
        <is>
          <t>0</t>
        </is>
      </c>
      <c r="Q270" s="18" t="inlineStr">
        <is>
          <t>0</t>
        </is>
      </c>
      <c r="R270" s="18" t="inlineStr">
        <is>
          <t>bf86358d-ef2a-4434-9c67-719d561d2d28</t>
        </is>
      </c>
      <c r="S270" s="18" t="inlineStr"/>
      <c r="T270" s="18" t="inlineStr"/>
      <c r="U270" s="18" t="inlineStr"/>
      <c r="V270" s="18" t="inlineStr">
        <is>
          <t>HISTORICAL_RECOGNITION_GENERAL</t>
        </is>
      </c>
      <c r="W270" s="18" t="inlineStr"/>
      <c r="X270" s="18" t="inlineStr"/>
      <c r="Y270" s="18" t="inlineStr"/>
      <c r="Z270" s="18" t="inlineStr"/>
      <c r="AA270" s="18" t="inlineStr"/>
      <c r="AB270" s="18" t="inlineStr"/>
      <c r="AC270" s="18" t="inlineStr"/>
      <c r="AD270" s="18" t="inlineStr"/>
      <c r="AE270" s="18" t="inlineStr"/>
      <c r="AF270" s="18" t="inlineStr"/>
      <c r="AG270" s="18" t="inlineStr"/>
      <c r="AH270" s="18" t="inlineStr"/>
      <c r="AI270" s="18" t="inlineStr"/>
      <c r="AJ270" s="18" t="inlineStr"/>
      <c r="AK270" s="18" t="inlineStr"/>
      <c r="AL270" s="18" t="inlineStr"/>
      <c r="AM270" s="18" t="inlineStr">
        <is>
          <t>LOW</t>
        </is>
      </c>
      <c r="AN270" s="3" t="inlineStr">
        <is>
          <t>AUTO-DRAFT: keyword signals only; requires contextual coding per codebook.md before use.</t>
        </is>
      </c>
      <c r="AO270" s="18" t="inlineStr">
        <is>
          <t>8a079bd5-7d8a-51ce-a994-2d294a36f74a</t>
        </is>
      </c>
      <c r="AP270" s="18" t="inlineStr">
        <is>
          <t>1</t>
        </is>
      </c>
      <c r="AQ270" s="18" t="inlineStr">
        <is>
          <t>LOW_CONFIDENCE;MISSING_SPEAKER</t>
        </is>
      </c>
      <c r="AR270" s="18" t="inlineStr">
        <is>
          <t>EXCLUDED</t>
        </is>
      </c>
      <c r="AS270" s="3" t="inlineStr">
        <is>
          <t>2026-09-22 full backlog review: GENERIC_DIPLOMATIC_MESSAGE_OR_SPEECH</t>
        </is>
      </c>
    </row>
    <row r="271">
      <c r="A271" s="3" t="inlineStr">
        <is>
          <t>https://japan.kantei.go.jp/tag/0134.html</t>
        </is>
      </c>
      <c r="B271" s="18" t="inlineStr">
        <is>
          <t>japan</t>
        </is>
      </c>
      <c r="C271" s="18" t="inlineStr">
        <is>
          <t>Prime Minister's Office of Japan (Kantei)</t>
        </is>
      </c>
      <c r="D271" s="3" t="inlineStr">
        <is>
          <t>#DigitalAdminFiscalReform List of articles | Prime Minister's Office of Japan</t>
        </is>
      </c>
      <c r="E271" s="18" t="inlineStr">
        <is>
          <t>PRESS_CONFERENCE</t>
        </is>
      </c>
      <c r="F271" s="18" t="inlineStr">
        <is>
          <t>September 2, 2024</t>
        </is>
      </c>
      <c r="G271" s="18" t="inlineStr">
        <is>
          <t>0</t>
        </is>
      </c>
      <c r="H271" s="3" t="inlineStr"/>
      <c r="I271" s="3" t="inlineStr">
        <is>
          <t>#DigitalAdminFiscalReform List of articles | Prime Minister's Office of Japan
#DigitalAdminFiscalReform
List of articles
Council for Promotion of Regulatory Reform
September 2, 2024
#NewFormCapitalism
#GrowthStrategy
#DigitalAdminFiscalReform
Tweet
Small Group Talk on Digital Administrative and Fiscal Reform
August 8, 2024
#NewFormCapitalism
#GrowthStrategy
#DigitalAdminFiscalReform
Tweet
Meeting on Digital Administrative and Fiscal Reform
June 18, 2024
#NewFormCapitalism
#GrowthStrategy
#DigitalAdminFiscalReform
#DigitalGardenCityNation
Tweet
Meeting on Digital Administrative and Fiscal Reform
June 6, 2024
#NewFormCapitalism
#GrowthStrategy
#DigitalAdminFiscalReform
Tweet
Council for Promotion of Regulatory Reform
May 31, 2024
#NewFormCapitalism
#GrowthStrategy
#DigitalAdminFiscalReform
Tweet
Annual General Assembly of Keidanren (Japan Business Federation)
May 31, 2024
#DiplomacySecurity
#EconMeasures
#WageIncrease
#NewFormCapitalism
#GrowthStrategy
#SciTechInnovation
#DigitalAdminFiscalReform
#DistribStrategy
#InvestInPeople
Tweet
Forum for Consultations between the National and Local Governments
May 29, 2024
#EconMeasures
#WageIncrease
#NewFormCapitalism
#GrowthStrategy
#DigitalAdminFiscalReform
#DistribStrategy
#ChildSupport
Tweet
Meeting of the Council on Economic and Fiscal Policy
May 23, 2024
#NewFormCapitalism
#GrowthStrategy
#DistribStrategy
#SocialSec4AllGenerations
#ChildSupport
#DigitalAdminFiscalReform
Tweet
Press Conference by Prime Minister Kishida Regarding His Visit to Yamagata Prefecture
May 19, 2024
#NewFormCapitalism
#GrowthStrategy
#DigitalAdminFiscalReform
Tweet
Visit to Yamagata Prefecture
May 19, 2024
#NewFormCapitalism
#GrowthStrategy
#DigitalAdminFiscalReform
Tweet
Meeting on Digital Administrative and Fiscal Reform
April 22, 2024
#NewFormCapitalism
#GrowthStrategy
#DigitalAdminFiscalReform
Tweet
Meeting of the Council on Economic and Fiscal Policy
April 19, 2024
#NewFormCapitalism
#GrowthStrategy
#DigitalAdminFiscalReform
#DigitalGardenCityNation
#GreenTransformation
#EconMeasures
Tweet
Press Conference by Prime Minster Kishida
March 28, 2024
#EconMeasures
#WageIncrease
#PriceMeasures
#NewFormCapitalism
#GrowthStrategy
#DigitalAdminFiscalReform
#DisasterResponse
#DiplomacySecurity
#DistribStrategy
Tweet
“Digi-den Koshien 2023” Awards Ceremony
March 6, 2024
#NewFormCapitalism
#GrowthStrategy
#DigitalGardenCityNation
#DigitalAdminFiscalReform
Tweet
Meeting on Digital Administrative and Fiscal Reform
February 22, 2024
#NewFormCapitalism
#GrowthStrategy
#DigitalAdminFiscalReform
Tweet
Policy Speech by Prime Minister Kishida to the 213th Session of the Diet
January 30, 2024
#DisasterResponse
#Quake2024NotoPeninsula
#EconMeasures
#WageIncrease
#NewFormCapitalism
#GrowthStrategy
#GreenTransformation
#ChildSupport
#DigitalAdminFiscalReform
#DiplomacySecurity
Tweet
Meeting on Digital Administrative and Fiscal Reform
December 20, 2023
#NewFormCapitalism
#GrowthStrategy
#DigitalAdminFiscalReform
Tweet
Year-end Economist’s Party
December 18, 2023
#NewFormCapitalism
#EconMeasures
#GrowthStrategy
#GreenTransformation
#DigitalAdminFiscalReform
#DistribStrategy
#DiplomacySecurity
#ClimateChange
Tweet
Forum for Consultations between the National and Local Governments
December 18, 2023
#EconMeasures
#NewFormCapitalism
#DistribStrategy
#ChildSupport
#DigitalAdminFiscalReform
Tweet
Headquarters for the Overall Review of My Number Information
December 12, 2023
#NewFormCapitalism
#GrowthStrategy
#DigitalGardenCityNation
#DigitalAdminFiscalReform
Tweet
Meeting of the Council on Economic and Fiscal Policy
November 28, 2023
#NewFormCapitalism
#DistribStrategy
#InvestInPeople
#GrowthStrategy
#DigitalAdminFiscalReform
#GreenTransformation
Tweet
Meeting on Digital Administrative and Fiscal Reform
November 22, 2023
#NewFormCapitalism
#GrowthStrategy
#DigitalAdminFiscalReform
Tweet
Policy Speech by Prime Minister Kishida to the 212th Session of the Diet
October 23, 2023
#EconMeasures
#NewFormCapitalism
#GrowthStrategy
#DistribStrategy
#DigitalAdminFiscalReform
#ChildSupport
#DisasterResponse
#DisastersAndResilience
#DiplomacySecurity
#AbductionsByNK
Tweet
Forum for Consultations between the National and Local Governments
October 19, 2023
#EconMeasures
#NewFormCapitalism
#GrowthStrategy
#DistribStrategy
#DigitalAdminFiscalReform
#ChildSupport
Tweet
Council for Promotion of Regulatory Reform
October 16, 2023
#EconMeasures
#NewFormCapitalism
#GrowthStrategy
#GreenTransformation
#DigitalAdminFiscalReform
Tweet
Meeting on Digital Administrative and Fiscal Reform
October 11, 2023
#NewFormCapitalism
#GrowthStrategy
#DigitalGardenCityNation
#DigitalAdminFiscalReform
#EconMeasures
Tweet
Problem-identification Dialogue on Digital Administrative and Fiscal Reform
October 3, 2023
#NewFormCapitalism
#DigitalAdminFiscalReform
Tweet
More
Tag List
View All
Return to the Tag List</t>
        </is>
      </c>
      <c r="J271" s="3" t="inlineStr">
        <is>
          <t>#DigitalAdminFiscalReform List of articles | Prime Minister's Office of Japan
#DigitalAdminFiscalReform
List of articles
Council for Promotion of Regulatory Reform
September 2, 2024
#NewFormCapitalism
#GrowthStrategy
#DigitalAdminFiscalReform
Tweet
Small Group Talk on Digital Administrative and Fiscal Reform
August 8, 2024
#NewFormCapitalism
#GrowthStrategy
#DigitalAdminFiscalReform
Tweet
Meeting on Digital Administrative and Fiscal Reform
June 18, 2024
#NewFormCapitalism
#GrowthStrategy
#DigitalAdminFiscalReform
#DigitalGardenCityNation
Tweet
Meeting on Digital Administrative and Fiscal Reform
June 6, 2024
#NewFormCapitalism
#GrowthStrategy
#DigitalAdminFiscalReform
Tweet
Council for Promotion of Regulatory Reform
May 31, 2024
#NewFormCapitalism
#GrowthStrategy
#DigitalAdminFiscalReform
Tweet
Annual General Assembly of Keidanren (Japan Business Federation)
May 31, 2024
#DiplomacySecurity
#EconMeasures
#WageIncrease
#NewFormCapitalism
#GrowthStrategy
#SciTechInnovation
#DigitalAdminFiscalReform
#DistribStrategy
#InvestInPeople
Tweet
Forum for Consultations between the National and Local Governments
May 29, 2024
#EconMeasures
#WageIncrease
#NewFormCapitalism
#GrowthStrategy
#DigitalAdminFiscalReform
#DistribStrategy
#ChildSupport
Tweet
Meeting of the Council on Economic and Fiscal Policy
May 23, 2024
#NewFormCapitalism
#GrowthStrategy
#DistribStrategy
#SocialSec4AllGenerations
#ChildSupport
#DigitalAdminFiscalReform
Tweet
Press Conference by Prime Minister Kishida Regarding His Visit to Yamagata Prefecture
May 19, 2024
#NewFormCapitalism
#GrowthStrategy
#DigitalAdminFiscalReform
Tweet
Visit to Yamagata Prefecture
May 19, 2024
#NewFormCapitalism
#GrowthStrategy
#DigitalAdminFiscalReform
Tweet
Meeting on Digital Administrative and Fiscal Reform
April 22, 2024
#NewFormCapitalism
#GrowthStrategy
#DigitalAdminFiscalReform
Tweet
Meeting of the Council on Economic and Fiscal Policy
April 19, 2024
#NewFormCapitalism
#GrowthStrategy
#DigitalAdminFiscalReform
#DigitalGardenCityNation
#GreenTransformation
#EconMeasures
Tweet
Press Conference by Prime Minster Kishida
March 28, 2024
#EconMeasures
#WageIncrease
#PriceMeasures
#NewFormCapitalism
#GrowthStrategy
#DigitalAdminFiscalReform
#DisasterResponse
#DiplomacySecurity
#DistribStrategy
Tweet
“Digi-den Koshien 2023” Awards Ceremony
March 6, 2024
#NewFormCapitalism
#GrowthStrategy
#DigitalGardenCityNation
#DigitalAdminFiscalReform
Tweet
Meeting on Digital Administrative and Fiscal Reform
February 22, 2024
#NewFormCapitalism
#GrowthStrategy
#DigitalAdminFiscalReform
Tweet
Policy Speech by Prime Minister Kishida to the 213th Session of the Diet
January 30, 2024
#DisasterResponse
#Quake2024NotoPeninsula
#EconMeasures
#WageIncrease
#NewFormCapitalism
#GrowthStrategy
#GreenTransformation
#ChildSupport
#DigitalAdminFiscalReform
#DiplomacySecurity
Tweet
Meeting on Digital Administrative and Fiscal Reform
December 20, 2023
#NewFormCapitalism
#GrowthStrategy
#DigitalAdminFiscalReform
Tweet
Year-end Economist’s Party
December 18, 2023
#NewFormCapitalism
#EconMeasures
#GrowthStrategy
#GreenTransformation
#DigitalAdminFiscalReform
#DistribStrategy
#DiplomacySecurity
#ClimateChange
Tweet
Forum for Consultations between the National and Local Governments
December 18, 2023
#EconMeasures
#NewFormCapitalism
#DistribStrategy
#ChildSupport
#DigitalAdminFiscalReform
Tweet
Headquarters for the Overall Review of My Number Information
December 12, 2023
#NewFormCapitalism
#GrowthStrategy
#DigitalGardenCityNation
#DigitalAdminFiscalReform
Tweet
Meeting of the Council on Economic and Fiscal Policy
November 28, 2023
#NewFormCapitalism
#DistribStrategy
#InvestInPeople
#GrowthStrategy
#DigitalAdminFiscalReform
#GreenTransformation
Tweet
Meeting on Digital Administrative and Fiscal Reform
November 22, 2023
#NewFormCapitalism
#GrowthStrategy
#DigitalAdminFiscalReform
Tweet
Policy Speech by Prime Minister Kishida to the 212th Session of the Diet
October 23, 2023
#EconMeasures
#NewFormCapitalism
#GrowthStrategy
#DistribStrategy
#DigitalAdminFiscalReform
#ChildSupport
#DisasterResponse
#DisastersAndResilience
#DiplomacySecurity
#AbductionsByNK
Tweet
Forum for Consultations between the National and Local Governments
October 19, 2023
#EconMeasures
#NewFormCapitalism
#GrowthStrategy
#DistribStrategy
#DigitalAdminFiscalReform
#ChildSupport
Tweet
Council for Promotion of Regulatory Reform
October 16, 2023
#EconMeasures
#NewFormCapitalism
#GrowthStrategy
#GreenTransformation
#DigitalAdminFiscalReform
Tweet
Meeting on Digital Administrative and Fiscal Reform
October 11, 2023
#NewFormCapitalism
#GrowthStrategy
#DigitalGardenCityNation
#DigitalAdminFiscalReform
#EconMeasures
Tweet
Problem-identification Dialogue on Digital Administrative and Fiscal Reform
October 3, 2023
#NewFormCapitalism
#DigitalAdminFiscalReform
Tweet
More
Tag List
View All
Return to the Tag List</t>
        </is>
      </c>
      <c r="K271" s="18" t="inlineStr">
        <is>
          <t>war</t>
        </is>
      </c>
      <c r="L271" s="18" t="inlineStr">
        <is>
          <t>0</t>
        </is>
      </c>
      <c r="M271" s="18" t="inlineStr">
        <is>
          <t>0</t>
        </is>
      </c>
      <c r="N271" s="18" t="inlineStr">
        <is>
          <t>0</t>
        </is>
      </c>
      <c r="O271" s="18" t="inlineStr">
        <is>
          <t>0</t>
        </is>
      </c>
      <c r="P271" s="18" t="inlineStr">
        <is>
          <t>0</t>
        </is>
      </c>
      <c r="Q271" s="18" t="inlineStr">
        <is>
          <t>0</t>
        </is>
      </c>
      <c r="R271" s="18" t="inlineStr">
        <is>
          <t>208aa031-db8f-48cb-b990-52d5cb6654a7</t>
        </is>
      </c>
      <c r="S271" s="18" t="inlineStr"/>
      <c r="T271" s="18" t="inlineStr"/>
      <c r="U271" s="18" t="inlineStr"/>
      <c r="V271" s="18" t="inlineStr">
        <is>
          <t>HISTORICAL_RECOGNITION_GENERAL</t>
        </is>
      </c>
      <c r="W271" s="18" t="inlineStr"/>
      <c r="X271" s="18" t="inlineStr"/>
      <c r="Y271" s="18" t="inlineStr"/>
      <c r="Z271" s="18" t="inlineStr"/>
      <c r="AA271" s="18" t="inlineStr"/>
      <c r="AB271" s="18" t="inlineStr"/>
      <c r="AC271" s="18" t="inlineStr"/>
      <c r="AD271" s="18" t="inlineStr"/>
      <c r="AE271" s="18" t="inlineStr"/>
      <c r="AF271" s="18" t="inlineStr"/>
      <c r="AG271" s="18" t="inlineStr"/>
      <c r="AH271" s="18" t="inlineStr"/>
      <c r="AI271" s="18" t="inlineStr"/>
      <c r="AJ271" s="18" t="inlineStr"/>
      <c r="AK271" s="18" t="inlineStr"/>
      <c r="AL271" s="18" t="inlineStr"/>
      <c r="AM271" s="18" t="inlineStr">
        <is>
          <t>LOW</t>
        </is>
      </c>
      <c r="AN271" s="3" t="inlineStr">
        <is>
          <t>AUTO-DRAFT: keyword signals only; requires contextual coding per codebook.md before use.</t>
        </is>
      </c>
      <c r="AO271" s="18" t="inlineStr">
        <is>
          <t>960ee522-de65-5503-a9af-4e7b7fb17bc8</t>
        </is>
      </c>
      <c r="AP271" s="18" t="inlineStr">
        <is>
          <t>1</t>
        </is>
      </c>
      <c r="AQ271" s="18" t="inlineStr">
        <is>
          <t>LOW_CONFIDENCE;MISSING_SPEAKER</t>
        </is>
      </c>
      <c r="AR271" s="18" t="inlineStr">
        <is>
          <t>EXCLUDED</t>
        </is>
      </c>
      <c r="AS271" s="3" t="inlineStr">
        <is>
          <t>2026-09-22 full backlog review: GENERIC_DIPLOMATIC_MESSAGE_OR_SPEECH</t>
        </is>
      </c>
    </row>
    <row r="272">
      <c r="A272" s="3" t="inlineStr">
        <is>
          <t>https://japan.kantei.go.jp/101_kishida/statement/202311/03.html</t>
        </is>
      </c>
      <c r="B272" s="18" t="inlineStr">
        <is>
          <t>japan</t>
        </is>
      </c>
      <c r="C272" s="18" t="inlineStr">
        <is>
          <t>Prime Minister's Office of Japan (Kantei)</t>
        </is>
      </c>
      <c r="D272" s="3" t="inlineStr">
        <is>
          <t>Contributed Article "Celebrating our 'special bond of friendship' with the Philippines" by Prime Minister KISHIDA Fumio to the Philippine Media (Philippine Star, Manila Bulletin, Philippine Daily Inquirer) (Speeches and Statements &lt;br&gt;by the Prime Minister) | Prime Minister's Office of Japan</t>
        </is>
      </c>
      <c r="E272" s="18" t="inlineStr">
        <is>
          <t>SPEECH</t>
        </is>
      </c>
      <c r="F272" s="18" t="inlineStr">
        <is>
          <t>November 3, 2023</t>
        </is>
      </c>
      <c r="G272" s="18" t="inlineStr">
        <is>
          <t>0</t>
        </is>
      </c>
      <c r="H272" s="3" t="inlineStr"/>
      <c r="I272" s="3" t="inlineStr">
        <is>
          <t>Contributed Article "Celebrating our 'special bond of friendship' with the Philippines" by Prime Minister KISHIDA Fumio to the Philippine Media (Philippine Star, Manila Bulletin, Philippine Daily Inquirer) (Speeches and Statements &lt;br&gt;by the Prime Minister) | Prime Minister's Office of Japan
#DiplomacySecurity
#FreeOpenIndoPacific
Contributed Article "Celebrating our 'special bond of friendship' with the Philippines" by Prime Minister KISHIDA Fumio to the Philippine Media (Philippine Star, Manila Bulletin, Philippine Daily Inquirer)
November 3, 2023
Tweet
[Provisional translation]
As Prime Minister of Japan, I extend warm greetings to all citizens of the Philippines. Ten years ago, in January 2013, on the 40th anniversary of the establishment of Japan-ASEAN Friendship and Cooperation, I came to the Philippines on my first foreign trip after assuming the office of Minister for Foreign Affairs. Today, as we celebrate the 50
th
anniversary of Japan-ASEAN relations, I am honored to be able to visit the Philippines again as Prime Minister at the invitation of His Excellency Ferdinand R. Marcos Jr. I feel a deep affinity with the Philippines.
(History of Japan-Philippines Exchange)
Exchanges between our two countries can be traced back to the 16th century, when Japanese communities established themselves here in Manila through trade. In the 17th century, a Christian feudal lord Takayama Ukon fled to Manila after being persecuted in Japan and spent the remainder of his days here. He was eventually beatified as a martyr by the Pope in 2017. Also in the 17th century, Hasekura Tsunenaga, dispatched to Spain by Date Masamune, a feudal lord during Japan’s civil war period, visited Manila on his way back to Japan after visiting Spain and Rome to have an audience with the Roman Pontiff. In the mid-19th century, Jose Rizal, a national hero of the Philippines stayed in Japan for a while, and a monument to him was erected in his honor in Hibiya Park, Tokyo, near the site of the hotel where he had resided. Rizal was not only widely admired in the Philippines but was also a pioneer of friendly relations between his country and Japan. This year also marks the 120th anniversary of the settlement of Japanese immigrants in Davao, Mindanao. Along with Baguio in northern Luzon, where the Kennon Road, known as a complex prewar construction project, was completed at the cost of the lives of many Japanese immigrants, a vibrant Japanese community was established in Davao, where more than 20,000 people are said to be engaged in the cultivation of abaca (Manila hemp), which is still used to make Japan’s banknotes. Their descendants maintain strong ties with Japan to this day.
Although there were some difficult times in the past between Japan and the Philippines, the two countries have established a strong relationship that can be described as a "special bond of friendship."
(Filipino spirit of generosity)
Looking back on the history between our two countries, the people of Japan will  never forget what happened in the Philippines during World War II. Whenever Japanese people see the memorial of President Elpidio Quirino, erected in Hibiya Park where Rizal's effigy stands, they are reminded of the Filipinos’ generous mindset. This spirit is symbolized by President Quirino’s decision 70 years ago to grant pardons to Japanese war criminals for the sake of future bilateral ties. Our postwar bilateral relationship has been underpinned by this generosity of spirit displayed by the people of the Philippines.
We in Japan will also never forget the warm support extended to us by the people of the Philippines in the aftermath of the Great East Japan Earthquake in March 2011. The Philippines provided emergency relief goods and dispatched a medical assistance team to Japan. Caregiver candidates under the Japan-Philippine Economic Partnership Agreement (EPA) remained in the disaster area, dedicating themselves to care for the elderly while insisting that they could not abandon them. Meanwhile, as regards the recent terrorist attack against Israel, the people of Japan wish to offer their heartfelt condolences to Ms. Angeline Aguirre and other Filipino victims, who chose to stay and sacrificed their lives for the sake of the patients in their care. We would like to honor the Filipino people's warm humanity and sublime spirit of compassion as illustrated by these episodes, just like the sun that continues to shine warmly on Manila, which knows no winter, and glows on the Philippine flag.
(Japan’s assistance)
Japan, for its part, has spared no effort to meet the expectations of the Filipino people. Since the 1960s, Japan has continued to focus its assistance on the Philippines through Official Development Assistance (ODA). The Pasig-Marikina River Channel Improvement Project, funded by Japanese ODA, has protected the lives and property of many citizens in Manila, the political, economic, and cultural center of the Philippines, from flood damage, as well as the Malacañang Palace, and Intramuros, including the World Heritage Site. The ongoing construction of the Metro Manila Subway, the North-South Commuter Railway, and the Davao City Bypass will play a significant role in improving citizens' lives and economic development, especially through reducing traffic congestion. As a sign of Japan’s commitment to supporting the Philippines, I announced in February that Japan would contribute JPY 600 billion through ODA and private sector investment, to be completed by March next year. We are confident that this will support the Philippines' economic development plans, including the Marcos administration's "Build Better More" program.
Both Japan and the Philippines have suffered many natural disasters such as typhoons and earthquakes. In the aftermath of Typhoon Yolanda in November 2013, as the then-Minister for Foreign Affairs, I immediately made a decision to dispatch our emergency relief team and to provide emergency relief supplies. I subsequently gave instructions for various reconstruction assistance projects to be set up. In March of this year, Japan dispatched a team of experts from the Japan Disaster Relief (JDR) to give advice on dealing with the oil spill disaster caused by the small tanker
Princess Empress
, which had capsized and sunk off the coast of Mindoro Island. Japan will continue to provide full support for the Philippines in the face of any future disasters.
Many Japanese, including the late Mdm. Ogata Sadako, former UN High Commissioner for Refugees (and a former President of JICA), have been instrumental in navigating a difficult path through the Mindanao peace process, which is vital to the stability and development of the Philippines. Even when the armed conflict escalated in Mindanao in 2008, Japan continued its assistance on the ground, based on the firm determination of President Ogata. Our two countries have been able to promote the Mindanao peace process as an important area of cooperation because Japan and the Philippines have built a "special bond of friendship."  We congratulate Ms. Miriam Coronel Ferrer, a former member of the peace panel of the Philippine Government, on receiving the Ramon Magsaysay Award this year. She greatly contributed to the informal meeting in Narita that marked a milestone on the road to a comprehensive peace agreement. As the 2025 Bangsamoro Parliament election, another major milestone in the Mindanao peace process, is approaching, the Government of Japan will continue to make strenuous efforts in supporting the exit agreement between the Philippine Government and the Moro Islamic Liberation Front (MILF), including the decommissioning of former combatants, the reduction of private small arms and light weapons, and capacity building for the Bangsamoro Transition Authority.
(Addressing common issues)
When I hear the phrase "special bond of friendship," it reminds me of the former Secretary of Foreign Affairs Albert F. Del Rosario, who passed away in April this year. From January 2013 I held numerous meetings with Secretary Del Rosario, who led the South China Sea Arbitration process, and he and I worked together to strengthen the maritime order based on the rule of law toward the realization of a "Free and Open Indo-Pacific.” I declare anew my respect for his tremendous contribution to regional peace and stability. Our security collaboration goes beyond traditional bilateral cooperation. It has expanded to encompass trilateral and quadrilateral cooperation, including the United States and Australia. We are also seeing steady progress in the enhancement of the Philippine Coast Guard's capabilities. In June the first joint exercise was conducted by the maritime law enforcement agencies of Japan, the U.S., and the Philippines. In August, the destroyers Izumo and Samidare visited the Philippines to take part in a quadrilateral exercise involving the Japan Maritime Self Defense Force and the navies of the U.S., Australia, and the Philippines. Furthermore, Japan will promote cooperation through Official Security Assistance (OSA). Japan and the Philippines, together with other like-minded countries, will continue to defend a free and open maritime order underpinned by the rule of law.
On the economic front, more than 1,400 Japanese companies are currently operating throughout the Philippines. Japan has been the Philippines' major trading partner as the number one exporter and number two importer for the past ten years. Moreover, Japan has been one of the top investors in the Philippines over the past several decades. The young and robust Philippine economy and Japanese companies' technologies and capital resources enjoy a win-win relationship. I believe that Japan will be able to continue to make a significant contribution to the improvement and development of the lives of the Filipino people through its economic endeavors.
Currently, the Philippines is one of the leading destinations for Japanese companies seeking to strengthen their supply chains in Asia. We truly hope that the Philippines will continue to provide an attractive investment environment so that both countries can grow as equal partners based on their strong economic relationship.
(Toward further development of bilateral relations and mutual understanding)
The strategic partnership between Japan and the Philippines is now more vital than ever. The key to deepening the "special bond of friendship" is mutual understanding through people-to-people exchange.
There is no question that promoting people-to-people exchange, including studying abroad, language training, and cultural and sports exchanges, is essential in fostering friendship among the young generation in whom our hopes for the future are placed.
While the Japanese Government Scholarship Program, has nurtured many Filipinos who have assumed leadership positions in the Philippines and have deepened their understanding of Japan, the Japan Exchange and Teaching (JET) Programme has become increasingly popular in recent years for hosting Filipinos who aspire to teach English in Japan. I would also like to celebrate the success of the FIBA Basketball World Cup 2023, co-hosted this year by Japan, the Philippines, and Indonesia. Sports exchange between Japan and the Philippines is also under way, with the Tokyo Olympic gold medalist Hidilyn Diaz's team holding a training camp in Japan. I am also pleased to see that Japan is attracting many tourists from the Philippines. The number of foreign visitors to Japan this year has now exceeded the pre-pandemic level. Indeed, the number of Philippine visitors to Japan ranked first among the ASEAN countries, with approximately 51,700 visitors in July this year. The growth rate is also the highest among the ASEAN countries, at 36.9% compared to fiscal 2019. We hope that many more of our friends from the Philippines will visit Japan and experience its attractions, including its traditional arts and customs, food, and pop culture.
(Closing)
On this special occasion of my visit to the Philippines, I would like to express my deep respect for the wisdom and tireless efforts of our many predecessors from both countries who have contributed to the development of Japan-Philippine relations as well as my sincere gratitude for the warmth extended by our Filipino friends.
Together with President Marcos, I will do my utmost to promote relations with the Philippines in the major areas of security, economy and people-to-people exchange, in order to further strengthen the relationship between our two countries, which share common values such as the principles represented by the rule of law, democracy, and freedom. Let us take our "special bond of friendship" to new heights together.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72" s="3" t="inlineStr">
        <is>
          <t>Contributed Article "Celebrating our 'special bond of friendship' with the Philippines" by Prime Minister KISHIDA Fumio to the Philippine Media (Philippine Star, Manila Bulletin, Philippine Daily Inquirer) (Speeches and Statements &lt;br&gt;by the Prime Minister) | Prime Minister's Office of Japan
#DiplomacySecurity
#FreeOpenIndoPacific
Contributed Article "Celebrating our 'special bond of friendship' with the Philippines" by Prime Minister KISHIDA Fumio to the Philippine Media (Philippine Star, Manila Bulletin, Philippine Daily Inquirer)
November 3, 2023
Tweet
[Provisional translation]
As Prime Minister of Japan, I extend warm greetings to all citizens of the Philippines. Ten years ago, in January 2013, on the 40th anniversary of the establishment of Japan-ASEAN Friendship and Cooperation, I came to the Philippines on my first foreign trip after assuming the office of Minister for Foreign Affairs. Today, as we celebrate the 50
th
anniversary of Japan-ASEAN relations, I am honored to be able to visit the Philippines again as Prime Minister at the invitation of His Excellency Ferdinand R. Marcos Jr. I feel a deep affinity with the Philippines. (History of Japan-Philippines Exchange)
Exchanges between our two countries can be traced back to the 16th century, when Japanese communities established themselves here in Manila through trade. In the 17th century, a Christian feudal lord Takayama Ukon fled to Manila after being persecuted in Japan and spent the remainder of his days here. He was eventually beatified as a martyr by the Pope in 2017. Also in the 17th century, Hasekura Tsunenaga, dispatched to Spain by Date Masamune, a feudal lord during Japan’s civil war period, visited Manila on his way back to Japan after visiting Spain and Rome to have an audience with the Roman Pontiff. In the mid-19th century, Jose Rizal, a national hero of the Philippines stayed in Japan for a while, and a monument to him was erected in his honor in Hibiya Park, Tokyo, near the site of the hotel where he had resided. Rizal was not only widely admired in the Philippines but was also a pioneer of friendly relations between his country and Japan. This year also marks the 120th anniversary of the settlement of Japanese immigrants in Davao, Mindanao. Along with Baguio in northern Luzon, where the Kennon Road, known as a complex prewar construction project, was completed at the cost of the lives of many Japanese immigrants, a vibrant Japanese community was established in Davao, where more than 20,000 people are said to be engaged in the cultivation of abaca (Manila hemp), which is still used to make Japan’s banknotes. Their descendants maintain strong ties with Japan to this day. Although there were some difficult times in the past between Japan and the Philippines, the two countries have established a strong relationship that can be described as a "special bond of friendship."
(Filipino spirit of generosity)
Looking back on the history between our two countries, the people of Japan will  never forget what happened in the Philippines during World War II. Whenever Japanese people see the memorial of President Elpidio Quirino, erected in Hibiya Park where Rizal's effigy stands, they are reminded of the Filipinos’ generous mindset. This spirit is symbolized by President Quirino’s decision 70 years ago to grant pardons to Japanese war criminals for the sake of future bilateral ties. Our postwar bilateral relationship has been underpinned by this generosity of spirit displayed by the people of the Philippines. We in Japan will also never forget the warm support extended to us by the people of the Philippines in the aftermath of the Great East Japan Earthquake in March 2011. The Philippines provided emergency relief goods and dispatched a medical assistance team to Japan. Caregiver candidates under the Japan-Philippine Economic Partnership Agreement (EPA) remained in the disaster area, dedicating themselves to care for the elderly while insisting that they could not abandon them. Meanwhile, as regards the recent terrorist attack against Israel, the people of Japan wish to offer their heartfelt condolences to Ms. Angeline Aguirre and other Filipino victims, who chose to stay and sacrificed their lives for the sake of the patients in their care. We would like to honor the Filipino people's warm humanity and sublime spirit of compassion as illustrated by these episodes, just like the sun that continues to shine warmly on Manila, which knows no winter, and glows on the Philippine flag. (Japan’s assistance)
Japan, for its part, has spared no effort to meet the expectations of the Filipino people. Since the 1960s, Japan has continued to focus its assistance on the Philippines through Official Development Assistance (ODA). The Pasig-Marikina River Channel Improvement Project, funded by Japanese ODA, has protected the lives and property of many citizens in Manila, the political, economic, and cultural center of the Philippines, from flood damage, as well as the Malacañang Palace, and Intramuros, including the World Heritage Site. The ongoing construction of the Metro Manila Subway, the North-South Commuter Railway, and the Davao City Bypass will play a significant role in improving citizens' lives and economic development, especially through reducing traffic congestion. As a sign of Japan’s commitment to supporting the Philippines, I announced in February that Japan would contribute JPY 600 billion through ODA and private sector investment, to be completed by March next year. Even when the armed conflict escalated in Mindanao in 2008, Japan continued its assistance on the ground, based on the firm determination of President Ogata. Our two countries have been able to promote the Mindanao peace process as an important area of cooperation because Japan and the Philippines have built a "special bond of friendship."  We congratulate Ms. Miriam Coronel Ferrer, a former member of the peace panel of the Philippine Government, on receiving the Ramon Magsaysay Award this year. She greatly contributed to the informal meeting in Narita that marked a milestone on the road to a comprehensive peace agreement. As the 2025 Bangsamoro Parliament election, another major milestone in the Mindanao peace process, is approaching, the Government of Japan will continue to make strenuous efforts in supporting the exit agreement between the Philippine Government and the Moro Islamic Liberation Front (MILF), including the decommissioning of former combatants, the reduction of private small arms and light weapons, and capacity building for the Bangsamoro Transition Authority. (Addressing common issues)
When I hear the phrase "special bond of friendship," it reminds me of the former Secretary of Foreign Affairs Albert F. Del Rosario, who passed away in April this year. From January 2013 I held numerous meetings with Secretary Del Rosario, who led the South China Sea Arbitration process, and he and I worked together to strengthen the maritime order based on the rule of law toward the realization of a "Free and Open Indo-Pacific.” I declare anew my respect for his tremendous contribution to regional peace and stability. Our security collaboration goes beyond traditional bilateral cooperation. It has expanded to encompass trilateral and quadrilateral cooperation, including the United States and Australia. Currently, the Philippines is one of the leading destinations for Japanese companies seeking to strengthen their supply chains in Asia. We truly hope that the Philippines will continue to provide an attractive investment environment so that both countries can grow as equal partners based on their strong economic relationship. (Toward further development of bilateral relations and mutual understanding)
The strategic partnership between Japan and the Philippines is now more vital than ever. The key to deepening the "special bond of friendship" is mutual understanding through people-to-people exchange. There is no question that promoting people-to-people exchange, including studying abroad, language training, and cultural and sports exchanges, is essential in fostering friendship among the young generation in whom our hopes for the future are placed. The growth rate is also the highest among the ASEAN countries, at 36.9% compared to fiscal 2019. We hope that many more of our friends from the Philippines will visit Japan and experience its attractions, including its traditional arts and customs, food, and pop culture. (Closing)
On this special occasion of my visit to the Philippines, I would like to express my deep respect for the wisdom and tireless efforts of our many predecessors from both countries who have contributed to the development of Japan-Philippine relations as well as my sincere gratitude for the warmth extended by our Filipino friends. Together with President Marcos, I will do my utmost to promote relations with the Philippines in the major areas of security, economy and people-to-people exchange, in order to further strengthen the relationship between our two countries, which share common values such as the principles represented by the rule of law, democracy, and freedom. Let us take our "special bond of friendship" to new heights together.</t>
        </is>
      </c>
      <c r="K272" s="18" t="inlineStr">
        <is>
          <t>fund;history;victim;war</t>
        </is>
      </c>
      <c r="L272" s="18" t="inlineStr">
        <is>
          <t>0</t>
        </is>
      </c>
      <c r="M272" s="18" t="inlineStr">
        <is>
          <t>0</t>
        </is>
      </c>
      <c r="N272" s="18" t="inlineStr">
        <is>
          <t>0</t>
        </is>
      </c>
      <c r="O272" s="18" t="inlineStr">
        <is>
          <t>1</t>
        </is>
      </c>
      <c r="P272" s="18" t="inlineStr">
        <is>
          <t>0</t>
        </is>
      </c>
      <c r="Q272" s="18" t="inlineStr">
        <is>
          <t>0</t>
        </is>
      </c>
      <c r="R272" s="18" t="inlineStr">
        <is>
          <t>ec887268-fc89-4a4f-84b1-023279ec8520</t>
        </is>
      </c>
      <c r="S272" s="18" t="inlineStr"/>
      <c r="T272" s="18" t="inlineStr"/>
      <c r="U272" s="18" t="inlineStr"/>
      <c r="V272" s="18" t="inlineStr">
        <is>
          <t>WAR_GENERAL</t>
        </is>
      </c>
      <c r="W272" s="18" t="inlineStr"/>
      <c r="X272" s="18" t="inlineStr"/>
      <c r="Y272" s="18" t="inlineStr"/>
      <c r="Z272" s="18" t="inlineStr"/>
      <c r="AA272" s="18" t="inlineStr"/>
      <c r="AB272" s="18" t="inlineStr"/>
      <c r="AC272" s="18" t="inlineStr"/>
      <c r="AD272" s="18" t="inlineStr"/>
      <c r="AE272" s="18" t="inlineStr"/>
      <c r="AF272" s="18" t="inlineStr"/>
      <c r="AG272" s="18" t="inlineStr"/>
      <c r="AH272" s="18" t="inlineStr"/>
      <c r="AI272" s="18" t="inlineStr"/>
      <c r="AJ272" s="18" t="inlineStr"/>
      <c r="AK272" s="18" t="inlineStr"/>
      <c r="AL272" s="18" t="inlineStr"/>
      <c r="AM272" s="18" t="inlineStr">
        <is>
          <t>LOW</t>
        </is>
      </c>
      <c r="AN272" s="3" t="inlineStr">
        <is>
          <t>AUTO-DRAFT: keyword signals only; requires contextual coding per codebook.md before use.</t>
        </is>
      </c>
      <c r="AO272" s="18" t="inlineStr">
        <is>
          <t>b5bb6e1a-4890-52f1-bac7-1b42429b415b</t>
        </is>
      </c>
      <c r="AP272" s="18" t="inlineStr">
        <is>
          <t>1</t>
        </is>
      </c>
      <c r="AQ272" s="18" t="inlineStr">
        <is>
          <t>LOW_CONFIDENCE;MISSING_SPEAKER</t>
        </is>
      </c>
      <c r="AR272" s="18" t="inlineStr">
        <is>
          <t>EXCLUDED</t>
        </is>
      </c>
      <c r="AS272" s="3" t="inlineStr">
        <is>
          <t>2026-09-22 full backlog review: COVID_OR_PANDEMIC</t>
        </is>
      </c>
    </row>
    <row r="273">
      <c r="A273" s="3" t="inlineStr">
        <is>
          <t>https://japan.kantei.go.jp/101_kishida/statement/202311/04.html</t>
        </is>
      </c>
      <c r="B273" s="18" t="inlineStr">
        <is>
          <t>japan</t>
        </is>
      </c>
      <c r="C273" s="18" t="inlineStr">
        <is>
          <t>Prime Minister's Office of Japan (Kantei)</t>
        </is>
      </c>
      <c r="D273" s="3" t="inlineStr">
        <is>
          <t>Written Interview with Prime Minister KISHIDA Fumio by the Malaysian National News Agency Bernama (Speeches and Statements &lt;br&gt;by the Prime Minister) | Prime Minister's Office of Japan</t>
        </is>
      </c>
      <c r="E273" s="18" t="inlineStr">
        <is>
          <t>SPEECH</t>
        </is>
      </c>
      <c r="F273" s="18" t="inlineStr">
        <is>
          <t>November 4, 2023</t>
        </is>
      </c>
      <c r="G273" s="18" t="inlineStr">
        <is>
          <t>0</t>
        </is>
      </c>
      <c r="H273" s="3" t="inlineStr"/>
      <c r="I273" s="3" t="inlineStr">
        <is>
          <t>Written Interview with Prime Minister KISHIDA Fumio by the Malaysian National News Agency Bernama (Speeches and Statements &lt;br&gt;by the Prime Minister) | Prime Minister's Office of Japan
#DiplomacySecurity
#ASEAN
#FreeOpenIndoPacific
Written Interview with Prime Minister KISHIDA Fumio by the Malaysian National News Agency Bernama
November 4, 2023
Tweet
[Provisional translation]
How do you see the current state of Malaysia-Japan relations and what are your key priorities for further strengthening these ties?
Let me firstly say how I am pleased to visit Malaysia as Prime Minister of Japan in a timely manner as we celebrated the 65th anniversary of the establishment of diplomatic relations between Japan and Malaysia, and the 40th anniversary of the Look East Policy last year, and the 50th year of ASEAN-Japan Friendship and Cooperation this year.
Together, Japan and Malaysia have been building a longstanding and excellent relationship. Now, more than ever, as the international community currently faces multiple crises, Japan and Malaysia, as strategic partners sharing fundamental values and principles, need to cooperate to maintain and enhance a free and open international order based on the rule of law as well as to ensure a world in which “human dignity” is protected. Our two countries also have great potential to expand the scope of cooperation in such areas as the economy, security, people-to-people and cultural exchanges, and in addressing regional and global challenge. More concretely, we would like to further build up cooperation in a wide range of areas including supply chain resilience and digital and green industries of which Malaysia attaches great importance.
Let me also touch upon the plan to establish a branch campus in Malaysia by the University of Tsukuba, one of leading national universities of Japan. This is a new development under the Look East Policy. Preparations are underway to open the branch campus in September next year. I hope that it will become a centre for Japanese-style higher education in ASEAN and its neighbouring regions and that it will produce many talented young people who will play active roles in various fields. I earnestly hope that many Malaysians will study at Tsukuba’s branch campus and become a bridge to further develop Japan-Malaysia relations in the future.
Given the economic challenges posed by the global landscape, how can Japan and Malaysia enhance economic collaboration to promote innovation and trade between the two nations?
Both Japan and Malaysia are contracting parties of the Comprehensive and Progressive Agreement for Trans-Pacific Partnership (CPTPP) and Regional Comprehensive Economic Partnership (RCEP). Through these economic partnership agreements, Japan and Malaysia are working together to promote economic cooperation in the Indo-Pacific region. Furthermore, both Japan and Malaysia are participating in negotiations regarding the Indo-Pacific Economic Framework for Prosperity (IPEF), and Supply Chain Agreement Negotiations reached the substantial conclusion in May of this year. In addition to supply chain resilience, which is an important common issue for our two countries, Japan will closely collaborate with Malaysia and other regional partners to produce tangible results early on as well as ensuring prosperity by establishing a regional economic order.
Furthermore, Malaysia has been producing many talents who are familiar with the language, culture and tradition of both Japan and Malaysia through the Look East Policy, which was initiated in 1982. This is a huge advantage for Japan and Malaysia to enhance their economic relations. Many Japanese companies were attracted by this background and invested in Malaysia, thus contributing to Malaysia’s economic development. Currently, more than 1600 Japanese companies are operating in Malaysia in business sectors which are not only limited to manufacturing, but have also expanded into the service and retail sectors. Close economic relations between the two countries continue.
As Japan faces globalisation, there are many things that Japan can take in from Malaysia. Cultural diversity as well as Islamic finance and the Halal industry are areas in which Malaysia has advantage. By learning from Malaysia in these areas, Japan looks forward to expanding its business opportunities. Japan would like to expand its market to the Islamic and ASEAN nations through Malaysia.
In light of recent regional developments, how do you see Japan and Malaysia collaborating on issues of regional security and stability, including but not limited to maritime security and the South China Sea? What role do you believe Malaysia plays in Japan’s “Free and Open Indo Pacific”?
The regional security environment has been becoming increasingly severe, given North Korea’s nuclear and missile development and unilateral attempts to change the status quo by force in the East China Sea and South China Sea. At the G7 Hiroshima Summit, the G7 leaders sent out to international partners beyond the G7 a strong message to uphold a free and open international order based on the rule of law.
Maintaining and strengthening this very order will bring about peace, stability and prosperity not only for our two countries but also for the entire international community. With this in mind, Japan is promoting efforts to realise a “Free and Open Indo-Pacific (FOIP)”.
The new plan for FOIP, which I announced in March this year, inherits the original vision of “freedom”, “the rule of law”, “inclusiveness”, “openness” and “diversity”, and at the same time, puts emphasis on leading the international community in the direction of cooperation rather than division and confrontation. Through rule-making based on “dialogue”, “equal partnership” among nations, and approaches focusing on the “people”, Japan aims to ensure that freedom and the rule of law are respected, and that various nations coexist and prosper together in the Indo-Pacific region.
At the same time, Japan strongly supports mainstreaming the “ASEAN Outlook on the Indo-Pacific (AOIP)”, which shares fundamental principles with FOIP. Japan continues to make efforts in order for many countries to sympathize with the principles of AOIP and to extend their support.
While promoting such efforts, Japan will further cooperate with Malaysia, which is located at an important sea lane connecting the Indian and the Pacific Oceans, in maintaining and enhancing maritime connectivity and stability in this region. The two patrol vessels Japan provided to the Malaysia Maritime Enforcement Agency (MMEA) in 2016 are conducting operations to protect the waters surrounding Malaysia today. Furthermore, Japan has been providing support for capacity building of MMEA officers since the establishment of the MMEA in 2005. Currently, Japan and Malaysia are providing training to third countries in the field of maritime security with officers of Japan Coast Guard and MMEA serving as instructors.
In order to realize FOIP and AOIP, Japan would like to continue to enhance collaboration with our strategic partner Malaysia.
Climate change and sustainability are global concerns. How can Japan and Malaysia work together to address environmental challenges, promote sustainable development, and achieve common goals in the fight against climate change?
In January of last year, I announced the “Asia Zero Emission Community (AZEC)” concept with a view to contributing to Asia’s decarbonisation with Japan’s technology and systems. The purpose of this concept is to realise a realistic energy transition in accordance with the current situation in Asia, by attracting investment capital and shaping actual projects to achieve decarbonisation. Malaysia was among the first to support this concept. The AZEC Summit Meeting is planned to be held during the ASEAN-Japan Commemorative Summit in December (TBC). I would like to exchange views towards Asia’s decarbonisation with Prime Minister Dato’ Seri Anwar and other leaders participating in this initiative.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73" s="3" t="inlineStr">
        <is>
          <t>Let me firstly say how I am pleased to visit Malaysia as Prime Minister of Japan in a timely manner as we celebrated the 65th anniversary of the establishment of diplomatic relations between Japan and Malaysia, and the 40th anniversary of the Look East Policy last year, and the 50th year of ASEAN-Japan Friendship and Cooperation this year. Together, Japan and Malaysia have been building a longstanding and excellent relationship. Now, more than ever, as the international community currently faces multiple crises, Japan and Malaysia, as strategic partners sharing fundamental values and principles, need to cooperate to maintain and enhance a free and open international order based on the rule of law as well as to ensure a world in which “human dignity” is protected. Our two countries also have great potential to expand the scope of cooperation in such areas as the economy, security, people-to-people and cultural exchanges, and in addressing regional and global challenge. More concretely, we would like to further build up cooperation in a wide range of areas including supply chain resilience and digital and green industries of which Malaysia attaches great importance. Let me also touch upon the plan to establish a branch campus in Malaysia by the University of Tsukuba, one of leading national universities of Japan. This is a new development under the Look East Policy. Preparations are underway to open the branch campus in September next year. I hope that it will become a centre for Japanese-style higher education in ASEAN and its neighbouring regions and that it will produce many talented young people who will play active roles in various fields. I earnestly hope that many Malaysians will study at Tsukuba’s branch campus and become a bridge to further develop Japan-Malaysia relations in the future. As Japan faces globalisation, there are many things that Japan can take in from Malaysia. Cultural diversity as well as Islamic finance and the Halal industry are areas in which Malaysia has advantage. By learning from Malaysia in these areas, Japan looks forward to expanding its business opportunities. Japan would like to expand its market to the Islamic and ASEAN nations through Malaysia. In light of recent regional developments, how do you see Japan and Malaysia collaborating on issues of regional security and stability, including but not limited to maritime security and the South China Sea? The new plan for FOIP, which I announced in March this year, inherits the original vision of “freedom”, “the rule of law”, “inclusiveness”, “openness” and “diversity”, and at the same time, puts emphasis on leading the international community in the direction of cooperation rather than division and confrontation. Through rule-making based on “dialogue”, “equal partnership” among nations, and approaches focusing on the “people”, Japan aims to ensure that freedom and the rule of law are respected, and that various nations coexist and prosper together in the Indo-Pacific region. At the same time, Japan strongly supports mainstreaming the “ASEAN Outlook on the Indo-Pacific (AOIP)”, which shares fundamental principles with FOIP. Japan continues to make efforts in order for many countries to sympathize with the principles of AOIP and to extend their support. While promoting such efforts, Japan will further cooperate with Malaysia, which is located at an important sea lane connecting the Indian and the Pacific Oceans, in maintaining and enhancing maritime connectivity and stability in this region. Malaysia was among the first to support this concept. The AZEC Summit Meeting is planned to be held during the ASEAN-Japan Commemorative Summit in December (TBC). I would like to exchange views towards Asia’s decarbonisation with Prime Minister Dato’ Seri Anwar and other leaders participating in this initiative.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73" s="18" t="inlineStr">
        <is>
          <t>fund;reparation;war</t>
        </is>
      </c>
      <c r="L273" s="18" t="inlineStr">
        <is>
          <t>0</t>
        </is>
      </c>
      <c r="M273" s="18" t="inlineStr">
        <is>
          <t>0</t>
        </is>
      </c>
      <c r="N273" s="18" t="inlineStr">
        <is>
          <t>0</t>
        </is>
      </c>
      <c r="O273" s="18" t="inlineStr">
        <is>
          <t>0</t>
        </is>
      </c>
      <c r="P273" s="18" t="inlineStr">
        <is>
          <t>0</t>
        </is>
      </c>
      <c r="Q273" s="18" t="inlineStr">
        <is>
          <t>0</t>
        </is>
      </c>
      <c r="R273" s="18" t="inlineStr">
        <is>
          <t>425c2f19-9ad2-425c-9cbe-1e9278819fc7</t>
        </is>
      </c>
      <c r="S273" s="18" t="inlineStr"/>
      <c r="T273" s="18" t="inlineStr"/>
      <c r="U273" s="18" t="inlineStr"/>
      <c r="V273" s="18" t="inlineStr">
        <is>
          <t>COMPENSATION_REPARATION</t>
        </is>
      </c>
      <c r="W273" s="18" t="inlineStr"/>
      <c r="X273" s="18" t="inlineStr"/>
      <c r="Y273" s="18" t="inlineStr"/>
      <c r="Z273" s="18" t="inlineStr"/>
      <c r="AA273" s="18" t="inlineStr"/>
      <c r="AB273" s="18" t="inlineStr"/>
      <c r="AC273" s="18" t="inlineStr"/>
      <c r="AD273" s="18" t="inlineStr"/>
      <c r="AE273" s="18" t="inlineStr"/>
      <c r="AF273" s="18" t="inlineStr"/>
      <c r="AG273" s="18" t="inlineStr"/>
      <c r="AH273" s="18" t="inlineStr"/>
      <c r="AI273" s="18" t="inlineStr"/>
      <c r="AJ273" s="18" t="inlineStr"/>
      <c r="AK273" s="18" t="inlineStr"/>
      <c r="AL273" s="18" t="inlineStr"/>
      <c r="AM273" s="18" t="inlineStr">
        <is>
          <t>LOW</t>
        </is>
      </c>
      <c r="AN273" s="3" t="inlineStr">
        <is>
          <t>AUTO-DRAFT: keyword signals only; requires contextual coding per codebook.md before use.</t>
        </is>
      </c>
      <c r="AO273" s="18" t="inlineStr">
        <is>
          <t>485a264c-619b-52eb-8693-4d0fe4fd15ad</t>
        </is>
      </c>
      <c r="AP273" s="18" t="inlineStr">
        <is>
          <t>1</t>
        </is>
      </c>
      <c r="AQ273" s="18" t="inlineStr">
        <is>
          <t>LOW_CONFIDENCE;MISSING_SPEAKER</t>
        </is>
      </c>
      <c r="AR273" s="18" t="inlineStr">
        <is>
          <t>EXCLUDED</t>
        </is>
      </c>
      <c r="AS273" s="3" t="inlineStr">
        <is>
          <t>2026-09-22 full backlog review: GENERIC_DIPLOMATIC_MESSAGE_OR_SPEECH</t>
        </is>
      </c>
    </row>
    <row r="274">
      <c r="A274" s="3" t="inlineStr">
        <is>
          <t>https://japan.kantei.go.jp/101_kishida/statement/202311/04policyspeech.html</t>
        </is>
      </c>
      <c r="B274" s="18" t="inlineStr">
        <is>
          <t>japan</t>
        </is>
      </c>
      <c r="C274" s="18" t="inlineStr">
        <is>
          <t>Prime Minister's Office of Japan (Kantei)</t>
        </is>
      </c>
      <c r="D274" s="3" t="inlineStr">
        <is>
          <t>Policy Speech by Prime Minister Kishida at the Joint Session of the Phlippine Senate and House of Representatives (Speeches and Statements &lt;br&gt;by the Prime Minister) | Prime Minister's Office of Japan</t>
        </is>
      </c>
      <c r="E274" s="18" t="inlineStr">
        <is>
          <t>SPEECH</t>
        </is>
      </c>
      <c r="F274" s="18" t="inlineStr">
        <is>
          <t>November 4, 2023</t>
        </is>
      </c>
      <c r="G274" s="18" t="inlineStr">
        <is>
          <t>0</t>
        </is>
      </c>
      <c r="H274" s="3" t="inlineStr"/>
      <c r="I274" s="3" t="inlineStr">
        <is>
          <t>Policy Speech by Prime Minister Kishida at the Joint Session of the Phlippine Senate and House of Representatives (Speeches and Statements &lt;br&gt;by the Prime Minister) | Prime Minister's Office of Japan
#DiplomacySecurity
#ASEAN
#FreeOpenIndoPacific
Policy Speech by Prime Minister Kishida at the Joint Session of the Phlippine Senate and House of Representatives
November 4, 2023
Tweet
[Provisional translation]
1 Introduction
Honorable Juan Miguel F. Zubiri, President of the Senate of the Republic of the Philippines,
Honorable Ferdinand Martin G. Romualdez, Speaker of the House of Representatives of the Republic of the Philippines,
Ladies and gentlemen,
Magandang umaga po sa inyong lahat.
The Philippines, with the second largest population among ASEAN countries and more than 300,000 citizens living in Japan, is an irreplaceable partner for Japan. I am honored to have the opportunity to be the first Japanese Prime Minister to speak here at the Congress of the Philippines, which has a long tradition.
In 1977, former Prime Minister Takeo Fukuda delivered a speech in Manila in the presence of President Ferdinand Edralin Marcos, Sr. I am reminded that in the speech, he expressed his desire to build a heart-to-heart relationship of trust with South East Asia including the Philippines, as equal partners.
A half century has passed since then. Exchanges between our two countries have deepened, and today, the relationship between Japan and the Philippines is stronger than ever.
Looking back over the long history of our bilateral relationship, it has not always been smooth sailing. We cannot forget the endeavor of our predecessors based on the spirit of tolerance, including the pardon of Japanese war criminals by President Quirino in 1953, which paved the way for our two countries to overcome difficult times and build the friendly relationship we enjoy today.
Today, Japan-Philippines relations have reached the point of being called a “golden age.” This year also marks the 50th anniversary of the friendship and cooperation between Japan and ASEAN, and in December, we will host a commemorative summit meeting in Tokyo.
Against this backdrop, I am very delighted to have the opportunity to visit Manila for the first time as Prime Minister and to express my views on Japan's foreign policy, including strengthening relations with the Philippines and ASEAN.
2 Japan’s Efforts to Address Challenges of the International Community: the Importance of the Philippines and ASEAN
Ladies and gentlemen,
The international community is currently at a historic turning point, and the international order based on the rule of law that we have taken for granted is under serious threat. The international community is also facing complex and interrelated challenges such as climate change and infectious diseases. Under these circumstances, we cannot afford to have the world be divided based on ideologies and values.
At the G7 Summit in Hiroshima in May this year, which I had the honor to chair, I listened to the diverse voices of the international community, including those of the countries referred to as the “Global South.” What I strongly felt there was the need to return to  the very basic foundation that everyone can share. What I emphasize as such a foundation is the idea of “human dignity.”
There is no better place to stress the significance of “human dignity” than here in the Philippine Congress. The Constitution of the Philippines stipulates that the Congress shall give highest priority to protecting and enhancing the rights of all people to “human dignity”.
In order for everyone to live with dignity, it is essential to build a peaceful and stable world. From this standpoint, I confirmed with President Marcos during his visit to Japan in February that we would work together to maintain and strengthen the free and open international order based on the rule of law.
Furthermore, during my visit to the U.S. in January, I expressed my strong determination to defend a “Free and Open Indo-Pacific (FOIP).” Also in March, I announced a new plan to realize the FOIP. Underlying this plan is our determination to lead the international community toward cooperation rather than division and confrontation, and to defend “freedom” and “the rule of law” at all costs.
Today, I stand here to share with you my renewed commitment to further advance these efforts and to share with you my thoughts on how to do so.
There are “four pillars” in the new FOIP plan. The first of these pillars is to uphold “principles for peace and rules for prosperity.” This is the idea of building “peace” by confirming and promoting the basic principles that the international community should uphold.
For example, stability in the Mindanao region is linked to peace and prosperity in the Indo-Pacific. From this perspective, Japan has supported the peace process and economic development over the past two decades. We just announced yesterday in our meeting with President Marcos, the provision of heavy equipment for disaster management in Mindanao. This cooperation is based on the vision of the FOIP.
3 The 50
th
Anniversary of ASEAN-Japan Friendship and Cooperation
Ladies and gentlemen,
Fifty years ago, Japan has initiated dialogue with ASEAN ahead of the rest of the world. Since then, Japan and ASEAN have helped each other in times of difficulty and nurtured a relationship of trust with a heart-to-heart connection through exchanges among peoples in a wide range of fields and at various levels.
One of the lessons learned from this experience is the second pillar of the new FOIP plan, “addressing challenges in an Indo-Pacific way.” This is the idea of addressing global challenges in a realistic and practical manner, and enhancing resilience and sustainability of each country as an equal partner.
For example, COVID-19 expanded divisions and disparities in the international community. It is evident that the world as a whole must respond to international health challenges. Japan will support the ASEAN Centre for Emerging Diseases and Public Health Emergencies to develop as a regional center of excellence.
Japan will also promote the third pillar of the new FOIP plan, which is to strengthen “multi-layered connectivity.” Needless to say, ASEAN is one of the priority regions in overcoming vulnerabilities by strengthening the linkages among countries.
Japan will promote cooperation in line with the ASEAN Outlook on the Indo-Pacific (AOIP), which resonates with the FOIP. We will work with ASEAN to ensure that many countries support and cooperate for the principles and activities set forth in the AOIP, such as openness, transparency, inclusiveness, and a rules-based framework.
In the G7 Hiroshima Leaders’ Communiqué, Japan led the way in strongly articulating tour commitment to strengthen coordination with ASEAN, to support ASEAN centrality and unity, and to promote cooperation in line with the AOIP.
In March, Japan announced a new contribution of US$100 million to the Japan-ASEAN Integration Fund (JAIF). In addition, in September, Japan launched the “Japan-ASEAN Comprehensive Connectivity Initiative” to strengthen connectivity in both tangible and intangible fronts. We will also mobilize private-sector funds to support ASEAN’s resilience and sustainability.
In the commemorative summit meeting in December, we will jointly formulate a vision to create a new era of sustainable and prosperous development together, while building “trust” for the next generation.
4 Progress in Japan-Philippines Relations
From a “Golden Age” to New Heights
Ladies and gentlemen,
Japan and the Philippines have strengthened their relationship at all levels in recent years. In 2016, which marked the 60
th
anniversary of the normalization of diplomatic relations, then Their Majesties Emperor and Empress of Japan visited the Philippines.
In February this year, President Marcos, together with President of the Senate Zubiri and Speaker of the House of Representatives Romualdez, visited Japan.
In addition, various exchanges and cooperation between the two countries are underway, such as visit of members of the Japan-Philippines Parliamentarians’ Friendship League to the Senate and the House of Representatives of the Philippines this summer. Now I would like to introduce some specific examples of our cooperation.
(2) Security and Defense Cooperation
First, security and defense cooperation.
The last pillar of the New FOIP Plan is “extending efforts for security and safe use of the sea to the air.” Japan has hitherto provided 12 ships to the Coast Guard to play a part in improving the Philippines’ maritime security capability. Furthermore, a Japanese firm delivered a warning and control radar to the Philippine Air Force last month in order to improve Air Domain Awareness.
Also yesterday, Japan agreed with the Philippines to provide coastal surveillance radars to the Philippine Navy as the first cooperation project in the world under Japan’s newly established Official Security Assistance (OSA) this year. Japan will continue to contribute to the enhancement of the Philippines’ security capabilities, thereby contributing to regional peace and stability.
Furthermore, we concurred with President Marcos to commence formal negotiations on a Japan-Philippines reciprocal access agreement (RAA). Japan intends to further deepen strategic cooperation with the Philippines in the future.
(3) Economy and Investment
Next, I would like to touch upon cooperation in the areas of economy and investment.
Japan is the largest donor to the Philippines. Through the 600 billion yen public-private assistance announced in February which runs through March next year, we will continue to support economic and social development, in line with President Marcos’ “Build Better More” program.
For example, the construction of the Philippines’ first subway system is underway in Manila with Japanese assistance. I am going to visit the construction site later today. I am proud of the fact that Japan can play a part in this subway project, which is said to be a 50-year dream.
Furthermore, Japan is one of the largest investors in the Philippines on a private-sector basis. Public-private partnerships and investments in companies that contribute to decarbonization are also underway. The public and private sectors are eagerly working together to support the economic growth of the Philippines.
We welcome the signing of the Memorandum of Cooperation in the field of Tourism. We hope that through efforts such as the FIBA Basketball World Cup co-hosted by Japan, the Philippines, and Indonesia this year, our "Golden Friendship" will lead to the next generation.
(4) Cooperation on Global Issues
Japan and the Philippines have also deepened coordination in addressing global issues.
As a native of Hiroshima, nuclear disarmament is my lifework. I will continue to promote realistic and practical efforts toward a "world without nuclear weapons.” With this in mind, I am pleased that in September we were able to co-host the Commemorative High-Level Event on a Fissile Material Cut-Off Treaty (FMCT)with Foreign Minister Manalo..
Regarding climate change, which the Marcos administration also attaches great importance to, we are deepening cooperation on energy transition through the realization of the “Asia Zero Emissions Community (AZEC)” concept. We will hold the AZEC summit meeting, and will work with participating countries to pursue the common goal of “Net Zero” via various pathways for energy transitions according to each country’s circumstance.
(5) Strengthening Japan-Philippines-U.S. Cooperation
Lastly, I would like to offer a few words about the cooperation among Japan, the Philippines, and the U.S.
In order to maintain and strengthen a free and open international order based on the rule of law, multilayered cooperation among allies and like-minded countries is crucial. In September, President Marcos, U.S. Vice President Harris, and I exchanged views for the first time and confirmed to enhance cooperation.
In the South China Sea, the trilateral cooperation to protect the freedom of the sea is underway. In addition to the participation of Japan's Self-Defense Forces in the joint U.S.-Philippines exercises held last month, the first joint exercise by the coast guard agencies of the three countries was held in June this year. Through these efforts, let us protect the maritime order, which is governed by laws and rules, not by force.
5 Conclusion
Ladies and gentlemen,
As I have mentioned, the relationship between Japan and the Philippines has made great strides over the past half century. I believe that the people-to-people connection is the bedrock of this relationship.
I offered flowers yesterday at the monument to Dr. José Rizal. Dr. Rizal, who had once stayed in Japan in his youth and had the opportunity to interact with Japanese people, envisioned that our two countries would one day engage in a full-fledged relationship.
Indeed, exchanges between the peoples of the two countries have been unwavering. After the Great East Japan Earthquake in 2011, the Philippines sent a medical assistance team, and Filipino caregiver candidates remained in the affected areas to provide dedicated care, saying, “We cannot abandon the elderly people.”
In return, when Typhoon Yolanda struck in 2013, Japanese people from the disaster-stricken area of Tohoku went to the Philippines to assist in the recovery and reconstruction efforts.
This kind of relationship is what former Prime Minister of Japan Fukuda articulated, a “heart to heart” relationship. I believe that it is the responsibility of those living in the present, to take the “heart-to-heart ties” established by our predecessors to new heights and pass them on to the next generation.
The slogan for the 50th Anniversary of ASEAN-Japan Friendship and Cooperation is “Golden Friendship, Golden Opportunities.” At the ASEAN-Japan Commemorative Summit Meeting in December, I hope to work with President Marcos and other ASEAN leaders to ensure that the “golden friendship” between Japan and ASEAN will be a “golden opportunity” that leads to the next generation.
To friends of the Philippines, ladies and gentlemen,
In conclusion, I would like to express my deepest gratitude for the warm hospitality upon my visit to the Philippines. I will continue to do my utmost to ensure that the strong friendship between Japan and the Philippines will last and further develop in the future.
Thank you very much for your time today. Salamat po.
More
Related Link
Japanese
Visit to the Philippines: Second Day
MOFA website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74" s="3" t="inlineStr">
        <is>
          <t>A half century has passed since then. Exchanges between our two countries have deepened, and today, the relationship between Japan and the Philippines is stronger than ever. Looking back over the long history of our bilateral relationship, it has not always been smooth sailing. We cannot forget the endeavor of our predecessors based on the spirit of tolerance, including the pardon of Japanese war criminals by President Quirino in 1953, which paved the way for our two countries to overcome difficult times and build the friendly relationship we enjoy today. Today, Japan-Philippines relations have reached the point of being called a “golden age.” This year also marks the 50th anniversary of the friendship and cooperation between Japan and ASEAN, and in December, we will host a commemorative summit meeting in Tokyo. Against this backdrop, I am very delighted to have the opportunity to visit Manila for the first time as Prime Minister and to express my views on Japan's foreign policy, including strengthening relations with the Philippines and ASEAN. Furthermore, during my visit to the U.S. in January, I expressed my strong determination to defend a “Free and Open Indo-Pacific (FOIP).” Also in March, I announced a new plan to realize the FOIP. Underlying this plan is our determination to lead the international community toward cooperation rather than division and confrontation, and to defend “freedom” and “the rule of law” at all costs. Today, I stand here to share with you my renewed commitment to further advance these efforts and to share with you my thoughts on how to do so. There are “four pillars” in the new FOIP plan. We will work with ASEAN to ensure that many countries support and cooperate for the principles and activities set forth in the AOIP, such as openness, transparency, inclusiveness, and a rules-based framework. In the G7 Hiroshima Leaders’ Communiqué, Japan led the way in strongly articulating tour commitment to strengthen coordination with ASEAN, to support ASEAN centrality and unity, and to promote cooperation in line with the AOIP. In March, Japan announced a new contribution of US$100 million to the Japan-ASEAN Integration Fund (JAIF). In addition, in September, Japan launched the “Japan-ASEAN Comprehensive Connectivity Initiative” to strengthen connectivity in both tangible and intangible fronts. We will also mobilize private-sector funds to support ASEAN’s resilience and sustainability. In the commemorative summit meeting in December, we will jointly formulate a vision to create a new era of sustainable and prosperous development together, while building “trust” for the next generation. 4 Progress in Japan-Philippines Relations
From a “Golden Age” to New Heights
Ladies and gentlemen,
Japan and the Philippines have strengthened their relationship at all levels in recent years. (2) Security and Defense Cooperation
First, security and defense cooperation. The last pillar of the New FOIP Plan is “extending efforts for security and safe use of the sea to the air.” Japan has hitherto provided 12 ships to the Coast Guard to play a part in improving the Philippines’ maritime security capability. Furthermore, a Japanese firm delivered a warning and control radar to the Philippine Air Force last month in order to improve Air Domain Awareness. Also yesterday, Japan agreed with the Philippines to provide coastal surveillance radars to the Philippine Navy as the first cooperation project in the world under Japan’s newly established Official Security Assistance (OSA) this year. Japan will continue to contribute to the enhancement of the Philippines’ security capabilities, thereby contributing to regional peace and stability. (4) Cooperation on Global Issues
Japan and the Philippines have also deepened coordination in addressing global issues. As a native of Hiroshima, nuclear disarmament is my lifework. I will continue to promote realistic and practical efforts toward a "world without nuclear weapons.” With this in mind, I am pleased that in September we were able to co-host the Commemorative High-Level Event on a Fissile Material Cut-Off Treaty (FMCT)with Foreign Minister Manalo.. Regarding climate change, which the Marcos administration also attaches great importance to, we are deepening cooperation on energy transition through the realization of the “Asia Zero Emissions Community (AZEC)” concept. We will hold the AZEC summit meeting, and will work with participating countries to pursue the common goal of “Net Zero” via various pathways for energy transitions according to each country’s circumstance. After the Great East Japan Earthquake in 2011, the Philippines sent a medical assistance team, and Filipino caregiver candidates remained in the affected areas to provide dedicated care, saying, “We cannot abandon the elderly people.”
In return, when Typhoon Yolanda struck in 2013, Japanese people from the disaster-stricken area of Tohoku went to the Philippines to assist in the recovery and reconstruction efforts. This kind of relationship is what former Prime Minister of Japan Fukuda articulated, a “heart to heart” relationship. I believe that it is the responsibility of those living in the present, to take the “heart-to-heart ties” established by our predecessors to new heights and pass them on to the next generation. The slogan for the 50th Anniversary of ASEAN-Japan Friendship and Cooperation is “Golden Friendship, Golden Opportunities.” At the ASEAN-Japan Commemorative Summit Meeting in December, I hope to work with President Marcos and other ASEAN leaders to ensure that the “golden friendship” between Japan and ASEAN will be a “golden opportunity” that leads to the next generation. To friends of the Philippines, ladies and gentlemen,
In conclusion, I would like to express my deepest gratitude for the warm hospitality upon my visit to the Philippines. I will continue to do my utmost to ensure that the strong friendship between Japan and the Philippines will last and further develop in the future. Thank you very much for your time today.</t>
        </is>
      </c>
      <c r="K274" s="18" t="inlineStr">
        <is>
          <t>fund;history;responsibility;war</t>
        </is>
      </c>
      <c r="L274" s="18" t="inlineStr">
        <is>
          <t>0</t>
        </is>
      </c>
      <c r="M274" s="18" t="inlineStr">
        <is>
          <t>0</t>
        </is>
      </c>
      <c r="N274" s="18" t="inlineStr">
        <is>
          <t>0</t>
        </is>
      </c>
      <c r="O274" s="18" t="inlineStr">
        <is>
          <t>1</t>
        </is>
      </c>
      <c r="P274" s="18" t="inlineStr">
        <is>
          <t>1</t>
        </is>
      </c>
      <c r="Q274" s="18" t="inlineStr">
        <is>
          <t>0</t>
        </is>
      </c>
      <c r="R274" s="18" t="inlineStr">
        <is>
          <t>e2f4eedb-e2f6-4f9f-8250-d809c289d1b8</t>
        </is>
      </c>
      <c r="S274" s="18" t="inlineStr"/>
      <c r="T274" s="18" t="inlineStr"/>
      <c r="U274" s="18" t="inlineStr"/>
      <c r="V274" s="18" t="inlineStr">
        <is>
          <t>WAR_GENERAL</t>
        </is>
      </c>
      <c r="W274" s="18" t="inlineStr"/>
      <c r="X274" s="18" t="inlineStr"/>
      <c r="Y274" s="18" t="inlineStr"/>
      <c r="Z274" s="18" t="inlineStr"/>
      <c r="AA274" s="18" t="inlineStr"/>
      <c r="AB274" s="18" t="inlineStr"/>
      <c r="AC274" s="18" t="inlineStr"/>
      <c r="AD274" s="18" t="inlineStr"/>
      <c r="AE274" s="18" t="inlineStr"/>
      <c r="AF274" s="18" t="inlineStr"/>
      <c r="AG274" s="18" t="inlineStr"/>
      <c r="AH274" s="18" t="inlineStr"/>
      <c r="AI274" s="18" t="inlineStr"/>
      <c r="AJ274" s="18" t="inlineStr"/>
      <c r="AK274" s="18" t="inlineStr"/>
      <c r="AL274" s="18" t="inlineStr"/>
      <c r="AM274" s="18" t="inlineStr">
        <is>
          <t>LOW</t>
        </is>
      </c>
      <c r="AN274" s="3" t="inlineStr">
        <is>
          <t>AUTO-DRAFT: keyword signals only; requires contextual coding per codebook.md before use.</t>
        </is>
      </c>
      <c r="AO274" s="18" t="inlineStr">
        <is>
          <t>5c9a56fc-4c76-5165-bb8d-0a24f48a2cf8</t>
        </is>
      </c>
      <c r="AP274" s="18" t="inlineStr">
        <is>
          <t>1</t>
        </is>
      </c>
      <c r="AQ274" s="18" t="inlineStr">
        <is>
          <t>LOW_CONFIDENCE;MISSING_SPEAKER</t>
        </is>
      </c>
      <c r="AR274" s="18" t="inlineStr">
        <is>
          <t>EXCLUDED</t>
        </is>
      </c>
      <c r="AS274" s="3" t="inlineStr">
        <is>
          <t>2026-09-22 full backlog review: COVID_OR_PANDEMIC</t>
        </is>
      </c>
    </row>
    <row r="275">
      <c r="A275" s="3" t="inlineStr">
        <is>
          <t>https://japan.kantei.go.jp/101_kishida/statement/202311/05kaiken.html</t>
        </is>
      </c>
      <c r="B275" s="18" t="inlineStr">
        <is>
          <t>japan</t>
        </is>
      </c>
      <c r="C275" s="18" t="inlineStr">
        <is>
          <t>Prime Minister's Office of Japan (Kantei)</t>
        </is>
      </c>
      <c r="D275" s="3" t="inlineStr">
        <is>
          <t>Press Conference by Prime Minister Kishida Regarding His Visit to the Republic of the Philippines and Malaysia and Other Matters (Speeches and Statements &lt;br&gt;by the Prime Minister) | Prime Minister's Office of Japan</t>
        </is>
      </c>
      <c r="E275" s="18" t="inlineStr">
        <is>
          <t>PRESS_CONFERENCE</t>
        </is>
      </c>
      <c r="F275" s="18" t="inlineStr">
        <is>
          <t>November 5, 2023</t>
        </is>
      </c>
      <c r="G275" s="18" t="inlineStr">
        <is>
          <t>0</t>
        </is>
      </c>
      <c r="H275" s="3" t="inlineStr"/>
      <c r="I275" s="3" t="inlineStr">
        <is>
          <t>Press Conference by Prime Minister Kishida Regarding His Visit to the Republic of the Philippines and Malaysia and Other Matters (Speeches and Statements &lt;br&gt;by the Prime Minister) | Prime Minister's Office of Japan
#DiplomacySecurity
#ASEAN
#NuclearDisarmament
#Nonproliferation
Press Conference by Prime Minister Kishida Regarding His Visit to the Republic of the Philippines and Malaysia and Other Matters
November 5, 2023
Tweet
[Provisional translation]
(On what actions the Prime Minister expects from the Republic of the Philippines and Malaysia regarding the situation in the East and South China Seas and how he will link the outcomes of his latest round of visits to the Commemorative Summit for the 50th Year of ASEAN (Association of Southeast Asian Nations)-Japan Friendship and Cooperation)
As the international situation, including the situation in the East and South China Seas, is becoming even more severe and complex, I took this occasion to exchange views with President Marcos and Prime Minister Anwar not only on bilateral relations, but also on the regional and international situation and other matters. I believe that the Summit meetings were meaningful, as the two leaders and I shared the same view and confirmed that we will work closely together to maintain and strengthen a free and open international order based on the rule of law and to aim for a world where human dignity is respected. In this context, there has been tangible progress between the Philippines in particular, such as the first Official Security Assistance (OSA) project, the start of negotiations on the Reciprocal Access Agreement (RAA), and maritime security capacity building. I will steadily advance these efforts.
We also confirmed stronger cooperation toward the Commemorative Summit to be held in December in Tokyo, marking the 50th anniversary of ASEAN-Japan relations. I intend to set out an ASEAN-Japan vision for a new era in the Summit in December. I would like to continue collaboration toward the announcement of this vision with the leaders of the Philippines, Malaysia, and other ASEAN countries.
(On the Prime Minister’s view on the latest Israeli-Palestinian situation and how he will strive to calm down the situation)
First of all, I feel that the local situation, including the humanitarian situation of the general public, is very difficult and unpredictable, and I am closely following the situation with deep concern. As you have mentioned, Minister Kamikawa visited Israel, Palestine, and Jordan over the weekend, and in meetings with their dignitaries, she conveyed Japan’s position and directly called on them to improve the humanitarian situation and calm down the situation as soon as possible. In addition, the foreign ministers of the G7 countries will meet this week. I expect them to hold an in-depth exchange of views in the meeting.
On my latest visit to the Philippines and Malaysia, I also discussed the Israeli-Palestine situation and exchanged views with the leaders of the two countries during the Summit meetings. As the local situation is changing from moment to moment, I believe that Japan must thoroughly grasp the changing situation and cooperate with other countries to realize temporary humanitarian pauses and calm down the situation as soon as possible, with a view to improving the humanitarian situation at the earliest possible time. During various events on the international political calendar in the time to come, Japan will communicate with other countries and strive to contribute to calming down the situation and realizing temporary pauses.
(On his view on the entry into force of a law to revoke the ratification of the Comprehensive Nuclear-Test-Ban Treaty (CTBT)  in Russia and his future approach toward the realization of a “world without nuclear weapons”)
I have already expressed my view on social media on Russia’s action you have just pointed out. As the international community has long strived to advance efforts toward the entry into force of the CTBT, I deeply deplore Russia’s revocation of its ratification of the treaty because it goes against such longstanding efforts.  I am aware that the situation surrounding nuclear disarmament is extremely difficult, yet this is exactly why, as Prime Minister of an A-bombed city, I renew my determination that I must continue realistic and practical efforts, including the ratification of the CTBT. Toward a “world without nuclear weapons,” I would like to continue to promote Japan’s position in various fora or conferences in the international arena, or through bilateral relations.
More
Related Link
Japanese
Visit to the Philippines: First Day
Visit to the Philippines: Second Day
Visit to Malaysia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75" s="3" t="inlineStr">
        <is>
          <t>Press Conference by Prime Minister Kishida Regarding His Visit to the Republic of the Philippines and Malaysia and Other Matters (Speeches and Statements &lt;br&gt;by the Prime Minister) | Prime Minister's Office of Japan
#DiplomacySecurity
#ASEAN
#NuclearDisarmament
#Nonproliferation
Press Conference by Prime Minister Kishida Regarding His Visit to the Republic of the Philippines and Malaysia and Other Matters
November 5, 2023
Tweet
[Provisional translation]
(On what actions the Prime Minister expects from the Republic of the Philippines and Malaysia regarding the situation in the East and South China Seas and how he will link the outcomes of his latest round of visits to the Commemorative Summit for the 50th Year of ASEAN (Association of Southeast Asian Nations)-Japan Friendship and Cooperation)
As the international situation, including the situation in the East and South China Seas, is becoming even more severe and complex, I took this occasion to exchange views with President Marcos and Prime Minister Anwar not only on bilateral relations, but also on the regional and international situation and other matters. I believe that the Summit meetings were meaningful, as the two leaders and I shared the same view and confirmed that we will work closely together to maintain and strengthen a free and open international order based on the rule of law and to aim for a world where human dignity is respected. In this context, there has been tangible progress between the Philippines in particular, such as the first Official Security Assistance (OSA) project, the start of negotiations on the Reciprocal Access Agreement (RAA), and maritime security capacity building. I will steadily advance these efforts. We also confirmed stronger cooperation toward the Commemorative Summit to be held in December in Tokyo, marking the 50th anniversary of ASEAN-Japan relations. I intend to set out an ASEAN-Japan vision for a new era in the Summit in December. I would like to continue collaboration toward the announcement of this vision with the leaders of the Philippines, Malaysia, and other ASEAN countries. (On the Prime Minister’s view on the latest Israeli-Palestinian situation and how he will strive to calm down the situation)
First of all, I feel that the local situation, including the humanitarian situation of the general public, is very difficult and unpredictable, and I am closely following the situation with deep concern. As you have mentioned, Minister Kamikawa visited Israel, Palestine, and Jordan over the weekend, and in meetings with their dignitaries, she conveyed Japan’s position and directly called on them to improve the humanitarian situation and calm down the situation as soon as possible. As the local situation is changing from moment to moment, I believe that Japan must thoroughly grasp the changing situation and cooperate with other countries to realize temporary humanitarian pauses and calm down the situation as soon as possible, with a view to improving the humanitarian situation at the earliest possible time. During various events on the international political calendar in the time to come, Japan will communicate with other countries and strive to contribute to calming down the situation and realizing temporary pauses. (On his view on the entry into force of a law to revoke the ratification of the Comprehensive Nuclear-Test-Ban Treaty (CTBT)  in Russia and his future approach toward the realization of a “world without nuclear weapons”)
I have already expressed my view on social media on Russia’s action you have just pointed out. As the international community has long strived to advance efforts toward the entry into force of the CTBT, I deeply deplore Russia’s revocation of its ratification of the treaty because it goes against such longstanding efforts. I am aware that the situation surrounding nuclear disarmament is extremely difficult, yet this is exactly why, as Prime Minister of an A-bombed city, I renew my determination that I must continue realistic and practical efforts, including the ratification of the CTBT. Toward a “world without nuclear weapons,” I would like to continue to promote Japan’s position in various fora or conferences in the international arena, or through bilateral relations. More
Related Link
Japanese
Visit to the Philippines: First Day
Visit to the Philippines: Second Day
Visit to Malaysia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75" s="18" t="inlineStr">
        <is>
          <t>war</t>
        </is>
      </c>
      <c r="L275" s="18" t="inlineStr">
        <is>
          <t>0</t>
        </is>
      </c>
      <c r="M275" s="18" t="inlineStr">
        <is>
          <t>0</t>
        </is>
      </c>
      <c r="N275" s="18" t="inlineStr">
        <is>
          <t>0</t>
        </is>
      </c>
      <c r="O275" s="18" t="inlineStr">
        <is>
          <t>1</t>
        </is>
      </c>
      <c r="P275" s="18" t="inlineStr">
        <is>
          <t>0</t>
        </is>
      </c>
      <c r="Q275" s="18" t="inlineStr">
        <is>
          <t>0</t>
        </is>
      </c>
      <c r="R275" s="18" t="inlineStr">
        <is>
          <t>e32e741f-cb62-4013-941e-08c96a12e839</t>
        </is>
      </c>
      <c r="S275" s="18" t="inlineStr"/>
      <c r="T275" s="18" t="inlineStr"/>
      <c r="U275" s="18" t="inlineStr"/>
      <c r="V275" s="18" t="inlineStr">
        <is>
          <t>HISTORICAL_RECOGNITION_GENERAL</t>
        </is>
      </c>
      <c r="W275" s="18" t="inlineStr"/>
      <c r="X275" s="18" t="inlineStr"/>
      <c r="Y275" s="18" t="inlineStr"/>
      <c r="Z275" s="18" t="inlineStr"/>
      <c r="AA275" s="18" t="inlineStr"/>
      <c r="AB275" s="18" t="inlineStr"/>
      <c r="AC275" s="18" t="inlineStr"/>
      <c r="AD275" s="18" t="inlineStr"/>
      <c r="AE275" s="18" t="inlineStr"/>
      <c r="AF275" s="18" t="inlineStr"/>
      <c r="AG275" s="18" t="inlineStr"/>
      <c r="AH275" s="18" t="inlineStr"/>
      <c r="AI275" s="18" t="inlineStr"/>
      <c r="AJ275" s="18" t="inlineStr"/>
      <c r="AK275" s="18" t="inlineStr"/>
      <c r="AL275" s="18" t="inlineStr"/>
      <c r="AM275" s="18" t="inlineStr">
        <is>
          <t>LOW</t>
        </is>
      </c>
      <c r="AN275" s="3" t="inlineStr">
        <is>
          <t>AUTO-DRAFT: keyword signals only; requires contextual coding per codebook.md before use.</t>
        </is>
      </c>
      <c r="AO275" s="18" t="inlineStr">
        <is>
          <t>08b33ee6-7887-5400-b62e-0a84da33dbee</t>
        </is>
      </c>
      <c r="AP275" s="18" t="inlineStr">
        <is>
          <t>1</t>
        </is>
      </c>
      <c r="AQ275" s="18" t="inlineStr">
        <is>
          <t>LOW_CONFIDENCE;MISSING_SPEAKER</t>
        </is>
      </c>
      <c r="AR275" s="18" t="inlineStr">
        <is>
          <t>EXCLUDED</t>
        </is>
      </c>
      <c r="AS275" s="3" t="inlineStr">
        <is>
          <t>2026-09-22 full backlog review: GENERIC_DIPLOMATIC_MESSAGE_OR_SPEECH</t>
        </is>
      </c>
    </row>
    <row r="276">
      <c r="A276" s="3" t="inlineStr">
        <is>
          <t>https://japan.kantei.go.jp/101_kishida/statement/202311/1102kaiken.html</t>
        </is>
      </c>
      <c r="B276" s="18" t="inlineStr">
        <is>
          <t>japan</t>
        </is>
      </c>
      <c r="C276" s="18" t="inlineStr">
        <is>
          <t>Prime Minister's Office of Japan (Kantei)</t>
        </is>
      </c>
      <c r="D276" s="3" t="inlineStr">
        <is>
          <t>Press Conference by Prime Minister Kishida (Speeches and Statements &lt;br&gt;by the Prime Minister) | Prime Minister's Office of Japan</t>
        </is>
      </c>
      <c r="E276" s="18" t="inlineStr">
        <is>
          <t>PRESS_CONFERENCE</t>
        </is>
      </c>
      <c r="F276" s="18" t="inlineStr">
        <is>
          <t>November 2, 2023</t>
        </is>
      </c>
      <c r="G276" s="18" t="inlineStr">
        <is>
          <t>0</t>
        </is>
      </c>
      <c r="H276" s="3" t="inlineStr"/>
      <c r="I276" s="3" t="inlineStr">
        <is>
          <t>Press Conference by Prime Minister Kishida (Speeches and Statements &lt;br&gt;by the Prime Minister) | Prime Minister's Office of Japan
#EconMeasures
#NewFormCapitalism
#DistribStrategy
#InvestInPeople
#ChildSupport
#GrowthStrategy
#DiplomacySecurity
#ALPSTreatedWater
#WageIncrease
Press Conference by Prime Minister Kishida
November 2, 2023
Tweet
[Provisional translation]
[Initial remarks by Prime Minister Kishida]
In the policy speech I delivered at the Diet last week, I emphasized “the economy, the economy, and the economy” and stated my resolve for this administration to place importance on measures to address rising prices and the economy over all else. Today, the Government and ruling parties took a decision on that resolve in the form of our “Comprehensive Economic Measures to Break Completely Away from Deflation.”
First of all, I will overview the approach we are taking in these economic countermeasures.
For 30 years since the bursting of the bubble, Japan has been beset by deflation. Japanese companies, particularly large corporations, have prioritized short-term improvements to their profitability and reduced prices, then pursued cost-cutting in order to secure profits. Putting it simply, they held wages and investments in check and shifted the burden to subcontractors.
When I took office as prime minister, I advocated a New Form of Capitalism because I reasoned that unless we eradicate the downward spiral of this cost cutting-oriented economy with a shrinking equilibrium, the Japanese economy will not be able to grow again.
Over the two years I have been in office, I have strongly encouraged the business community to raise wages, make capital investments, and invest in research and development. Moreover, I have made all-out efforts to reform companies’ dealings with subcontractors, including by promoting subcontractors’ ability to pass price increases through to product prices.
As a result, we have achieved the first dramatic level of wage increases in the last 30 years during the annual springtime wage bargaining negotiations, the greatest amount of private-sector investment in history, a stock price level not seen in 30 years, and elimination of the 50 trillion-yen deflationary gap, and our gross domestic product (GDP) for the April to June period this year was the highest ever, in both nominal and real terms.
However, we are still only halfway to reaching our goals.
Wages rise, and consumption increases because household budgets’ purchasing power grows. This results in the prices of goods rising at an appropriate level, leading to greater corporate sales and business performance, thereby calling in new investment and companies entering their next growth stage. This then results in wages rising once again. This kind of virtuous cycle has yet to be completed.
Wage hikes and investment hold the key here.
The greatest issue we face at present is that wages are not keeping up with inflation. In the background is the situation that, despite wages increasing at a portion of major corporations that can afford to do so, a large number of micro-, small-, and medium-sized enterprises do not yet have the ability to raise wages. A certain transitional period will be necessary to completely extricate ourselves from deflation and realize an expansionary virtuous cycle in which wages and investments rise.
In light of that, we have prepared two stages of policies and measures within our new economic measures.
Our first-stage measures are measures providing urgent assistance for daily life, which we will undertake beginning from within 2023 to immediately after we begin the new year.  
Specifically, for households facing tough times in their daily lives, we will provide additional assistance of 70,000 yen per household as swiftly as possible, which is in addition to the 30,000 yen per household already being provided, for a total of 100,000 yen in benefits per household. Through this, we will support people in their daily lives.
Our second-stage measures are measures to boost income in earnest, to be taken starting next spring into next summer. First of all, as we head towards the annual spring wage bargaining negotiations, I will lead the efforts to urge the business community to raise wages at a level beyond that of 2023. At the same time, some 70 percent of working people are employed at small- and medium-sized enterprises (SMEs). For that reason, in the year-end revision to the tax system, we will expand the tax provisions for wage increases so that SMEs, medical corporations, and other groups having a large number of companies in the red can also take advantage of it. We will at the same time make all-out efforts to support wage increases at SMEs, including by further promoting proper business transactions, such as by strengthening measures for passing price increases through to clients.
In this way, the Government intends to make its greatest possible efforts to improve the environment for moving forward with wage increases, but it is uncertain whether or not people’s wages next year will rise more than prices do. And yet, if we fail to seize this opportunity, it will be difficult for us to extricate ourselves from deflation. We will expand disposable income, link this to greater consumption, and bring about a virtuous cycle.
For that reason, at the timing of next year’s June bonus, I intend to reduce income and resident taxes by a fixed amount for both individuals and their dependents, at a total scale of mid-three trillion yen, covering roughly 90 million people at a total of 40,000 yen per person.
Reducing taxes on a per-person basis, regardless of whether it is individuals or their dependents will also become unprecedented tax cuts oriented towards supporting child rearing. For example, taxes on a household raising two children will be reduced by 160,000 yen.
In this way, at the stage of summer 2024, by combining wage hikes with income tax cuts, I intend to create without fail circumstances by which the growth in people’s income exceeds price increases. By doing so, we will be able to see our breaking free from deflation.
Now, I am also aware of the view that paying out benefits, rather than reducing taxes, will get money into people’s hands at an earlier time. As I stated earlier, benefits will be paid out in our first-stage urgent assistance for people’s daily lives. On top of that, this income tax break is something that will increase income in earnest in the second stage and also bring about a virtuous cycle. From the perspective of supporting the income of a broad range of people, I believe it is necessary to create an environment in which the effects of both wage increases and income tax reductions are reflected in people’s pay stubs in a tangible way, at the timing of next year’s summer bonuses.
Some have also pointed out that, if in the years to come there will be no way to avoid increasing the burden to be shouldered by the public for defense spending and addressing the low birth rate, then we shouldn’t be cutting taxes. But there is an order to be followed in our policies and that order is the most important thing.
As for defense spending, in order to maintain our defense capabilities strengthened to 2 percent of GDP from fiscal 2027, we are now working to ensure financial resources towards fiscal 2027. For that reason, first of all, in order to protect people’s livelihoods, it is imperative that we be absolutely certain to break free of deflation and get measures to bring about economic growth underway first. Accordingly, we are not thinking of implementing this tax cut simultaneously with tax measures for defense.
With regard to addressing the declining birth rate, by pushing forward with social security reform that includes improved efficiency as a result of promoting digitalization, we will examine the matter to ensure there is no real increase in the burden placed on citizens. We will address this within the context of advancing social security reforms over a period of several years, making it entirely consistent with this income tax reduction.
It goes without saying that a strong economy is the foundation for all policies.
When I said “the economy, the economy, and the economy” in my policy speech to the Diet, that was rooted in my firm belief that without invigorating the economy, it will be impossible to being about either robust national security or sustainable social security. Our highest priorities at the moment are extricating ourselves from deflation and setting the economy on a growth track. So I would like everyone to understand the order, with revitalizing the economy coming first and foremost.
Right now, we are truly teetering on the edge of being able to break free from deflation, which is precisely why we will mobilize our entire array of policies and increase people’s disposable income. I wish to underline once again that the income tax cuts will be taken for that reason.
As we support people’s disposable income, we will make all-out efforts to strengthen Japan’s earning capacity. We will provide firm support for investing and further strengthen the current investment flow, which is now taking place at the greatest amount of investment ever. This will result in the trend of wage increases becoming well-established and set the virtuous cycle of growth and distribution in motion.
We will set in place the tax system for incentivizing wage increases and expand investments into human resources, the most important element. We will strengthen the system in a way that facilitates its use even by SMEs in the red, which until now were unable to utilize the tax system.
Thus, we will pursue lower tax rates on capital investment together with support for strategic investment. In Kumamoto Prefecture, large-scale investment into semiconductors has already given rise to good quality employment and wage increases are spreading. We will establish unprecedented tax and subsidy programs for semiconductors, storage batteries, battery electric vehicles, and other strategic fields and bring in large-scale investments one after another all around Japan.
Next is investment in energy conservation and automation by SMEs.
We will provide support in a form that companies active across a range of fields from retail, dining and drinking, and accommodations services to manufacturing will find easy to use, by selecting from a catalogue of menu options that address the shortage of labor.
We will also target the digitalization of logistics and transportation. We will develop digital information delivery channels and demonstrate physical distribution that utilizes self-driving trucks. We will also support investments in logistics, which is facing the “2024 problem.”
We will also pursue green transformation (GX) in people’s daily lives. Households are also drivers of investment. We will reduce utility bills and support comfortable living through the installation of heat pumps, renovations for the installation of insulated windows, subsidies and other initiatives to support the purchase of battery electric vehicles, and other measures.
With regard to disincentives for second earners to earn more than a certain amount of income annually, known as the “annual income barrier,” it has long been pointed out that second-earner income barriers exist at the levels of 1.06 million yen and 1.3 million yen. We have prepared, and are already implementing, assistance in concrete form in order to substantially eliminate those barriers by creating an environment in which second earners can from now work without worrying about the number of working hours and earn the income they desire.
In this way, a full range of means have been incorporated, including budgetary, tax, and institutional and regulatory reforms. In particular, regulatory and institutional reforms cover 36 items, the most among economic measures compiled since 2013. We will mobilize a full spectrum of measures to reinforce our earning capacity.
The scale of this package of economic measures is expected to be between 17 and 17.5 trillion yen in total. What I persist in prioritizing is breaking free from deflation and setting the economy on a growth track. It is when the economy grows that tax revenues also increase, leading then to sound public finances. I ask for the public’s understanding of the order we will follow, with economic revitalization coming first. Based on that thinking, we drew up economic measures that include temporary income tax cuts.
At the same time, we formulated large-scale supplementary budgets in our responses to the COVID-19 pandemic, and now that those responses have been completed, we will adhere to our policy of returning our expenditure structure to that of normal times. In formulating these economic measures as well, we will reduce our reserve budget, totaling five trillion yen, by half and use it as a source of funds. Within the process for formulating the budget, which will take place by the end of the calendar year, we will examine the further normalization of the expenditure structure.
We will formulate the supplementary budget serving as backing to the economic measures on which we took a decision today and submit the measures to the extraordinary session of the Diet, getting them passed at an early time. Completely wresting ourselves away from long-running deflation is the greatest issue for us in realizing a Japan where tomorrow is better than today. It is essential for citizens as a whole to work together on this, including our political, business, and labor circles. The Government will stand at the fore and make all possible efforts. I ask for ongoing cooperation from all of you in the public.
[Q&amp;A]
(Japan Times, Ninivaggi)
I would like to ask you about the government’s strategy for inbound tourism. Last month, October, Japan marked one year since it reopened after the COVID-19 pandemic for entry by individual travelers for tourism purposes. The number of visitors to Japan has rebounded back to its pre-COVID-19 level and the amount of consumption by tourists and number of persons staying in paid accommodation have both reached high levels. Yet at the same time, there are numerous problems at present, such as overtourism. The Government has set a target of receiving more than 32 million foreign tourists by 2025, but are there any plans to set a more long-term target? Also, with the labor shortage becoming increasingly serious in the tourism industry, what steps will you take to secure workers?
(Prime Minister Kishida)
In October 2022, we relaxed our border measures. Since then, tourism demand has recovered rapidly. At present, our target of 5 trillion yen of travel consumption by non-Japanese visitors is coming into view as being achievable ahead of schedule. By also pushing forward with other initiatives to follow upon these measures, I want to aim at the figures of 60 million visitors and consumption of 15 trillion yen in 2030, based on our Vision for Tourism. In realizing the creation of sustainable tourism areas, I think it will be important to ensure that the daily lives of the residents achieve harmony with fostering a high added value within tourism areas and the tourism industry.
As you mentioned, in some areas where tourists concentrate, or at certain times of day, various concerns have emerged, such as excessive congestion, poor manners, and a decline in the degree of tourist satisfaction. The problem of what is called “overtourism” has been highlighted. In response, last month the Government compiled a package of measures for preventing overtourism before it occurs and keeping it in check. Within these economic measures, I consider it imperative for us to realize sustainable tourism by promoting measures for improving the environment for accepting foreign tourists visiting Japan, such as preventing overtourism before it occurs and keeping overtourism in check, establishing content that offers a high degree of added value, and responding to the labor shortage in the tourism industry. Even as we work towards the targets I just mentioned, we will at the same time pay careful attention to addressing these kinds of overtourism concerns. We will pursue both simultaneously.
(AP, Yamaguchi)
I would like to ask you about the release of ALPS (Advanced Liquid Processing System) treated water into the ocean. Today, the third release of water began, and more than two months have passed since water release operations began on August 24. According to the International Atomic Energy Agency (IAEA) and others, operations have been progressing without issue until now, but China still maintains an embargo on imports of Japanese marine products. I would like to hear your thoughts on this, including regarding future Japan-China relations, such as, how long will this situation continue, and how will Japan respond to China going forward? For example, will an appeal to the World Trade Organization (WTO) or other such approaches be within the realm of consideration?
(Prime Minister Kishida)
First of all, with regard to ALPS-treated water, Japan has been adhering to a position of providing explanations grounded in scientific evidence in a transparent manner. I believe that, as the result of Japan’s explanations and urging to other countries in the world, many countries in the international community have an understanding based in scientific evidence regarding Japan’s approach. That said, as you stated, some countries are implementing import restrictions on Japanese products, without any basis in scientific evidence.
I believe that towards these countries, we need to continue to provide careful explanations within our bilateral relations while also requesting the removal of such restrictions. Alongside this, I consider it important for Japan to undertake such measures as laying out its thinking at various international meetings, including the WTO.
You mentioned bringing the situation before the WTO, but we need to weigh carefully which response will, in concrete terms, have the greatest sense of speed. However, I also believe it is certainly important to pursue the steps of making good use of international fora to lay out Japan’s approach and broaden understanding.
I believe that, in any case, in our relations with China, we must maintain constructive, stable relations by continuing our various dialogues, including with regard to this issue. China is our neighbor, and Japan’s largest trading partner is China. Although various issues exist between us because we are neighbors, I will say to China the things that need to be said and urge China to fulfill its responsibilities properly as a major power. Through dialogue, we will cooperate in areas such as climate change where we should cooperate. I believe that by doing this, our policy of advancing our constructive and stable relationship through efforts on both sides will remain unchanged into the future.
At this moment, in the upcoming diplomatic schedule, nothing has been decided for dialogues or summit talks within the various scheduling, including at APEC (Asia-Pacific Economic Cooperation), but Japan will place importance on its position of engaging in close communication, including high-level dialogues, while adhering to the stance I just mentioned.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76" s="3" t="inlineStr">
        <is>
          <t>Japanese companies, particularly large corporations, have prioritized short-term improvements to their profitability and reduced prices, then pursued cost-cutting in order to secure profits. Putting it simply, they held wages and investments in check and shifted the burden to subcontractors. When I took office as prime minister, I advocated a New Form of Capitalism because I reasoned that unless we eradicate the downward spiral of this cost cutting-oriented economy with a shrinking equilibrium, the Japanese economy will not be able to grow again. Over the two years I have been in office, I have strongly encouraged the business community to raise wages, make capital investments, and invest in research and development. Moreover, I have made all-out efforts to reform companies’ dealings with subcontractors, including by promoting subcontractors’ ability to pass price increases through to product prices. As a result, we have achieved the first dramatic level of wage increases in the last 30 years during the annual springtime wage bargaining negotiations, the greatest amount of private-sector investment in history, a stock price level not seen in 30 years, and elimination of the 50 trillion-yen deflationary gap, and our gross domestic product (GDP) for the April to June period this year was the highest ever, in both nominal and real terms. However, we are still only halfway to reaching our goals. Wages rise, and consumption increases because household budgets’ purchasing power grows. Through this, we will support people in their daily lives. Our second-stage measures are measures to boost income in earnest, to be taken starting next spring into next summer. First of all, as we head towards the annual spring wage bargaining negotiations, I will lead the efforts to urge the business community to raise wages at a level beyond that of 2023. At the same time, some 70 percent of working people are employed at small- and medium-sized enterprises (SMEs). For that reason, in the year-end revision to the tax system, we will expand the tax provisions for wage increases so that SMEs, medical corporations, and other groups having a large number of companies in the red can also take advantage of it. We will at the same time make all-out efforts to support wage increases at SMEs, including by further promoting proper business transactions, such as by strengthening measures for passing price increases through to clients. In this way, the Government intends to make its greatest possible efforts to improve the environment for moving forward with wage increases, but it is uncertain whether or not people’s wages next year will rise more than prices do. And yet, if we fail to seize this opportunity, it will be difficult for us to extricate ourselves from deflation. We will expand disposable income, link this to greater consumption, and bring about a virtuous cycle. For that reason, at the timing of next year’s June bonus, I intend to reduce income and resident taxes by a fixed amount for both individuals and their dependents, at a total scale of mid-three trillion yen, covering roughly 90 million people at a total of 40,000 yen per person. Reducing taxes on a per-person basis, regardless of whether it is individuals or their dependents will also become unprecedented tax cuts oriented towards supporting child rearing. For example, taxes on a household raising two children will be reduced by 160,000 yen. In this way, at the stage of summer 2024, by combining wage hikes with income tax cuts, I intend to create without fail circumstances by which the growth in people’s income exceeds price increases. By doing so, we will be able to see our breaking free from deflation. Now, I am also aware of the view that paying out benefits, rather than reducing taxes, will get money into people’s hands at an earlier time. As I stated earlier, benefits will be paid out in our first-stage urgent assistance for people’s daily lives. On top of that, this income tax break is something that will increase income in earnest in the second stage and also bring about a virtuous cycle. Some have also pointed out that, if in the years to come there will be no way to avoid increasing the burden to be shouldered by the public for defense spending and addressing the low birth rate, then we shouldn’t be cutting taxes. But there is an order to be followed in our policies and that order is the most important thing. As for defense spending, in order to maintain our defense capabilities strengthened to 2 percent of GDP from fiscal 2027, we are now working to ensure financial resources towards fiscal 2027. For that reason, first of all, in order to protect people’s livelihoods, it is imperative that we be absolutely certain to break free of deflation and get measures to bring about economic growth underway first. Accordingly, we are not thinking of implementing this tax cut simultaneously with tax measures for defense. With regard to addressing the declining birth rate, by pushing forward with social security reform that includes improved efficiency as a result of promoting digitalization, we will examine the matter to ensure there is no real increase in the burden placed on citizens. We will address this within the context of advancing social security reforms over a period of several years, making it entirely consistent with this income tax reduction. It goes without saying that a strong economy is the foundation for all policies. Based on that thinking, we drew up economic measures that include temporary income tax cuts. At the same time, we formulated large-scale supplementary budgets in our responses to the COVID-19 pandemic, and now that those responses have been completed, we will adhere to our policy of returning our expenditure structure to that of normal times. In formulating these economic measures as well, we will reduce our reserve budget, totaling five trillion yen, by half and use it as a source of funds. Within the process for formulating the budget, which will take place by the end of the calendar year, we will examine the further normalization of the expenditure structure. We will formulate the supplementary budget serving as backing to the economic measures on which we took a decision today and submit the measures to the extraordinary session of the Diet, getting them passed at an early time. Since then, tourism demand has recovered rapidly. At present, our target of 5 trillion yen of travel consumption by non-Japanese visitors is coming into view as being achievable ahead of schedule. By also pushing forward with other initiatives to follow upon these measures, I want to aim at the figures of 60 million visitors and consumption of 15 trillion yen in 2030, based on our Vision for Tourism. In realizing the creation of sustainable tourism areas, I think it will be important to ensure that the daily lives of the residents achieve harmony with fostering a high added value within tourism areas and the tourism industry. As you mentioned, in some areas where tourists concentrate, or at certain times of day, various concerns have emerged, such as excessive congestion, poor manners, and a decline in the degree of tourist satisfaction. In response, last month the Government compiled a package of measures for preventing overtourism before it occurs and keeping it in check. Within these economic measures, I consider it imperative for us to realize sustainable tourism by promoting measures for improving the environment for accepting foreign tourists visiting Japan, such as preventing overtourism before it occurs and keeping overtourism in check, establishing content that offers a high degree of added value, and responding to the labor shortage in the tourism industry. Even as we work towards the targets I just mentioned, we will at the same time pay careful attention to addressing these kinds of overtourism concerns. We will pursue both simultaneously. (AP, Yamaguchi)
I would like to ask you about the release of ALPS (Advanced Liquid Processing System) treated water into the ocean. Today, the third release of water began, and more than two months have passed since water release operations began on August 24. According to the International Atomic Energy Agency (IAEA) and others, operations have been progressing without issue until now, but China still maintains an embargo on imports of Japanese marine products. I would like to hear your thoughts on this, including regarding future Japan-China relations, such as, how long will this situation continue, and how will Japan respond to China going forward? For example, will an appeal to the World Trade Organization (WTO) or other such approaches be within the realm of consideration? (Prime Minister Kishida)
First of all, with regard to ALPS-treated water, Japan has been adhering to a position of providing explanations grounded in scientific evidence in a transparent manner. I believe that, as the result of Japan’s explanations and urging to other countries in the world, many countries in the international community have an understanding based in scientific evidence regarding Japan’s approach. That said, as you stated, some countries are implementing import restrictions on Japanese products, without any basis in scientific evidence. I believe that towards these countries, we need to continue to provide careful explanations within our bilateral relations while also requesting the removal of such restrictions. Alongside this, I consider it important for Japan to undertake such measures as laying out its thinking at various international meetings, including the WTO. You mentioned bringing the situation before the WTO, but we need to weigh carefully which response will, in concrete terms, have the greatest sense of speed.</t>
        </is>
      </c>
      <c r="K276" s="18" t="inlineStr">
        <is>
          <t>fund;history;war</t>
        </is>
      </c>
      <c r="L276" s="18" t="inlineStr">
        <is>
          <t>0</t>
        </is>
      </c>
      <c r="M276" s="18" t="inlineStr">
        <is>
          <t>0</t>
        </is>
      </c>
      <c r="N276" s="18" t="inlineStr">
        <is>
          <t>1</t>
        </is>
      </c>
      <c r="O276" s="18" t="inlineStr">
        <is>
          <t>1</t>
        </is>
      </c>
      <c r="P276" s="18" t="inlineStr">
        <is>
          <t>0</t>
        </is>
      </c>
      <c r="Q276" s="18" t="inlineStr">
        <is>
          <t>0</t>
        </is>
      </c>
      <c r="R276" s="18" t="inlineStr">
        <is>
          <t>a7cdb4af-12df-4903-90b0-6ecbf2ef65b0</t>
        </is>
      </c>
      <c r="S276" s="18" t="inlineStr"/>
      <c r="T276" s="18" t="inlineStr"/>
      <c r="U276" s="18" t="inlineStr"/>
      <c r="V276" s="18" t="inlineStr">
        <is>
          <t>HISTORICAL_RECOGNITION_GENERAL</t>
        </is>
      </c>
      <c r="W276" s="18" t="inlineStr"/>
      <c r="X276" s="18" t="inlineStr"/>
      <c r="Y276" s="18" t="inlineStr"/>
      <c r="Z276" s="18" t="inlineStr"/>
      <c r="AA276" s="18" t="inlineStr"/>
      <c r="AB276" s="18" t="inlineStr"/>
      <c r="AC276" s="18" t="inlineStr"/>
      <c r="AD276" s="18" t="inlineStr"/>
      <c r="AE276" s="18" t="inlineStr"/>
      <c r="AF276" s="18" t="inlineStr"/>
      <c r="AG276" s="18" t="inlineStr"/>
      <c r="AH276" s="18" t="inlineStr"/>
      <c r="AI276" s="18" t="inlineStr"/>
      <c r="AJ276" s="18" t="inlineStr"/>
      <c r="AK276" s="18" t="inlineStr"/>
      <c r="AL276" s="18" t="inlineStr"/>
      <c r="AM276" s="18" t="inlineStr">
        <is>
          <t>LOW</t>
        </is>
      </c>
      <c r="AN276" s="3" t="inlineStr">
        <is>
          <t>AUTO-DRAFT: keyword signals only; requires contextual coding per codebook.md before use.</t>
        </is>
      </c>
      <c r="AO276" s="18" t="inlineStr">
        <is>
          <t>5aa6434d-00fd-5d25-aaa4-c25e961942ec</t>
        </is>
      </c>
      <c r="AP276" s="18" t="inlineStr">
        <is>
          <t>1</t>
        </is>
      </c>
      <c r="AQ276" s="18" t="inlineStr">
        <is>
          <t>LOW_CONFIDENCE;MISSING_SPEAKER</t>
        </is>
      </c>
      <c r="AR276" s="18" t="inlineStr">
        <is>
          <t>EXCLUDED</t>
        </is>
      </c>
      <c r="AS276" s="3" t="inlineStr">
        <is>
          <t>2026-09-22 full backlog review: COVID_OR_PANDEMIC</t>
        </is>
      </c>
    </row>
    <row r="277">
      <c r="A277" s="3" t="inlineStr">
        <is>
          <t>https://japan.kantei.go.jp/101_kishida/statement/202311/1103kaiken.html</t>
        </is>
      </c>
      <c r="B277" s="18" t="inlineStr">
        <is>
          <t>japan</t>
        </is>
      </c>
      <c r="C277" s="18" t="inlineStr">
        <is>
          <t>Prime Minister's Office of Japan (Kantei)</t>
        </is>
      </c>
      <c r="D277" s="3" t="inlineStr">
        <is>
          <t>Press Conference by Prime Minister Kishida regarding His Upcoming Visit to the Republic of the Philippines and Malaysia (Speeches and Statements &lt;br&gt;by the Prime Minister) | Prime Minister's Office of Japan</t>
        </is>
      </c>
      <c r="E277" s="18" t="inlineStr">
        <is>
          <t>PRESS_CONFERENCE</t>
        </is>
      </c>
      <c r="F277" s="18" t="inlineStr">
        <is>
          <t>November 3, 2023</t>
        </is>
      </c>
      <c r="G277" s="18" t="inlineStr">
        <is>
          <t>0</t>
        </is>
      </c>
      <c r="H277" s="3" t="inlineStr"/>
      <c r="I277" s="3" t="inlineStr">
        <is>
          <t>Press Conference by Prime Minister Kishida regarding His Upcoming Visit to the Republic of the Philippines and Malaysia (Speeches and Statements &lt;br&gt;by the Prime Minister) | Prime Minister's Office of Japan
#DiplomacySecurity
#ASEAN
Press Conference by Prime Minister Kishida regarding His Upcoming Visit to the Republic of the Philippines and Malaysia
November 3, 2023
Tweet
[Provisional translation]
(On what outcomes the Prime Minister expects from his visit to the Republic of the Philippines and Malaysia and what message he plans to send out in his policy speech to the Congress of the Philippines)
I am now leaving to visit the Philippines and Malaysia. I will exchange views with the leaders of these two countries, which are Japan’s important strategic partners, on a wide range of issues including bilateral relations and the regional and international situation, with the hope to promote a trusting relationship and strengthen Japan’s relations with the two countries.
With the leaders of the two countries in particular, I would like to confirm our collaboration toward realizing, through a free and open international order based on the rule of law, a world that respects human dignity, as well as toward the Commemorative Summit for the 50th Year of ASEAN (Association of Southeast Asian Nations)-Japan Friendship and Cooperation in December.
As you have mentioned, I will be the first Prime Minister of Japan to deliver a policy speech to the Congress of the Philippines and will take this occasion to convey Japan’s basic policy on next-generation diplomacy towards Southeast Asia, and to send out a clear message on the future of Japan-Philippines and Japan-ASEAN relations to the region and to the international community.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77" s="3" t="inlineStr">
        <is>
          <t>Press Conference by Prime Minister Kishida regarding His Upcoming Visit to the Republic of the Philippines and Malaysia (Speeches and Statements &lt;br&gt;by the Prime Minister) | Prime Minister's Office of Japan
#DiplomacySecurity
#ASEAN
Press Conference by Prime Minister Kishida regarding His Upcoming Visit to the Republic of the Philippines and Malaysia
November 3, 2023
Tweet
[Provisional translation]
(On what outcomes the Prime Minister expects from his visit to the Republic of the Philippines and Malaysia and what message he plans to send out in his policy speech to the Congress of the Philippines)
I am now leaving to visit the Philippines and Malaysia. I will exchange views with the leaders of these two countries, which are Japan’s important strategic partners, on a wide range of issues including bilateral relations and the regional and international situation, with the hope to promote a trusting relationship and strengthen Japan’s relations with the two countries. With the leaders of the two countries in particular, I would like to confirm our collaboration toward realizing, through a free and open international order based on the rule of law, a world that respects human dignity, as well as toward the Commemorative Summit for the 50th Year of ASEAN (Association of Southeast Asian Nations)-Japan Friendship and Cooperation in December. As you have mentioned, I will be the first Prime Minister of Japan to deliver a policy speech to the Congress of the Philippines and will take this occasion to convey Japan’s basic policy on next-generation diplomacy towards Southeast Asia, and to send out a clear message on the future of Japan-Philippines and Japan-ASEAN relations to the region and to the international community.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77" s="18" t="inlineStr">
        <is>
          <t>war</t>
        </is>
      </c>
      <c r="L277" s="18" t="inlineStr">
        <is>
          <t>0</t>
        </is>
      </c>
      <c r="M277" s="18" t="inlineStr">
        <is>
          <t>0</t>
        </is>
      </c>
      <c r="N277" s="18" t="inlineStr">
        <is>
          <t>0</t>
        </is>
      </c>
      <c r="O277" s="18" t="inlineStr">
        <is>
          <t>0</t>
        </is>
      </c>
      <c r="P277" s="18" t="inlineStr">
        <is>
          <t>0</t>
        </is>
      </c>
      <c r="Q277" s="18" t="inlineStr">
        <is>
          <t>0</t>
        </is>
      </c>
      <c r="R277" s="18" t="inlineStr">
        <is>
          <t>3a7be9f1-829f-4dca-860b-7274f9b5a284</t>
        </is>
      </c>
      <c r="S277" s="18" t="inlineStr"/>
      <c r="T277" s="18" t="inlineStr"/>
      <c r="U277" s="18" t="inlineStr"/>
      <c r="V277" s="18" t="inlineStr">
        <is>
          <t>HISTORICAL_RECOGNITION_GENERAL</t>
        </is>
      </c>
      <c r="W277" s="18" t="inlineStr"/>
      <c r="X277" s="18" t="inlineStr"/>
      <c r="Y277" s="18" t="inlineStr"/>
      <c r="Z277" s="18" t="inlineStr"/>
      <c r="AA277" s="18" t="inlineStr"/>
      <c r="AB277" s="18" t="inlineStr"/>
      <c r="AC277" s="18" t="inlineStr"/>
      <c r="AD277" s="18" t="inlineStr"/>
      <c r="AE277" s="18" t="inlineStr"/>
      <c r="AF277" s="18" t="inlineStr"/>
      <c r="AG277" s="18" t="inlineStr"/>
      <c r="AH277" s="18" t="inlineStr"/>
      <c r="AI277" s="18" t="inlineStr"/>
      <c r="AJ277" s="18" t="inlineStr"/>
      <c r="AK277" s="18" t="inlineStr"/>
      <c r="AL277" s="18" t="inlineStr"/>
      <c r="AM277" s="18" t="inlineStr">
        <is>
          <t>LOW</t>
        </is>
      </c>
      <c r="AN277" s="3" t="inlineStr">
        <is>
          <t>AUTO-DRAFT: keyword signals only; requires contextual coding per codebook.md before use.</t>
        </is>
      </c>
      <c r="AO277" s="18" t="inlineStr">
        <is>
          <t>638e0f11-382e-541e-84d6-cb76d96784fa</t>
        </is>
      </c>
      <c r="AP277" s="18" t="inlineStr">
        <is>
          <t>1</t>
        </is>
      </c>
      <c r="AQ277" s="18" t="inlineStr">
        <is>
          <t>LOW_CONFIDENCE;MISSING_SPEAKER</t>
        </is>
      </c>
      <c r="AR277" s="18" t="inlineStr">
        <is>
          <t>EXCLUDED</t>
        </is>
      </c>
      <c r="AS277" s="3" t="inlineStr">
        <is>
          <t>2026-09-22 full backlog review: PRESS_CONFERENCE_UNRELATED_DOMESTIC_OR_ROUTINE_DIPLOMACY</t>
        </is>
      </c>
    </row>
    <row r="278">
      <c r="A278" s="3" t="inlineStr">
        <is>
          <t>https://japan.kantei.go.jp/101_kishida/statement/202311/1116kaiken.html</t>
        </is>
      </c>
      <c r="B278" s="18" t="inlineStr">
        <is>
          <t>japan</t>
        </is>
      </c>
      <c r="C278" s="18" t="inlineStr">
        <is>
          <t>Prime Minister's Office of Japan (Kantei)</t>
        </is>
      </c>
      <c r="D278" s="3" t="inlineStr">
        <is>
          <t>Press Conference by Prime Minister Kishida Regarding the Japan-U.S. Summit Meeting and the Japan-China Summit Meeting (Speeches and Statements &lt;br&gt;by the Prime Minister) | Prime Minister's Office of Japan</t>
        </is>
      </c>
      <c r="E278" s="18" t="inlineStr">
        <is>
          <t>PRESS_CONFERENCE</t>
        </is>
      </c>
      <c r="F278" s="18" t="inlineStr">
        <is>
          <t>November 16, 2023</t>
        </is>
      </c>
      <c r="G278" s="18" t="inlineStr">
        <is>
          <t>0</t>
        </is>
      </c>
      <c r="H278" s="3" t="inlineStr"/>
      <c r="I278" s="3" t="inlineStr">
        <is>
          <t>Press Conference by Prime Minister Kishida Regarding the Japan-U.S. Summit Meeting and the Japan-China Summit Meeting (Speeches and Statements &lt;br&gt;by the Prime Minister) | Prime Minister's Office of Japan
#DiplomacySecurity
#ALPSTreatedWater
Press Conference by Prime Minister Kishida Regarding the Japan-U.S. Summit Meeting and the Japan-China Summit Meeting
November 16, 2023
Tweet
[Provisional translation]
(On the Japan-U.S. summit meeting and the Japan-China summit meeting)
First of all, we held a summit meeting between Japan and the United States for 15 minutes just a short while ago, beginning at 5:15 PM. During this meeting with President Biden, through our discussions on a variety of issues such as the situation in the Middle East, the Ukraine situation, and the situation in the Indo-Pacific region, including China and North Korea, we had a frank exchange of views in the context of Japan-U.S. cooperation being more necessary than ever. President Biden also invited me to make an official visit early next year. I consider it to have been a highly significant meeting in which we confirmed that we will further reinforce our cooperation.
Following that, for roughly 65 minutes beginning at 5:40 PM, I had a Japan-China summit meeting with President Xi Jinping. This was my first time to hold a meeting with President Xi since November last year, and I feel we once again succeeded in having frank and constructive discussions from a broad perspective.
While the potential exists for various kinds of cooperation between Japan and China, there also exist outstanding concerns and issues. This year, the 45th anniversary of concluding the Treaty of Peace and Friendship between Japan and China, President Xi and I confirmed a general direction of building a constructive and stable relationship between Japan and China. We also reaffirmed that we will comprehensively promote a mutually beneficial relationship based on common strategic interests. Moreover, we agreed to continue to engage in close communication at all levels, including at the summit level.
As for the release of ALPS (Advanced Liquid Processing System) treated water into the ocean, I called strongly for a level-headed response based on scientific evidence as well as the immediate abolishment of import restrictions placed by China on Japanese food products. We concurred on Japan and China taking a constructive attitude and finding ways to resolve issues through consultation and dialogue. From now, we will hold discussions grounded in science at the expert level.
I reiterated my serious concerns regarding the situation in the East China Sea, including the situation surrounding the Senkaku Islands, and called for the immediate removal of the buoy erected in Japan’s exclusive economic zone (EEZ). I also expressed Japan’s serious concerns over the increase in Chinese military activities in the area around Japan, including activities in collaboration with Russia, and I placed particular emphasis on the fact that peace and stability in the Taiwan Strait are of extreme importance to the international community, including Japan.
With regard to the case of Japanese nationals being detained in China, I once again called for the early release of the Japanese nationals. At the same time, we also agreed to bolster our communication in the area of security. In addition, we discussed a wide range of matters that included bilateral cooperation, namely the Japan-China High-Level Economic Dialogue and a Japan-China dialogue on export controls; a cooperative relationship on global issues; interpersonal exchanges; and regional issues. I will have the officials in charge explain the details.
As neighbors sharing a history from time immemorial and a future stretching to eternity, Japan and China have a responsibility to coexist and prosper together; moreover, as major powers leading the region and the international community, we share a duty to contribute to global peace and stability.
Today, having succeeded in confirming a broad direction in working towards our common objective of a constructive and stable Japan-China relationship, we had an extremely meaningful meeting indeed. We fully concurred on the leaders of our two countries continuing to engage in close talks and close communication into the future.
(On whether or not a new Japan-China framework will be created at the expert level as a step towards lifting the embargo on Japanese marine products)
Although I believe the specifics will be hammered out in the future, to facilitate communication between Japan and China, Japan will also lay out concrete proposals and then work together with the Chinese side in advancing efforts to give those proposals concrete shape.
(On whether or not Prime Minister Kishida regarded this as a move towards lifting the embargo)
First of all, I believe that it is important for Japan and China to engage in communication with each other. Naturally, Japan will continue to provide explanations from a scientific point of view while maintaining a high degree of transparency, but in any event, I believe that it is only through communication between our two countries that concrete efforts will make progress. Today, we had talks on both our countries making efforts towards that end.
(On what Prime Minister Kishida felt upon having had discussions with President Xi Jinping for the first time in a year)
During this meeting, President Xi again explained his thinking in a level-headed manner. I feel that our exchange was highly meaningful in deepening the understanding between the leaders of our two countries.
(On the significance of the leaders reconfirming their intention to foster a mutually beneficial relationship based on common strategic interests)
Japan and China agreed on the comprehensive promotion of a mutually beneficial relationship based on common strategic interests in the Japan-China Joint Statement of 2008. Our countries’ fundamental approach is that this has been upheld consistently since the issuance of this joint statement right up to the present day.
Looking at why this is happening at this timing, last year Japan and China commemorated the 50th anniversary of the normalization of Japan-China relations, and this year we mark the 45th anniversary of the conclusion of the Treaty of Peace and Friendship between our two countries.
As we commemorate these milestones, the leaders of both nations have together looked back on the progress made until now in our bilateral relations and looked ahead to our prospects going forward. In that context, I believe it was very meaningful for us to reconfirm that we will comprehensively promote this mutually beneficial relationship based on common strategic interests.
(On a breakthrough towards the early resolution of China’s embargo)
Particularly because we are working towards an early resolution, concrete efforts will not make any progress unless we are first engaged in communication. In light of that, I believe it was quite meaningful for the leaders of our two countries to have had discussions in which, regarding these issues, we once again exchanged views, confirmed the importance of communication, and worked to advance our efforts. I very much want both of our countries to make efforts from now so that we attain a good outcome.
(On Prime Minister Kishida’s own sense of accomplishment regarding the Japan-China summit meeting)
Our talks continued for 65 minutes with simultaneous interpretation, so I believe our meeting was quite substantial in terms of both content and volume. As for the content, we first of all confirmed our general direction of aiming at sustainable and stable Japan-China relations. And, as a step towards achieving that objective, we concurred to put that approach into practice by undertaking various cases in concrete terms, which will be built up over time. Looking back on our meeting as a whole, I feel a certain sense of accomplishment.
(On President Xi Jinping’s reaction and response towards Prime Minister Kishida’s calls for the immediate removal of the buoy installed within Japan’s EEZ and the early release of Japanese nationals)
Naturally, I have to refrain from making any specific statements about what my counterpart said during a meeting such as this one. I made proposals from my side regarding the matters you pointed out, among others, and then we discussed them. That was how the meeting proceeded. For issues such as the ones you mentioned as well, I intend to continue to engage in communication and work on how those issues are treated in each of our countries.
(On whether or not a path forward could be seen towards the resolution of the detaining of Japanese nationals and, in advancing Japan-China relations, how to gain the understanding of the public and how to appeal for such understanding)
I consider communication to be imperative precisely because we are working to resolve various issues, including the issue you mentioned. And, in particular, I feel the importance of having discussions in concrete terms between the top leaders of our countries regarding these issues. Today, we had direct discussions between the top leaders of our two nations for the first time in roughly a year, including about the issue you mentioned. I believe that continuing our efforts to sustainably and stably maintain our bilateral relations by having these kinds of discussions repeatedly over time will most certainly be in our national interest, as well as in the interest of the public. Accordingly, I will continue to make efforts towards that end.
More
Related Link
Japanese
Visit to the United States: Second Day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78" s="3" t="inlineStr">
        <is>
          <t>In addition, we discussed a wide range of matters that included bilateral cooperation, namely the Japan-China High-Level Economic Dialogue and a Japan-China dialogue on export controls; a cooperative relationship on global issues; interpersonal exchanges; and regional issues. I will have the officials in charge explain the details. As neighbors sharing a history from time immemorial and a future stretching to eternity, Japan and China have a responsibility to coexist and prosper together; moreover, as major powers leading the region and the international community, we share a duty to contribute to global peace and stability. Today, having succeeded in confirming a broad direction in working towards our common objective of a constructive and stable Japan-China relationship, we had an extremely meaningful meeting indeed. We fully concurred on the leaders of our two countries continuing to engage in close talks and close communication into the future. (On whether or not a new Japan-China framework will be created at the expert level as a step towards lifting the embargo on Japanese marine products)
Although I believe the specifics will be hammered out in the future, to facilitate communication between Japan and China, Japan will also lay out concrete proposals and then work together with the Chinese side in advancing efforts to give those proposals concrete shape. (On whether or not Prime Minister Kishida regarded this as a move towards lifting the embargo)
First of all, I believe that it is important for Japan and China to engage in communication with each other. Naturally, Japan will continue to provide explanations from a scientific point of view while maintaining a high degree of transparency, but in any event, I believe that it is only through communication between our two countries that concrete efforts will make progress. Today, we had talks on both our countries making efforts towards that end. (On what Prime Minister Kishida felt upon having had discussions with President Xi Jinping for the first time in a year)
During this meeting, President Xi again explained his thinking in a level-headed manner. I feel that our exchange was highly meaningful in deepening the understanding between the leaders of our two countries. (On the significance of the leaders reconfirming their intention to foster a mutually beneficial relationship based on common strategic interests)
Japan and China agreed on the comprehensive promotion of a mutually beneficial relationship based on common strategic interests in the Japan-China Joint Statement of 2008. Our countries’ fundamental approach is that this has been upheld consistently since the issuance of this joint statement right up to the present day. Looking at why this is happening at this timing, last year Japan and China commemorated the 50th anniversary of the normalization of Japan-China relations, and this year we mark the 45th anniversary of the conclusion of the Treaty of Peace and Friendship between our two countries. As we commemorate these milestones, the leaders of both nations have together looked back on the progress made until now in our bilateral relations and looked ahead to our prospects going forward. In that context, I believe it was very meaningful for us to reconfirm that we will comprehensively promote this mutually beneficial relationship based on common strategic interests. (On a breakthrough towards the early resolution of China’s embargo)
Particularly because we are working towards an early resolution, concrete efforts will not make any progress unless we are first engaged in communication. In light of that, I believe it was quite meaningful for the leaders of our two countries to have had discussions in which, regarding these issues, we once again exchanged views, confirmed the importance of communication, and worked to advance our efforts. I very much want both of our countries to make efforts from now so that we attain a good outcome. (On Prime Minister Kishida’s own sense of accomplishment regarding the Japan-China summit meeting)
Our talks continued for 65 minutes with simultaneous interpretation, so I believe our meeting was quite substantial in terms of both content and volume. As for the content, we first of all confirmed our general direction of aiming at sustainable and stable Japan-China relations. And, as a step towards achieving that objective, we concurred to put that approach into practice by undertaking various cases in concrete terms, which will be built up over time. Looking back on our meeting as a whole, I feel a certain sense of accomplishment. (On President Xi Jinping’s reaction and response towards Prime Minister Kishida’s calls for the immediate removal of the buoy installed within Japan’s EEZ and the early release of Japanese nationals)
Naturally, I have to refrain from making any specific statements about what my counterpart said during a meeting such as this one. I made proposals from my side regarding the matters you pointed out, among others, and then we discussed them. That was how the meeting proceeded. For issues such as the ones you mentioned as well, I intend to continue to engage in communication and work on how those issues are treated in each of our countries. (On whether or not a path forward could be seen towards the resolution of the detaining of Japanese nationals and, in advancing Japan-China relations, how to gain the understanding of the public and how to appeal for such understanding)
I consider communication to be imperative precisely because we are working to resolve various issues, including the issue you mentioned. And, in particular, I feel the importance of having discussions in concrete terms between the top leaders of our countries regarding these issues. Today, we had direct discussions between the top leaders of our two nations for the first time in roughly a year, including about the issue you mentioned. I believe that continuing our efforts to sustainably and stably maintain our bilateral relations by having these kinds of discussions repeatedly over time will most certainly be in our national interest, as well as in the interest of the public. Accordingly, I will continue to make efforts towards that end. More
Related Link
Japanese
Visit to the United States: Second Day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78" s="18" t="inlineStr">
        <is>
          <t>fund;history;war</t>
        </is>
      </c>
      <c r="L278" s="18" t="inlineStr">
        <is>
          <t>0</t>
        </is>
      </c>
      <c r="M278" s="18" t="inlineStr">
        <is>
          <t>0</t>
        </is>
      </c>
      <c r="N278" s="18" t="inlineStr">
        <is>
          <t>0</t>
        </is>
      </c>
      <c r="O278" s="18" t="inlineStr">
        <is>
          <t>0</t>
        </is>
      </c>
      <c r="P278" s="18" t="inlineStr">
        <is>
          <t>0</t>
        </is>
      </c>
      <c r="Q278" s="18" t="inlineStr">
        <is>
          <t>1</t>
        </is>
      </c>
      <c r="R278" s="18" t="inlineStr">
        <is>
          <t>675361c3-ac66-456d-b72b-6f753668c2fe</t>
        </is>
      </c>
      <c r="S278" s="18" t="inlineStr"/>
      <c r="T278" s="18" t="inlineStr"/>
      <c r="U278" s="18" t="inlineStr"/>
      <c r="V278" s="18" t="inlineStr">
        <is>
          <t>HISTORICAL_RECOGNITION_GENERAL</t>
        </is>
      </c>
      <c r="W278" s="18" t="inlineStr"/>
      <c r="X278" s="18" t="inlineStr"/>
      <c r="Y278" s="18" t="inlineStr"/>
      <c r="Z278" s="18" t="inlineStr"/>
      <c r="AA278" s="18" t="inlineStr"/>
      <c r="AB278" s="18" t="inlineStr"/>
      <c r="AC278" s="18" t="inlineStr"/>
      <c r="AD278" s="18" t="inlineStr"/>
      <c r="AE278" s="18" t="inlineStr"/>
      <c r="AF278" s="18" t="inlineStr"/>
      <c r="AG278" s="18" t="inlineStr"/>
      <c r="AH278" s="18" t="inlineStr"/>
      <c r="AI278" s="18" t="inlineStr"/>
      <c r="AJ278" s="18" t="inlineStr"/>
      <c r="AK278" s="18" t="inlineStr"/>
      <c r="AL278" s="18" t="inlineStr"/>
      <c r="AM278" s="18" t="inlineStr">
        <is>
          <t>LOW</t>
        </is>
      </c>
      <c r="AN278" s="3" t="inlineStr">
        <is>
          <t>AUTO-DRAFT: keyword signals only; requires contextual coding per codebook.md before use.</t>
        </is>
      </c>
      <c r="AO278" s="18" t="inlineStr">
        <is>
          <t>b531a1f4-5509-5b39-92e5-6ce63de14a3a</t>
        </is>
      </c>
      <c r="AP278" s="18" t="inlineStr">
        <is>
          <t>1</t>
        </is>
      </c>
      <c r="AQ278" s="18" t="inlineStr">
        <is>
          <t>LOW_CONFIDENCE;MISSING_SPEAKER</t>
        </is>
      </c>
      <c r="AR278" s="18" t="inlineStr">
        <is>
          <t>EXCLUDED</t>
        </is>
      </c>
      <c r="AS278" s="3" t="inlineStr">
        <is>
          <t>2026-09-22 full backlog review: UKRAINE_RUSSIA_OR_UNRELATED_GEOPOLITICS</t>
        </is>
      </c>
    </row>
    <row r="279">
      <c r="A279" s="3" t="inlineStr">
        <is>
          <t>https://japan.kantei.go.jp/101_kishida/statement/202311/1117kaiken.html</t>
        </is>
      </c>
      <c r="B279" s="18" t="inlineStr">
        <is>
          <t>japan</t>
        </is>
      </c>
      <c r="C279" s="18" t="inlineStr">
        <is>
          <t>Prime Minister's Office of Japan (Kantei)</t>
        </is>
      </c>
      <c r="D279" s="3" t="inlineStr">
        <is>
          <t>Press Conference by Prime Minister Kishida Regarding His Attendance at the APEC Leaders’ Meeting and Other Matters (Speeches and Statements &lt;br&gt;by the Prime Minister) | Prime Minister's Office of Japan</t>
        </is>
      </c>
      <c r="E279" s="18" t="inlineStr">
        <is>
          <t>PRESS_CONFERENCE</t>
        </is>
      </c>
      <c r="F279" s="18" t="inlineStr">
        <is>
          <t>November 17, 2023</t>
        </is>
      </c>
      <c r="G279" s="18" t="inlineStr">
        <is>
          <t>0</t>
        </is>
      </c>
      <c r="H279" s="3" t="inlineStr"/>
      <c r="I279" s="3" t="inlineStr">
        <is>
          <t>Press Conference by Prime Minister Kishida Regarding His Attendance at the APEC Leaders’ Meeting and Other Matters (Speeches and Statements &lt;br&gt;by the Prime Minister) | Prime Minister's Office of Japan
#DiplomacySecurity
#APEC
#NewFormCapitalism
#GrowthStrategy
#SciTechInnovation
#Ukraine
#JPNUSAsummit
#JPNCHNsummit
#ALPSTreatedWater
#EconMeasures
Press Conference by Prime Minister Kishida Regarding His Attendance at the APEC Leaders’ Meeting and Other Matters
November 17, 2023
Tweet
[Provisional translation]
[Opening statement]
As I wrap up my visit to the United States, including attendance at the APEC (Asia-Pacific Economic Cooperation) Leaders’ Meeting, I will make a few remarks.
As the international community faces multiple crises, the maintenance of a free and open international order in the Indo-Pacific and the future of sustainable development and prosperity of the world will largely depend on how the APEC economies, the world’s growth center, will work together.
At the APEC Leaders’ Meeting, under the theme of “Creating a Resilient and Sustainable Future for All” set by the United States as the chair and with the policies to which we attach importance in Japan in mind, I communicated Japan’s way of thinking and actively contributed to the discussion.
Firstly, I emphasized that ensuring a fair and transparent trade and investment environment is essential to inclusive and resilient growth in this region. Regarding the promotion of digital economy, I stated the importance of not only widely expanding the initiatives of the G7 Hiroshima AI (artificial intelligence) Process beyond the G7, but also the importance of Data Free Flow with Trust (DFFT).
As a result, the “Golden Gate Declaration” agreed upon by the APEC leaders clearly states the importance of a multilateral trading system based on free and fair rules, a commitment to the reforms of the WTO (World Trade Organization) and cooperation for promoting data flow.
Secondly, I expressed Japan’s intention to contribute in various ways to sustainable growth in the region. In particular, I have long advocated the importance of energy transition through diverse and realistic paths to achieve decarbonization. As a result of the discussion in which I reiterated this point, the Leaders’ declaration was in line with this conviction. Under the concept of the Asia Zero Emission Community (AZEC), Japan will host its first AZEC Summit next month to accelerate initiatives toward achieving carbon neutrality.
In this context, I believe that it was timely that we were able to announce the substantial conclusion of the negotiations of the IPEF Clean Economy Agreement and the IPEF Fair Economy Agreement at the Indo-Pacific Economic Framework for Prosperity (IPEF) Leaders’ meeting held this time.
Thirdly, I stated that Russia’s aggression against Ukraine is shaking the foundations of sustainable development in the region. In this regard, the Chair’s Statement issued by the United States separately from the Leaders’ Declaration also refers to the need to reach a just and lasting peace in Ukraine based on the principles of the United Nations Charter, including territorial integrity and sovereignty. In the meeting, I also reiterated that the use or threat of nuclear weapons is unacceptable, and this point was also included in the Chair’s Statement. Japan is committed to continuing to impose strict sanctions against Russia and provide strong support to Ukraine.
In the meantime, the West Coast of the United States also serves as a key center for start-ups. A short while ago, I visited Stanford University with ROK President Yoon, where we sat down with people from Japanese and ROK start-ups and held a Summit Discussion on the theme of cutting-edge technology.
Innovation in cutting-edge technologies, such as semiconductors, quantum, cleantech and AI, as well as more resilient supply chains, cannot be achieved by one country alone: collaboration with allies and like-minded countries is essential. This time, I met with people from American companies, such as Google and those in the semiconductor industry, and I was impressed by their high expectations for investment from Japan and Japanese technology. I was able to identify high potential for technological cooperation between Japan and the United States. It also brought home to me that there are hopes that a new value and a new future can be created through three-way cooperation among Japan, the United States and the ROK in the area of cutting-edge technology. In this city, I renewed my resolve to seize the trend of ongoing significant “changes” and transform them into strength.
During this visit, I met with the leaders of a total of seven countries and regions, including the United States and China, and had frank exchanges of views with them.
The meeting with President Biden, which was the first such meeting since the historic Japan-U.S.-ROK Summit at Camp David, highlighted issues in the Middle East, Ukraine and the Indo-Pacific region, including China and North Korea. At a time when cooperation between Japan and the United States is more necessary than before, we had a frank exchange of views on various issues facing the international community. President Biden stated that the Japan-U.S. alliance is more important than ever before, and we confirmed that we will further strengthen cooperation between the two countries. I believe it was a very meaningful meeting. Furthermore, President Biden and I confirmed and welcomed the progress of IPEF and the significance of holding the Economic “2+2.”
In addition, President Biden invited me to make an official visit to the United States early next year.
I met with Chinese President Xi Jinping for the first time in around a year, and had a frank and constructive exchange of views from a broad perspective for around 65 minutes.
While there are various possibilities for cooperation between Japan and China, as well as challenges and pending issues, President Xi Jinping and I confirmed the major direction of building “constructive and stable Japan-China relations” on the occasion of the 45th anniversary of the conclusion of the Treaty of Peace and Friendship between Japan and China. We concurred on continuing to hold meetings and communicate with each other, as well as to maintain close communication at all other levels.
I also straightforwardly raised various pending issues. First of all, regarding the discharge of ALPS (Advanced Liquid Processing System) treated water into the sea, I strongly called for calm responses based on scientific evidence and the immediate lifting of the embargo on Japanese food products. I also expressed grave concerns about the situation in the East China Sea, including the situation regarding the Senkaku Islands, and called for the early release of Japanese nationals detained in China.
At the same time, the meeting highlighted a wide range of matters, such as bilateral cooperation, including the Japan-China High-Level Economic Dialogue and the Japan-China Export Control Dialogue, collaboration on global issues, people-to-people exchanges and regional affairs.
In addition, at Summit Meetings with the ROK, Thailand, Australia and other countries, we reconfirmed our commitment to working together to maintain and strengthen a free and open international order based on the rule of law. As the international community faces various challenges, I have taken the initiative in the discussions in the international community as this year’s G7 chair by stressing the need to realize an international community of cooperation rather than division and confrontation, and to protect and strengthen “human dignity.” At this APEC Leaders’ Meeting and the IPEF Leaders’ Meeting, as well as in the lead-up to them, Japan has worked with allies and like-minded countries and took the initiative in various discussions to build a free and open international order based on the rule of law. In this way, Japan has sincerely contributed to the initiatives to resolve each issue.
Next month, the Japan-ASEAN (Association of Southeast Asian Nations) Commemorative Summit Meeting will be held. As we face difficulties with the international affairs in a state of chaos, we will continue to pursue proactive summit diplomacy to strive to protect Japan’s peace and security and achieve a harmonious international community.
[Q＆A]
（Chijiiwa, TV Asahi）
I would like to ask about the Japan-China Summit Meeting. I have heard that President Xi Jinping expressed concern by labeling the treated water as “nuclear contaminated water.” How did you react to this remark and what was your take on it? How did you respond to China’s argument? On the other hand, when it comes to discussions based on scientific evidence, including those by experts as you mentioned, I also wonder if you have identified a specific direction and what prospect you, as Prime Minister of Japan, have toward the lifting of import restrictions on Japanese marine products.
(Prime Minister Kishida)
I have to refrain from commenting on the remarks made by my counterpart or specific exchanges of views at the Summit Meeting, but I believe that the scientific analysis and understanding based on evidence regarding ALPS treated water is widely shared in the international community. Yesterday, President Xi Jinping and I concurred on taking a constructive attitude to find ways to resolve this issue through consultation and dialogue. Going forward, we will have discussions based on science at the expert level.
I will seize every opportunity to strongly call for the immediate lifting of the embargo on Japanese food products. I will urge China to make a calm judgement based on scientific analysis and facts and take a constructive attitude.
Frankly speaking, I don't think we can give a specific timetable for the lifting of the embargo based on speculation at this stage. At the same time, we will use the fund of around 100 billion yen, already set aside to mitigate the impact of the discharge of treated water into the sea by expanding domestic demand, diversifying export destinations and providing support to those involved in the fisheries industry, while also striving to urge to China to act in a way that I have just mentioned and promote concrete initiatives.
(Han Li, the San Francisco Standard)
I would like to ask you how you assess this city as the host of the APEC events. Do you think the city has done a good job? What impressed you the most?
(Prime Minister Kishida)
First of all, I would like to express my sincere gratitude to the host city of San Francisco and its citizens for the warm hospitality they provided during our stay.
I understand that San Francisco is a city that is rich in innovation and diversity and, as one of the world’s economic hubs, has particularly close ties with the Asia-Pacific region.
In this respect, I believe that the city has been a perfect fit for the theme set by the United States as the APEC chair: “Creating a Resilient and Sustainable Future for All.”
I believe that we were able to have meaningful discussions about the development of the Asia-Pacific region in the highly open atmosphere of San Francisco. In addition, I held bilateral meetings with the leaders of the United States and other countries and we were able to deepen our discussions on a wide range of issues. I feel that my stay in San Francisco is a meaningful and unforgettable one.
Among the events that particularly impressed me were an event for promoting Japanese marine products and a discussion session with ROK President Yoon at Stanford University on the theme of cutting-edge science and technology. That's all.
(Ashikaga, Yomiuri Shimbun)
I would like to ask about the Government’s economic measures focused on flat tax reduction. Opinion polls conducted by news outlets suggest that citizens have a very critical view of the administration and their assessment of the measures are not positive enough. What is your take on this current situation? As parliamentary deliberations on the supplementary budget are expected to begin on November 20, what do you plan to emphasize in providing explanations in the Diet?
(Prime Minister Kishida)
I would like to humbly accept the results of such surveys and other opinions.
The most important pillar of the proposed economic measures is “strengthening supply capacity” aimed at strengthening the earning power of companies, which in return finances wage increases. In addition, we will take a temporary measure to prevent a return to deflation by supporting the disposable income of the people through flat reduction in income and resident tax, among other things.
In order to realize income increases in earnest, I requested at a session for an exchange of views among the government, labor, and management on November 15 that the business community cooperate by raising wages at levels higher than those this year with a view to next year’s spring labor offensive, given the current trend of commodity prices. Through public-private collaboration, we hope to ensure that wages, as well as disposable income after flat tax reduction, will increase beyond commodity prices toward next year.
This is how the Government as a whole plans to work together to seize this once-in-a-lifetime opportunity to end deflation and realize an economy with sustained, structural wage increases that exceed commodity price hikes. I would like to provide careful explanations about such Government initiatives during Diet deliberations, while doing my utmost to pass the supplementary budget that will finance the proposed economic measures.
(Lindsay Nakano, ABC 7 News)
I would like to hear from you specifically how strengthening the relationship between the San Francisco Bay Area and Japan will lead to mutual benefits. I would also like to hear your thoughts on how best to strengthen this relationship.
(Prime Minister Kishida)
Thank you for your questions. Japan and California have a friendly relationship of 150 years. California is also home to the largest Japanese American community in the United States. We have also nurtured various forms of friendship between local governments on both sides.
Japan, the largest foreign direct investor in California, is also an important trade partner.
In particular, the San Francisco Bay Area, one of the world’s economic and cultural hubs that is rich in innovation and diversity, has close ties with Japan. I have heard that there are around 900 operating bases of Japanese companies in the area.
At the session for exchanges at Stanford University that I mentioned earlier, I saw many students arriving from Japan to study at the university, which made me realize that active exchanges are also taking place among future generations.
In this way, San Francisco, especially its Bay Area, has deep ties with Japan. I believe that efforts for further strengthening our relationship going forward will also contribute to the revitalization of economy and society on both sides. I would like to ensure more active exchanges at various levels and in a multilayered manner.
More
Related Link
Japanese
Visit to the United States: Third Day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79" s="3" t="inlineStr">
        <is>
          <t>In particular, I have long advocated the importance of energy transition through diverse and realistic paths to achieve decarbonization. As a result of the discussion in which I reiterated this point, the Leaders’ declaration was in line with this conviction. Under the concept of the Asia Zero Emission Community (AZEC), Japan will host its first AZEC Summit next month to accelerate initiatives toward achieving carbon neutrality. In this context, I believe that it was timely that we were able to announce the substantial conclusion of the negotiations of the IPEF Clean Economy Agreement and the IPEF Fair Economy Agreement at the Indo-Pacific Economic Framework for Prosperity (IPEF) Leaders’ meeting held this time. Thirdly, I stated that Russia’s aggression against Ukraine is shaking the foundations of sustainable development in the region. In this regard, the Chair’s Statement issued by the United States separately from the Leaders’ Declaration also refers to the need to reach a just and lasting peace in Ukraine based on the principles of the United Nations Charter, including territorial integrity and sovereignty. In the meeting, I also reiterated that the use or threat of nuclear weapons is unacceptable, and this point was also included in the Chair’s Statement. While there are various possibilities for cooperation between Japan and China, as well as challenges and pending issues, President Xi Jinping and I confirmed the major direction of building “constructive and stable Japan-China relations” on the occasion of the 45th anniversary of the conclusion of the Treaty of Peace and Friendship between Japan and China. We concurred on continuing to hold meetings and communicate with each other, as well as to maintain close communication at all other levels. I also straightforwardly raised various pending issues. First of all, regarding the discharge of ALPS (Advanced Liquid Processing System) treated water into the sea, I strongly called for calm responses based on scientific evidence and the immediate lifting of the embargo on Japanese food products. I also expressed grave concerns about the situation in the East China Sea, including the situation regarding the Senkaku Islands, and called for the early release of Japanese nationals detained in China. I have heard that President Xi Jinping expressed concern by labeling the treated water as “nuclear contaminated water.” How did you react to this remark and what was your take on it? How did you respond to China’s argument? On the other hand, when it comes to discussions based on scientific evidence, including those by experts as you mentioned, I also wonder if you have identified a specific direction and what prospect you, as Prime Minister of Japan, have toward the lifting of import restrictions on Japanese marine products. (Prime Minister Kishida)
I have to refrain from commenting on the remarks made by my counterpart or specific exchanges of views at the Summit Meeting, but I believe that the scientific analysis and understanding based on evidence regarding ALPS treated water is widely shared in the international community. Yesterday, President Xi Jinping and I concurred on taking a constructive attitude to find ways to resolve this issue through consultation and dialogue. Going forward, we will have discussions based on science at the expert level. I will seize every opportunity to strongly call for the immediate lifting of the embargo on Japanese food products. I will urge China to make a calm judgement based on scientific analysis and facts and take a constructive attitude. Frankly speaking, I don't think we can give a specific timetable for the lifting of the embargo based on speculation at this stage. At the same time, we will use the fund of around 100 billion yen, already set aside to mitigate the impact of the discharge of treated water into the sea by expanding domestic demand, diversifying export destinations and providing support to those involved in the fisheries industry, while also striving to urge to China to act in a way that I have just mentioned and promote concrete initiatives. (Han Li, the San Francisco Standard)
I would like to ask you how you assess this city as the host of the APEC events. Do you think the city has done a good job? What impressed you the most? (Prime Minister Kishida)
First of all, I would like to express my sincere gratitude to the host city of San Francisco and its citizens for the warm hospitality they provided during our stay. I understand that San Francisco is a city that is rich in innovation and diversity and, as one of the world’s economic hubs, has particularly close ties with the Asia-Pacific region. In this respect, I believe that the city has been a perfect fit for the theme set by the United States as the APEC chair: “Creating a Resilient and Sustainable Future for All.”
I believe that we were able to have meaningful discussions about the development of the Asia-Pacific region in the highly open atmosphere of San Francisco. In addition, we will take a temporary measure to prevent a return to deflation by supporting the disposable income of the people through flat reduction in income and resident tax, among other things. In order to realize income increases in earnest, I requested at a session for an exchange of views among the government, labor, and management on November 15 that the business community cooperate by raising wages at levels higher than those this year with a view to next year’s spring labor offensive, given the current trend of commodity prices. Through public-private collaboration, we hope to ensure that wages, as well as disposable income after flat tax reduction, will increase beyond commodity prices toward next year. This is how the Government as a whole plans to work together to seize this once-in-a-lifetime opportunity to end deflation and realize an economy with sustained, structural wage increases that exceed commodity price hikes. I would like to provide careful explanations about such Government initiatives during Diet deliberations, while doing my utmost to pass the supplementary budget that will finance the proposed economic measures. At the session for exchanges at Stanford University that I mentioned earlier, I saw many students arriving from Japan to study at the university, which made me realize that active exchanges are also taking place among future generations. In this way, San Francisco, especially its Bay Area, has deep ties with Japan. I believe that efforts for further strengthening our relationship going forward will also contribute to the revitalization of economy and society on both sides. I would like to ensure more active exchanges at various levels and in a multilayered manner. More
Related Link
Japanese
Visit to the United States: Third Day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79" s="18" t="inlineStr">
        <is>
          <t>aggression;fund;war</t>
        </is>
      </c>
      <c r="L279" s="18" t="inlineStr">
        <is>
          <t>0</t>
        </is>
      </c>
      <c r="M279" s="18" t="inlineStr">
        <is>
          <t>0</t>
        </is>
      </c>
      <c r="N279" s="18" t="inlineStr">
        <is>
          <t>0</t>
        </is>
      </c>
      <c r="O279" s="18" t="inlineStr">
        <is>
          <t>1</t>
        </is>
      </c>
      <c r="P279" s="18" t="inlineStr">
        <is>
          <t>0</t>
        </is>
      </c>
      <c r="Q279" s="18" t="inlineStr">
        <is>
          <t>0</t>
        </is>
      </c>
      <c r="R279" s="18" t="inlineStr">
        <is>
          <t>01189868-6dfd-4f12-85c6-dcacdf53f025</t>
        </is>
      </c>
      <c r="S279" s="18" t="inlineStr"/>
      <c r="T279" s="18" t="inlineStr"/>
      <c r="U279" s="18" t="inlineStr"/>
      <c r="V279" s="18" t="inlineStr">
        <is>
          <t>AGGRESSION</t>
        </is>
      </c>
      <c r="W279" s="18" t="inlineStr"/>
      <c r="X279" s="18" t="inlineStr"/>
      <c r="Y279" s="18" t="inlineStr"/>
      <c r="Z279" s="18" t="inlineStr"/>
      <c r="AA279" s="18" t="inlineStr"/>
      <c r="AB279" s="18" t="inlineStr"/>
      <c r="AC279" s="18" t="inlineStr"/>
      <c r="AD279" s="18" t="inlineStr"/>
      <c r="AE279" s="18" t="inlineStr"/>
      <c r="AF279" s="18" t="inlineStr"/>
      <c r="AG279" s="18" t="inlineStr"/>
      <c r="AH279" s="18" t="inlineStr"/>
      <c r="AI279" s="18" t="inlineStr"/>
      <c r="AJ279" s="18" t="inlineStr"/>
      <c r="AK279" s="18" t="inlineStr"/>
      <c r="AL279" s="18" t="inlineStr"/>
      <c r="AM279" s="18" t="inlineStr">
        <is>
          <t>LOW</t>
        </is>
      </c>
      <c r="AN279" s="3" t="inlineStr">
        <is>
          <t>AUTO-DRAFT: keyword signals only; requires contextual coding per codebook.md before use.</t>
        </is>
      </c>
      <c r="AO279" s="18" t="inlineStr">
        <is>
          <t>e159ac8b-cc7b-513e-af35-9db81971a4e8</t>
        </is>
      </c>
      <c r="AP279" s="18" t="inlineStr">
        <is>
          <t>1</t>
        </is>
      </c>
      <c r="AQ279" s="18" t="inlineStr">
        <is>
          <t>LOW_CONFIDENCE;MISSING_SPEAKER</t>
        </is>
      </c>
      <c r="AR279" s="18" t="inlineStr">
        <is>
          <t>EXCLUDED</t>
        </is>
      </c>
      <c r="AS279" s="3" t="inlineStr">
        <is>
          <t>2026-09-22 full backlog review: NATURAL_DISASTER_OR_ACCIDENT</t>
        </is>
      </c>
    </row>
    <row r="280">
      <c r="A280" s="3" t="inlineStr">
        <is>
          <t>https://japan.kantei.go.jp/101_kishida/statement/202311/1202kaiken.html</t>
        </is>
      </c>
      <c r="B280" s="18" t="inlineStr">
        <is>
          <t>japan</t>
        </is>
      </c>
      <c r="C280" s="18" t="inlineStr">
        <is>
          <t>Prime Minister's Office of Japan (Kantei)</t>
        </is>
      </c>
      <c r="D280" s="3" t="inlineStr">
        <is>
          <t>Press Conference by the Prime Minister regarding His Attendance at the 28th Conference of the Parties to the United Nations Framework Convention on Climate Change (COP28) (Speeches and Statements &lt;br&gt;by the Prime Minister) | Prime Minister's Office of Japan</t>
        </is>
      </c>
      <c r="E280" s="18" t="inlineStr">
        <is>
          <t>PRESS_CONFERENCE</t>
        </is>
      </c>
      <c r="F280" s="18" t="inlineStr">
        <is>
          <t>November 30, 2023</t>
        </is>
      </c>
      <c r="G280" s="18" t="inlineStr">
        <is>
          <t>0</t>
        </is>
      </c>
      <c r="H280" s="3" t="inlineStr"/>
      <c r="I280" s="3" t="inlineStr">
        <is>
          <t>Press Conference by the Prime Minister regarding His Attendance at the 28th Conference of the Parties to the United Nations Framework Convention on Climate Change (COP28) (Speeches and Statements &lt;br&gt;by the Prime Minister) | Prime Minister's Office of Japan
#DiplomacySecurity
#COP
#ClimateChange
Press Conference by the Prime Minister regarding His Attendance at the 28th Conference of the Parties to the United Nations Framework Convention on Climate Change (COP28)
November 30, 2023
Tweet
[Provisional translation]
(On what message the Prime Minister plans to deliver toward the realization of a carbon-free society at the Conference of the Parties to the United Nations Framework Convention on Climate Change (COP) and what outcome the Prime Minister expects from the conference, as well as the status of coordination for Summit Meetings with the leaders of other countries over the situation surrounding Israel and Palestine, and how he plans to approach his counterparts to calm down the situation.)
I am leaving for Dubai, United Arab Emirates, to attend COP28 (the 28th Conference of the Parties to the United Nations Framework Convention on Climate Change). I will take the opportunity of this COP to clearly demonstrate Japan’s determination to play a leading role in seeking to achieve the common goal of net-zero through various paths in Asia, which is responsible for half of the world’s greenhouse gas emissions, in line with what was agreed upon at the G7 Hiroshima Summit under Japan’s initiative by mobilizing all of its technology and financial capabilities.
Regarding the situation surrounding Israel and Palestine, I would like to take this opportunity to have a candid exchange of views with the leaders of countries like Israel, Egypt, Jordan and Qatar that play an important role in peace and stability in the region. In doing so, I hope to confirm our solidarity in calming down the situation as soon as possible and improving humanitarian conditions, among other things.
In addition, as I have heard that Prime Minister Meloni of Italy, which will serve as G7 chair next year, will attend the conference, I hope to have an exchange of views with Rome regarding international affairs, along with meetings with the leaders of other participating countries that I hope to hold by making the most of this opportunity to have more exchanges of views regarding the current international affairs.
(On the passing of former U.S. Secretary of State Henry Kissinger)
As you have mentioned, I understand that former U.S. Secretary of State Henry Kissinger passed away on November 29 local time. As you have pointed out, the former secretary of state has significantly contributed to the peace and stability in the region, including through the normalization of diplomatic relations between the U.S. and China. I myself have had a number of occasions of meeting with him since my younger days and had the pleasure of enjoying his expertise. I would like to offer my sincere respect for the great path he has taken to date, as well as my heartfelt condolences.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80" s="3" t="inlineStr">
        <is>
          <t>Press Conference by the Prime Minister regarding His Attendance at the 28th Conference of the Parties to the United Nations Framework Convention on Climate Change (COP28) (Speeches and Statements &lt;br&gt;by the Prime Minister) | Prime Minister's Office of Japan
#DiplomacySecurity
#COP
#ClimateChange
Press Conference by the Prime Minister regarding His Attendance at the 28th Conference of the Parties to the United Nations Framework Convention on Climate Change (COP28)
November 30, 2023
Tweet
[Provisional translation]
(On what message the Prime Minister plans to deliver toward the realization of a carbon-free society at the Conference of the Parties to the United Nations Framework Convention on Climate Change (COP) and what outcome the Prime Minister expects from the conference, as well as the status of coordination for Summit Meetings with the leaders of other countries over the situation surrounding Israel and Palestine, and how he plans to approach his counterparts to calm down the situation.)
I am leaving for Dubai, United Arab Emirates, to attend COP28 (the 28th Conference of the Parties to the United Nations Framework Convention on Climate Change). I will take the opportunity of this COP to clearly demonstrate Japan’s determination to play a leading role in seeking to achieve the common goal of net-zero through various paths in Asia, which is responsible for half of the world’s greenhouse gas emissions, in line with what was agreed upon at the G7 Hiroshima Summit under Japan’s initiative by mobilizing all of its technology and financial capabilities. Regarding the situation surrounding Israel and Palestine, I would like to take this opportunity to have a candid exchange of views with the leaders of countries like Israel, Egypt, Jordan and Qatar that play an important role in peace and stability in the region.</t>
        </is>
      </c>
      <c r="K280" s="18" t="inlineStr">
        <is>
          <t>war</t>
        </is>
      </c>
      <c r="L280" s="18" t="inlineStr">
        <is>
          <t>0</t>
        </is>
      </c>
      <c r="M280" s="18" t="inlineStr">
        <is>
          <t>0</t>
        </is>
      </c>
      <c r="N280" s="18" t="inlineStr">
        <is>
          <t>0</t>
        </is>
      </c>
      <c r="O280" s="18" t="inlineStr">
        <is>
          <t>0</t>
        </is>
      </c>
      <c r="P280" s="18" t="inlineStr">
        <is>
          <t>0</t>
        </is>
      </c>
      <c r="Q280" s="18" t="inlineStr">
        <is>
          <t>0</t>
        </is>
      </c>
      <c r="R280" s="18" t="inlineStr">
        <is>
          <t>1e2b91d1-7d85-4334-b276-1ffe9e769bc2</t>
        </is>
      </c>
      <c r="S280" s="18" t="inlineStr"/>
      <c r="T280" s="18" t="inlineStr"/>
      <c r="U280" s="18" t="inlineStr"/>
      <c r="V280" s="18" t="inlineStr">
        <is>
          <t>HISTORICAL_RECOGNITION_GENERAL</t>
        </is>
      </c>
      <c r="W280" s="18" t="inlineStr"/>
      <c r="X280" s="18" t="inlineStr"/>
      <c r="Y280" s="18" t="inlineStr"/>
      <c r="Z280" s="18" t="inlineStr"/>
      <c r="AA280" s="18" t="inlineStr"/>
      <c r="AB280" s="18" t="inlineStr"/>
      <c r="AC280" s="18" t="inlineStr"/>
      <c r="AD280" s="18" t="inlineStr"/>
      <c r="AE280" s="18" t="inlineStr"/>
      <c r="AF280" s="18" t="inlineStr"/>
      <c r="AG280" s="18" t="inlineStr"/>
      <c r="AH280" s="18" t="inlineStr"/>
      <c r="AI280" s="18" t="inlineStr"/>
      <c r="AJ280" s="18" t="inlineStr"/>
      <c r="AK280" s="18" t="inlineStr"/>
      <c r="AL280" s="18" t="inlineStr"/>
      <c r="AM280" s="18" t="inlineStr">
        <is>
          <t>LOW</t>
        </is>
      </c>
      <c r="AN280" s="3" t="inlineStr">
        <is>
          <t>AUTO-DRAFT: keyword signals only; requires contextual coding per codebook.md before use.</t>
        </is>
      </c>
      <c r="AO280" s="18" t="inlineStr">
        <is>
          <t>35178eb0-7f66-543e-be9d-2925dc0257fa</t>
        </is>
      </c>
      <c r="AP280" s="18" t="inlineStr">
        <is>
          <t>1</t>
        </is>
      </c>
      <c r="AQ280" s="18" t="inlineStr">
        <is>
          <t>LOW_CONFIDENCE;MISSING_SPEAKER</t>
        </is>
      </c>
      <c r="AR280" s="18" t="inlineStr">
        <is>
          <t>EXCLUDED</t>
        </is>
      </c>
      <c r="AS280" s="3" t="inlineStr">
        <is>
          <t>2026-09-22 full backlog review: GENERIC_DIPLOMATIC_MESSAGE_OR_SPEECH</t>
        </is>
      </c>
    </row>
    <row r="281">
      <c r="A281" s="3" t="inlineStr">
        <is>
          <t>https://japan.kantei.go.jp/101_kishida/statement/202311/14contribution.html</t>
        </is>
      </c>
      <c r="B281" s="18" t="inlineStr">
        <is>
          <t>japan</t>
        </is>
      </c>
      <c r="C281" s="18" t="inlineStr">
        <is>
          <t>Prime Minister's Office of Japan (Kantei)</t>
        </is>
      </c>
      <c r="D281" s="3" t="inlineStr">
        <is>
          <t>Contributed Article "Why  APEC in S.F. carries a special  significance for Japan" by Prime Minister KISHIDA Fumio to the San Francisco Chronicle (Speeches and Statements &lt;br&gt;by the Prime Minister) | Prime Minister's Office of Japan</t>
        </is>
      </c>
      <c r="E281" s="18" t="inlineStr">
        <is>
          <t>SPEECH</t>
        </is>
      </c>
      <c r="F281" s="18" t="inlineStr">
        <is>
          <t>November 14, 2023</t>
        </is>
      </c>
      <c r="G281" s="18" t="inlineStr">
        <is>
          <t>0</t>
        </is>
      </c>
      <c r="H281" s="3" t="inlineStr"/>
      <c r="I281" s="3" t="inlineStr">
        <is>
          <t>Contributed Article "Why  APEC in S.F. carries a special  significance for Japan" by Prime Minister KISHIDA Fumio to the San Francisco Chronicle (Speeches and Statements &lt;br&gt;by the Prime Minister) | Prime Minister's Office of Japan
#DiplomacySecurity
#APEC
#FreeOpenIndoPacific
#G7
Contributed Article "Why  APEC in S.F. carries a special  significance for Japan" by Prime Minister KISHIDA Fumio to the San Francisco Chronicle
November 14, 2023
Tweet
[Provisional translation]
As prime minister of Japan, I was delighted to hear APEC would be held in San Francisco. The city by the bay is historically important to our nation.
When I first heard that the 2023 Asia-Pacific Economic Cooperation leaders meeting would be held in San Francisco, I could not have been more pleased. The city by the bay is historically important to Japan. It was the first port city to be visited by the first Japanese envoy to the United States in 1860, and it was pivotal to the Iwakura Mission in 1871, which marked the beginning of the modernization of Japan. In 1869, members of the Wakamatsu Tea and Silk Farm Colony migrated to San Francisco before establishing the first Japanese-American agricultural transplantation site in North America in Gold Hill. Furthermore, the San Francisco Peace Treaty signed in 1951 restored Japan's independence and brought it back into the international community.
I lived in New York City for three years in the 1960s when I was in elementary school. I remember how impressed I was when Mashi Murakami, a San Francisco Giants pitcher at the time, became the first Japanese player for a Major League Baseball team and pitched against the Mets in Shea Stadium. Inspired by his performance, I returned to Japan and played on my high school baseball team. San Francisco has long served as a gateway for many Japanese people who sought to immigrate to the U.S. mainland, including those from my home prefecture of Hiroshima. Japanese immigrants and their descendants have overcome many obstacles and today hold honored positions in American society, carrying on Japanese culture and traditions, and have contributed greatly to the development of Japan-U.S. relations at the grassroots level.
Today, approximately 20,000 Japanese residents live in the San Francisco metropolitan area, where a variety of Japanese companies, including manufacturers and technology firms, are based. These endeavors have been immensely beneficial for both of our countries. Japanese companies ranked first in cumulative direct investment in the U.S. for four consecutive years since 2019 (approximately $775.2 billion in 2022), and through such direct investment, Japanese companies have created approximately 963,000 jobs (in 2021) in the United States. Active investment and job creation have provided a solid foundation for the unprecedentedly sound Japan-U.S. relationship.
At this year's APEC, under the theme of "Creating a Resilient and Sustainable Future for All", President Joe Biden has set three priorities, to be: interconnected, innovative and inclusive. I am determined to partner with the president to advance these priorities at the meeting, as they are a continuation of the goals Japan has been working toward with the United States for over 40 years.
After taking office in 1978, Prime Minister Masayoshi Ohira, one of my political mentors, launched the Pacific Basin Cooperation Concept, to advocate cooperation among the region's nations. In the 1980s, trade in the Pacific region surpassed trade in the Atlantic region. Today, the Asia-Pacific region has become the world's growth center, accounting for about 40% of the world's population, 50% of trade volume and 60% of gross domestic product.
Since the inception of APEC in 1989, Japan has promoted the liberalization of trade and investment within the Asia-Pacific region and regional economic integration for the sustainable growth and prosperity of the region. We are proud of the concrete results of these efforts, including important milestones like the Comprehensive and Progressive Agreement on Trans-Pacific Partnership and the Regional Comprehensive Economic Partnership agreement.
More currently, Japan recognizes the U.S.-led Indo-Pacific Economic Framework as an indication of the United States' positive commitment to the Indo-Pacific region. We welcome this effort and will actively contribute to the formation of international rules to strengthen cooperation for high-standard trade rules, supply chain resilience and the transition to clean energy, as well as improving anti-corruption and taxation systems so that each country can enjoy substantial benefits.
Japan and the United States remain responsible for maintaining the international order in the Indo-Pacific region. To this end, we believe that it is desirable for the U.S. to return to the Trans-Pacific Partnership to help advance a free and fair economic order in the region.
It was also the year of the G7 Presidency for Japan. At the G7 Hiroshima Summit, we discussed the challenges facing the international community and confirmed that we will work together with a wide range of partners beyond the G7 to address these issues. As Japan advocates for a "free and open Indo-Pacific," the G7 Hiroshima Summit also treated the situation in the region as one of its priorities. It is very meaningful that the United States, which also advocates for a free and open Indo-Pacific, is vigorously promoting economic cooperation in the region as the APEC chair country.
Japan and the United States have each played a leading role as chairs of important international frameworks this year. Needless to say, the basis for both frameworks was the solid U.S.-Japan partnership.
The U.S. and Japan account for about 30% of the world's economic activity ($29.7 trillion in 2022), and the economic relationship between the two countries, along with security and people-to-people exchange, is one of the three elements supporting the Japan-U.S. alliance, with the two economies deeply integrated through trade and investment.
The so-called "Economic 2+2", a framework for discussing diplomacy, security and the economy as a whole,  will also be held in San Francisco during the APEC summit. There we will expand and deepen Japan-U.S. cooperation in the economic field, including the realization of sustained and comprehensive growth in the Indo-Pacific region.
With APEC, San Francisco, once the gateway for Japanese immigrants, continues to play a role as one of the bases for mutual exchange between the United States and Japan. I will continue to do my utmost to further strengthen and develop this special Japan-San Francisco relationship and to take the unwavering Japan-U.S. relationship to new heights.
Fumio Kishida is prime minister of Japan.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81" s="3" t="inlineStr">
        <is>
          <t>relationship. At this year's APEC, under the theme of "Creating a Resilient and Sustainable Future for All", President Joe Biden has set three priorities, to be: interconnected, innovative and inclusive. I am determined to partner with the president to advance these priorities at the meeting, as they are a continuation of the goals Japan has been working toward with the United States for over 40 years. After taking office in 1978, Prime Minister Masayoshi Ohira, one of my political mentors, launched the Pacific Basin Cooperation Concept, to advocate cooperation among the region's nations. In the 1980s, trade in the Pacific region surpassed trade in the Atlantic region.</t>
        </is>
      </c>
      <c r="K281" s="18" t="inlineStr">
        <is>
          <t>war</t>
        </is>
      </c>
      <c r="L281" s="18" t="inlineStr">
        <is>
          <t>0</t>
        </is>
      </c>
      <c r="M281" s="18" t="inlineStr">
        <is>
          <t>0</t>
        </is>
      </c>
      <c r="N281" s="18" t="inlineStr">
        <is>
          <t>0</t>
        </is>
      </c>
      <c r="O281" s="18" t="inlineStr">
        <is>
          <t>0</t>
        </is>
      </c>
      <c r="P281" s="18" t="inlineStr">
        <is>
          <t>0</t>
        </is>
      </c>
      <c r="Q281" s="18" t="inlineStr">
        <is>
          <t>0</t>
        </is>
      </c>
      <c r="R281" s="18" t="inlineStr">
        <is>
          <t>804dae7c-6b36-4f65-a3f7-fb9c53b6feb1</t>
        </is>
      </c>
      <c r="S281" s="18" t="inlineStr"/>
      <c r="T281" s="18" t="inlineStr"/>
      <c r="U281" s="18" t="inlineStr"/>
      <c r="V281" s="18" t="inlineStr">
        <is>
          <t>HISTORICAL_RECOGNITION_GENERAL</t>
        </is>
      </c>
      <c r="W281" s="18" t="inlineStr"/>
      <c r="X281" s="18" t="inlineStr"/>
      <c r="Y281" s="18" t="inlineStr"/>
      <c r="Z281" s="18" t="inlineStr"/>
      <c r="AA281" s="18" t="inlineStr"/>
      <c r="AB281" s="18" t="inlineStr"/>
      <c r="AC281" s="18" t="inlineStr"/>
      <c r="AD281" s="18" t="inlineStr"/>
      <c r="AE281" s="18" t="inlineStr"/>
      <c r="AF281" s="18" t="inlineStr"/>
      <c r="AG281" s="18" t="inlineStr"/>
      <c r="AH281" s="18" t="inlineStr"/>
      <c r="AI281" s="18" t="inlineStr"/>
      <c r="AJ281" s="18" t="inlineStr"/>
      <c r="AK281" s="18" t="inlineStr"/>
      <c r="AL281" s="18" t="inlineStr"/>
      <c r="AM281" s="18" t="inlineStr">
        <is>
          <t>LOW</t>
        </is>
      </c>
      <c r="AN281" s="3" t="inlineStr">
        <is>
          <t>AUTO-DRAFT: keyword signals only; requires contextual coding per codebook.md before use.</t>
        </is>
      </c>
      <c r="AO281" s="18" t="inlineStr">
        <is>
          <t>c92bb400-aa20-58a7-83ae-8673aca52da7</t>
        </is>
      </c>
      <c r="AP281" s="18" t="inlineStr">
        <is>
          <t>1</t>
        </is>
      </c>
      <c r="AQ281" s="18" t="inlineStr">
        <is>
          <t>LOW_CONFIDENCE;MISSING_SPEAKER</t>
        </is>
      </c>
      <c r="AR281" s="18" t="inlineStr">
        <is>
          <t>EXCLUDED</t>
        </is>
      </c>
      <c r="AS281" s="3" t="inlineStr">
        <is>
          <t>2026-09-22 full backlog review: GENERIC_DIPLOMATIC_MESSAGE_OR_SPEECH</t>
        </is>
      </c>
    </row>
    <row r="282">
      <c r="A282" s="3" t="inlineStr">
        <is>
          <t>https://japan.kantei.go.jp/101_kishida/statement/202311/17message.html</t>
        </is>
      </c>
      <c r="B282" s="18" t="inlineStr">
        <is>
          <t>japan</t>
        </is>
      </c>
      <c r="C282" s="18" t="inlineStr">
        <is>
          <t>Prime Minister's Office of Japan (Kantei)</t>
        </is>
      </c>
      <c r="D282" s="3" t="inlineStr">
        <is>
          <t>Video Message by Prime Minister Kishida at the Ceremony to Commemorate the 100th Anniversary of the Establishment of the Indian Commerce and Industry Association Japan (Speeches and Statements &lt;br&gt;by the Prime Minister) | Prime Minister's Office of Japan</t>
        </is>
      </c>
      <c r="E282" s="18" t="inlineStr">
        <is>
          <t>SPEECH</t>
        </is>
      </c>
      <c r="F282" s="18" t="inlineStr">
        <is>
          <t>November 17, 2023</t>
        </is>
      </c>
      <c r="G282" s="18" t="inlineStr">
        <is>
          <t>0</t>
        </is>
      </c>
      <c r="H282" s="3" t="inlineStr"/>
      <c r="I282" s="3" t="inlineStr">
        <is>
          <t>Video Message by Prime Minister Kishida at the Ceremony to Commemorate the 100th Anniversary of the Establishment of the Indian Commerce and Industry Association Japan (Speeches and Statements &lt;br&gt;by the Prime Minister) | Prime Minister's Office of Japan
#DiplomacySecurity
#FreeOpenIndoPacific
Video Message by Prime Minister Kishida at the Ceremony to Commemorate the 100th Anniversary of the Establishment of the Indian Commerce and Industry Association Japan
November 17, 2023
Tweet
[Provisional translation]
I am KISHIDA Fumio, Prime Minister of Japan.
I would like to take this opportunity to congratulate the Indian Commerce and Industry Association Japan on its 100th anniversary.
Since its establishment in 1921, the Indian Commerce and Industry Association Japan has contributed to the development of Japan-India relations through activities such as economic and cultural exchange between the two countries. During its 100 years of existence, the association has faced many challenges, including the Great Kanto Earthquake that occurred shortly after its establishment, and it is thanks to the efforts of everyone involved that we are able to celebrate this day. I would like to express my sincere respect to Chairman HIRA Ryuko and everyone involved.
Sharing fundamental values and strategic interests, Japan and India are strengthening their relationship in a wide range of areas. Most notably, as exemplified by the activities of the Indian Commerce and Industry Association Japan, cooperation in the economic field has strongly anchored the wide-ranging relationship between Japan and India. In July, Japan-India Association President SUGA led an economic mission comprising of 103 business stakeholders to India with the cooperation of Keidanren.
As the international community is at a turning point in history, cooperation between Japan and India is increasingly gaining its importance not only in a bilateral context, but also for the peace and prosperity of the international community. This year, Japan and India hold the G7 and G20 presidencies respectively, and I have visited India twice to have candid discussions with Prime Minister Modi. I am determined to continue working with Prime Minister Modi toward the further development of Japan-India relations as well as the realization of a "free and open Indo-Pacific".
Interest in India from various sectors of the Japanese community is growing even stronger. I would like to extend my best wishes to the Indian Commerce and Industry Association Japan and to the companies of both countries including our member companies, for continued prosperity in the course of the development of friendly relations between Japan and India.
I would like to extend my sincere congratulations to you today.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82" s="3" t="inlineStr">
        <is>
          <t>During its 100 years of existence, the association has faced many challenges, including the Great Kanto Earthquake that occurred shortly after its establishment, and it is thanks to the efforts of everyone involved that we are able to celebrate this day. I would like to express my sincere respect to Chairman HIRA Ryuko and everyone involved. Sharing fundamental values and strategic interests, Japan and India are strengthening their relationship in a wide range of areas. Most notably, as exemplified by the activities of the Indian Commerce and Industry Association Japan, cooperation in the economic field has strongly anchored the wide-ranging relationship between Japan and India. In July, Japan-India Association President SUGA led an economic mission comprising of 103 business stakeholders to India with the cooperation of Keidanren. As the international community is at a turning point in history, cooperation between Japan and India is increasingly gaining its importance not only in a bilateral context, but also for the peace and prosperity of the international community. This year, Japan and India hold the G7 and G20 presidencies respectively, and I have visited India twice to have candid discussions with Prime Minister Modi. I am determined to continue working with Prime Minister Modi toward the further development of Japan-India relations as well as the realization of a "free and open Indo-Pacific". Interest in India from various sectors of the Japanese community is growing even stronger. I would like to extend my best wishes to the Indian Commerce and Industry Association Japan and to the companies of both countries including our member companies, for continued prosperity in the course of the development of friendly relations between Japan and India.</t>
        </is>
      </c>
      <c r="K282" s="18" t="inlineStr">
        <is>
          <t>fund;history;war</t>
        </is>
      </c>
      <c r="L282" s="18" t="inlineStr">
        <is>
          <t>0</t>
        </is>
      </c>
      <c r="M282" s="18" t="inlineStr">
        <is>
          <t>0</t>
        </is>
      </c>
      <c r="N282" s="18" t="inlineStr">
        <is>
          <t>0</t>
        </is>
      </c>
      <c r="O282" s="18" t="inlineStr">
        <is>
          <t>0</t>
        </is>
      </c>
      <c r="P282" s="18" t="inlineStr">
        <is>
          <t>0</t>
        </is>
      </c>
      <c r="Q282" s="18" t="inlineStr">
        <is>
          <t>0</t>
        </is>
      </c>
      <c r="R282" s="18" t="inlineStr">
        <is>
          <t>ebc9006f-f0d8-4990-86d2-4bd5c04195c5</t>
        </is>
      </c>
      <c r="S282" s="18" t="inlineStr"/>
      <c r="T282" s="18" t="inlineStr"/>
      <c r="U282" s="18" t="inlineStr"/>
      <c r="V282" s="18" t="inlineStr">
        <is>
          <t>HISTORICAL_RECOGNITION_GENERAL</t>
        </is>
      </c>
      <c r="W282" s="18" t="inlineStr"/>
      <c r="X282" s="18" t="inlineStr"/>
      <c r="Y282" s="18" t="inlineStr"/>
      <c r="Z282" s="18" t="inlineStr"/>
      <c r="AA282" s="18" t="inlineStr"/>
      <c r="AB282" s="18" t="inlineStr"/>
      <c r="AC282" s="18" t="inlineStr"/>
      <c r="AD282" s="18" t="inlineStr"/>
      <c r="AE282" s="18" t="inlineStr"/>
      <c r="AF282" s="18" t="inlineStr"/>
      <c r="AG282" s="18" t="inlineStr"/>
      <c r="AH282" s="18" t="inlineStr"/>
      <c r="AI282" s="18" t="inlineStr"/>
      <c r="AJ282" s="18" t="inlineStr"/>
      <c r="AK282" s="18" t="inlineStr"/>
      <c r="AL282" s="18" t="inlineStr"/>
      <c r="AM282" s="18" t="inlineStr">
        <is>
          <t>LOW</t>
        </is>
      </c>
      <c r="AN282" s="3" t="inlineStr">
        <is>
          <t>AUTO-DRAFT: keyword signals only; requires contextual coding per codebook.md before use.</t>
        </is>
      </c>
      <c r="AO282" s="18" t="inlineStr">
        <is>
          <t>47da1416-d694-5391-afb8-9f368efd958d</t>
        </is>
      </c>
      <c r="AP282" s="18" t="inlineStr">
        <is>
          <t>1</t>
        </is>
      </c>
      <c r="AQ282" s="18" t="inlineStr">
        <is>
          <t>LOW_CONFIDENCE;MISSING_SPEAKER</t>
        </is>
      </c>
      <c r="AR282" s="18" t="inlineStr">
        <is>
          <t>EXCLUDED</t>
        </is>
      </c>
      <c r="AS282" s="3" t="inlineStr">
        <is>
          <t>2026-09-22 full backlog review: NATURAL_DISASTER_OR_ACCIDENT</t>
        </is>
      </c>
    </row>
    <row r="283">
      <c r="A283" s="3" t="inlineStr">
        <is>
          <t>https://japan.kantei.go.jp/101_kishida/statement/202311/28message.html</t>
        </is>
      </c>
      <c r="B283" s="18" t="inlineStr">
        <is>
          <t>japan</t>
        </is>
      </c>
      <c r="C283" s="18" t="inlineStr">
        <is>
          <t>Prime Minister's Office of Japan (Kantei)</t>
        </is>
      </c>
      <c r="D283" s="3" t="inlineStr">
        <is>
          <t>Congratulatory Message from Prime Minister KISHIDA to Prime Minister Frieden of Luxembourg (Speeches and Statements &lt;br&gt;by the Prime Minister) | Prime Minister's Office of Japan</t>
        </is>
      </c>
      <c r="E283" s="18" t="inlineStr">
        <is>
          <t>SPEECH</t>
        </is>
      </c>
      <c r="F283" s="18" t="inlineStr">
        <is>
          <t>November 28, 2023</t>
        </is>
      </c>
      <c r="G283" s="18" t="inlineStr">
        <is>
          <t>0</t>
        </is>
      </c>
      <c r="H283" s="3" t="inlineStr"/>
      <c r="I283" s="3" t="inlineStr">
        <is>
          <t>Congratulatory Message from Prime Minister KISHIDA to Prime Minister Frieden of Luxembourg (Speeches and Statements &lt;br&gt;by the Prime Minister) | Prime Minister's Office of Japan
#DiplomacySecurity
Congratulatory Message from Prime Minister KISHIDA to Prime Minister Frieden of Luxembourg
November 28, 2023
Tweet
[Provisional translation]
On 28 November, following the appointment of H.E. Mr. Luc FRIEDEN, Prime Minister of the Grand Duchy of Luxembourg, Mr. KISHIDA Fumio, Prime Minister of Japan, sent a congratulatory letter to the Prime Minister Frieden.
In the letter, Prime Minister Kishida congratulated Prime Minister Frieden on his appointment. Prime Mininster Kishida, touching upon the importance of cooperation toward the realization of a “free and open Indo-Pacific” and strengthening cooperation through the EU, NATO, and other organizations, expressed his desire to work closely with Prime Minister Frieden and to contribute to maintaining and strengthening of the free and open international order based on the rule of law, including in response to Russia’s aggression against Ukraine, with the growing recognition among like-minded countries that the security of Euro-Atlantic and the Indo-Pacific is inseparable.
Furthermore, Prime Minister Kishida stated that he welcomed the continued good bilateral relations in various areas, including economic relations, especially in the space, financial, and pharmaceutical sectors, and conveyed his intention to work closely with Prime Minister Frieden to further strengthen the Japan-Luxembourg relations.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83" s="3" t="inlineStr">
        <is>
          <t>KISHIDA Fumio, Prime Minister of Japan, sent a congratulatory letter to the Prime Minister Frieden. In the letter, Prime Minister Kishida congratulated Prime Minister Frieden on his appointment. Prime Mininster Kishida, touching upon the importance of cooperation toward the realization of a “free and open Indo-Pacific” and strengthening cooperation through the EU, NATO, and other organizations, expressed his desire to work closely with Prime Minister Frieden and to contribute to maintaining and strengthening of the free and open international order based on the rule of law, including in response to Russia’s aggression against Ukraine, with the growing recognition among like-minded countries that the security of Euro-Atlantic and the Indo-Pacific is inseparable. Furthermore, Prime Minister Kishida stated that he welcomed the continued good bilateral relations in various areas, including economic relations, especially in the space, financial, and pharmaceutical sectors, and conveyed his intention to work closely with Prime Minister Frieden to further strengthen the Japan-Luxembourg relations.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83" s="18" t="inlineStr">
        <is>
          <t>war</t>
        </is>
      </c>
      <c r="L283" s="18" t="inlineStr">
        <is>
          <t>0</t>
        </is>
      </c>
      <c r="M283" s="18" t="inlineStr">
        <is>
          <t>0</t>
        </is>
      </c>
      <c r="N283" s="18" t="inlineStr">
        <is>
          <t>0</t>
        </is>
      </c>
      <c r="O283" s="18" t="inlineStr">
        <is>
          <t>0</t>
        </is>
      </c>
      <c r="P283" s="18" t="inlineStr">
        <is>
          <t>0</t>
        </is>
      </c>
      <c r="Q283" s="18" t="inlineStr">
        <is>
          <t>0</t>
        </is>
      </c>
      <c r="R283" s="18" t="inlineStr">
        <is>
          <t>c7f73978-5907-4272-ab0a-99a2e5dc14cd</t>
        </is>
      </c>
      <c r="S283" s="18" t="inlineStr"/>
      <c r="T283" s="18" t="inlineStr"/>
      <c r="U283" s="18" t="inlineStr"/>
      <c r="V283" s="18" t="inlineStr">
        <is>
          <t>AGGRESSION</t>
        </is>
      </c>
      <c r="W283" s="18" t="inlineStr"/>
      <c r="X283" s="18" t="inlineStr"/>
      <c r="Y283" s="18" t="inlineStr"/>
      <c r="Z283" s="18" t="inlineStr"/>
      <c r="AA283" s="18" t="inlineStr"/>
      <c r="AB283" s="18" t="inlineStr"/>
      <c r="AC283" s="18" t="inlineStr"/>
      <c r="AD283" s="18" t="inlineStr"/>
      <c r="AE283" s="18" t="inlineStr"/>
      <c r="AF283" s="18" t="inlineStr"/>
      <c r="AG283" s="18" t="inlineStr"/>
      <c r="AH283" s="18" t="inlineStr"/>
      <c r="AI283" s="18" t="inlineStr"/>
      <c r="AJ283" s="18" t="inlineStr"/>
      <c r="AK283" s="18" t="inlineStr"/>
      <c r="AL283" s="18" t="inlineStr"/>
      <c r="AM283" s="18" t="inlineStr">
        <is>
          <t>LOW</t>
        </is>
      </c>
      <c r="AN283" s="3" t="inlineStr">
        <is>
          <t>AUTO-DRAFT: keyword signals only; requires contextual coding per codebook.md before use.</t>
        </is>
      </c>
      <c r="AO283" s="18" t="inlineStr">
        <is>
          <t>7fc83f18-9c9b-555c-a0e9-6f3627f6a6b7</t>
        </is>
      </c>
      <c r="AP283" s="18" t="inlineStr">
        <is>
          <t>1</t>
        </is>
      </c>
      <c r="AQ283" s="18" t="inlineStr">
        <is>
          <t>LOW_CONFIDENCE;MISSING_SPEAKER</t>
        </is>
      </c>
      <c r="AR283" s="18" t="inlineStr">
        <is>
          <t>EXCLUDED</t>
        </is>
      </c>
      <c r="AS283" s="3" t="inlineStr">
        <is>
          <t>2026-09-22 full backlog review: UKRAINE_RUSSIA_OR_UNRELATED_GEOPOLITICS</t>
        </is>
      </c>
    </row>
    <row r="284">
      <c r="A284" s="3" t="inlineStr">
        <is>
          <t>https://japan.kantei.go.jp/101_kishida/statement/202312/01statement.html</t>
        </is>
      </c>
      <c r="B284" s="18" t="inlineStr">
        <is>
          <t>japan</t>
        </is>
      </c>
      <c r="C284" s="18" t="inlineStr">
        <is>
          <t>Prime Minister's Office of Japan (Kantei)</t>
        </is>
      </c>
      <c r="D284" s="3" t="inlineStr">
        <is>
          <t>Statement by Prime Minister KISHIDA Fumio at COP28 World Climate Action Summit (Speeches and Statements &lt;br&gt;by the Prime Minister) | Prime Minister's Office of Japan</t>
        </is>
      </c>
      <c r="E284" s="18" t="inlineStr">
        <is>
          <t>SPEECH</t>
        </is>
      </c>
      <c r="F284" s="18" t="inlineStr">
        <is>
          <t>December 1, 2023</t>
        </is>
      </c>
      <c r="G284" s="18" t="inlineStr">
        <is>
          <t>0</t>
        </is>
      </c>
      <c r="H284" s="3" t="inlineStr"/>
      <c r="I284" s="3" t="inlineStr">
        <is>
          <t>Statement by Prime Minister KISHIDA Fumio at COP28 World Climate Action Summit (Speeches and Statements &lt;br&gt;by the Prime Minister) | Prime Minister's Office of Japan
#DiplomacySecurity
#COP
Statement by Prime Minister KISHIDA Fumio at COP28 World Climate Action Summit
December 1, 2023
Tweet
[Provisional translation]
At COP28, we will conclude the first ever Global Stocktake. However, the world is not yet on the pathway to 1.5 degrees. In order to make a course correction, our action until 2030 is critical.
Achieving the global goal of net-zero by 2050, setting the economy-wide absolute reduction target covering all greenhouse gases and peaking global greenhouse gas emissions by 2025 are all required.
Japan aims to reduce its greenhouse gas emissions by 46 percent by 2030, and will continue strenuous efforts in its challenge to meet the lofty goal of cutting its emission by 50 percent. Japan has already achieved a reduction of approximately 20%, Japan’s reduction is on track.
As affirmed at the G7 Hiroshima Summit, it is time for all countries to aim to achieve the common goal of net-zero, through various pathways that are compatible with economic growth and energy security. Let us all do so together.
Japan will implement its growth-oriented carbon pricing concept based on the GX Promotion Act. Next year, we will issue the world's first national transition bond with international certification. We will accelerate GX, which simultaneously achieves the three goals of emission reduction, stable energy supply, and economic growth, thereby contributing to global decarbonization. In Asia, we are working with countries under the framework of the Asia Zero Emission Community (AZEC) and will hold our first leaders meeting this month.
Japan will implement thorough energy conservation, and intends to achieve maximum deployment of clean energy through making renewable energy as the main source of power, utilizing nuclear power and other measures. We have a proven record as the world's third largestsolar energy provider. In this context, Japan endorses the Presidency's collective goal of tripling renewable energy capacity and doubling the global average annual rate of energy efficiency improvements.
At the same time, we aim to create globally a just and sustainable business environment to diversify the clean energy supply chain.
On unabated coal power plants, they should be addressed by each country in the course of the respective pathways to net-zero, reflecting national circumstances. In line with its pathway to net-zero, Japan will end new construction of domestic unabated coal power plants, while securing a stable energy supply.
Our commitment to mobilize up to approximately $70 billion USD climate finance from both public and private is also on track.
Further, Japan is ready to contribute to the expansion of lending capacity totaling approximately $9 billion USD through the provision of credit enhancements to the World Bank and the Asian Development Bank. We will also make contributions to the new fund of the African Development Bank.
Japan will dedicate itself to undertaking actions on climate change which is our common agenda in cooperation with other countries and leading the efforts of the international community.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84" s="3" t="inlineStr">
        <is>
          <t>Our commitment to mobilize up to approximately $70 billion USD climate finance from both public and private is also on track. Further, Japan is ready to contribute to the expansion of lending capacity totaling approximately $9 billion USD through the provision of credit enhancements to the World Bank and the Asian Development Bank. We will also make contributions to the new fund of the African Development Bank. Japan will dedicate itself to undertaking actions on climate change which is our common agenda in cooperation with other countries and leading the efforts of the international community. Thank you.</t>
        </is>
      </c>
      <c r="K284" s="18" t="inlineStr">
        <is>
          <t>fund</t>
        </is>
      </c>
      <c r="L284" s="18" t="inlineStr">
        <is>
          <t>0</t>
        </is>
      </c>
      <c r="M284" s="18" t="inlineStr">
        <is>
          <t>0</t>
        </is>
      </c>
      <c r="N284" s="18" t="inlineStr">
        <is>
          <t>1</t>
        </is>
      </c>
      <c r="O284" s="18" t="inlineStr">
        <is>
          <t>1</t>
        </is>
      </c>
      <c r="P284" s="18" t="inlineStr">
        <is>
          <t>0</t>
        </is>
      </c>
      <c r="Q284" s="18" t="inlineStr">
        <is>
          <t>0</t>
        </is>
      </c>
      <c r="R284" s="18" t="inlineStr">
        <is>
          <t>ddf6282d-7f6e-4175-927c-2254c1a4a173</t>
        </is>
      </c>
      <c r="S284" s="18" t="inlineStr"/>
      <c r="T284" s="18" t="inlineStr"/>
      <c r="U284" s="18" t="inlineStr"/>
      <c r="V284" s="18" t="inlineStr">
        <is>
          <t>HISTORICAL_RECOGNITION_GENERAL</t>
        </is>
      </c>
      <c r="W284" s="18" t="inlineStr"/>
      <c r="X284" s="18" t="inlineStr"/>
      <c r="Y284" s="18" t="inlineStr"/>
      <c r="Z284" s="18" t="inlineStr"/>
      <c r="AA284" s="18" t="inlineStr"/>
      <c r="AB284" s="18" t="inlineStr"/>
      <c r="AC284" s="18" t="inlineStr"/>
      <c r="AD284" s="18" t="inlineStr"/>
      <c r="AE284" s="18" t="inlineStr"/>
      <c r="AF284" s="18" t="inlineStr"/>
      <c r="AG284" s="18" t="inlineStr"/>
      <c r="AH284" s="18" t="inlineStr"/>
      <c r="AI284" s="18" t="inlineStr"/>
      <c r="AJ284" s="18" t="inlineStr"/>
      <c r="AK284" s="18" t="inlineStr"/>
      <c r="AL284" s="18" t="inlineStr"/>
      <c r="AM284" s="18" t="inlineStr">
        <is>
          <t>LOW</t>
        </is>
      </c>
      <c r="AN284" s="3" t="inlineStr">
        <is>
          <t>AUTO-DRAFT: keyword signals only; requires contextual coding per codebook.md before use.</t>
        </is>
      </c>
      <c r="AO284" s="18" t="inlineStr">
        <is>
          <t>08cd2dae-43f0-59ba-9237-9fd1681b97a1</t>
        </is>
      </c>
      <c r="AP284" s="18" t="inlineStr">
        <is>
          <t>1</t>
        </is>
      </c>
      <c r="AQ284" s="18" t="inlineStr">
        <is>
          <t>LOW_CONFIDENCE;MISSING_SPEAKER</t>
        </is>
      </c>
      <c r="AR284" s="18" t="inlineStr">
        <is>
          <t>EXCLUDED</t>
        </is>
      </c>
      <c r="AS284" s="3" t="inlineStr">
        <is>
          <t>2026-09-22 full backlog review: GENERIC_DIPLOMATIC_MESSAGE_OR_SPEECH</t>
        </is>
      </c>
    </row>
    <row r="285">
      <c r="A285" s="3" t="inlineStr">
        <is>
          <t>https://japan.kantei.go.jp/101_kishida/statement/202312/02speech.html</t>
        </is>
      </c>
      <c r="B285" s="18" t="inlineStr">
        <is>
          <t>japan</t>
        </is>
      </c>
      <c r="C285" s="18" t="inlineStr">
        <is>
          <t>Prime Minister's Office of Japan (Kantei)</t>
        </is>
      </c>
      <c r="D285" s="3" t="inlineStr">
        <is>
          <t>Speech by Prime Minister Kishida at COP28: Action to Zero led by Japan and UAE (Speeches and Statements &lt;br&gt;by the Prime Minister) | Prime Minister's Office of Japan</t>
        </is>
      </c>
      <c r="E285" s="18" t="inlineStr">
        <is>
          <t>SPEECH</t>
        </is>
      </c>
      <c r="F285" s="18" t="inlineStr">
        <is>
          <t>December 2, 2023</t>
        </is>
      </c>
      <c r="G285" s="18" t="inlineStr">
        <is>
          <t>0</t>
        </is>
      </c>
      <c r="H285" s="3" t="inlineStr"/>
      <c r="I285" s="3" t="inlineStr">
        <is>
          <t>Speech by Prime Minister Kishida at COP28: Action to Zero led by Japan and UAE (Speeches and Statements &lt;br&gt;by the Prime Minister) | Prime Minister's Office of Japan
#NewFormCapitalism
#GrowthStrategy
#GreenTransformation
#DiplomacySecurity
#ClimateChange
#COP
Speech by Prime Minister Kishida at COP28: Action to Zero led by Japan and UAE
December 2, 2023
Tweet
[Provisional translation]
Good afternoon everyone, it gives me great pleasure to introduce to you here in Dubai, where COP28 is being held, the significant contribution that Japanese technology can make towards achieving net zero across the world. Action to Zero. The title of this event shows the strong will of those of us present here.
In July this year, I visited the UAE to launch, together with President Mohammed, an initiative to turn the Middle East region into a 'Global Hub for Decarbonisation' using Japanese technology as well as a cooperation framework in the field of advanced technology. Today, I am delighted that an MOU has been signed between Japanese and UAE companies as a concrete result of this. This will be followed by a ceremony in the presence of President Muhammad and Chairman Jaber.
As Chair of the G7 Hiroshima Summit, I have confirmed that all countries will work towards a common goal of net zero emissions under 'various pathways' tailored to each country's circumstances, while ensuring economic growth and energy security.
Japan will turn the change of decarbonisation into 'power'. And we will use that 'power' to take on the two remaining major challenges: 1) the industry decarbonisation and 2) the decarbonisation of continuing growing Asia.
I recently had the opportunity to meet Mark Carney, Co-Chair of GFANZ, in Japan. He said, "There is a complete lack of investment in decarbonising industry, and we will launch a platform to promote investment at the COP."
Japan is also embarking on domestic GX and green transformation, including in collaboration with GFANZ, and Japan will lead the world's industrial decarbonisation.
In addition, fast-growing Asia accounts for more than half of global emissions. GX investment in Asia is estimated to be worth JPY 4,000 trillion by 2050, and the world needs investment. Japan will issue the first internationally certified GX Economic Transition Bonds. Through the Asia Zero Emissions Community (AZEC) initiative, Japan will contribute in a concrete way with projects. From COP to AZEC'. The first AZEC summit will be held in Tokyo in the middle of this month.
'Action to Zero'. Problem-solving capavility as an engine of growth. Decarbonisation is also a growth opportunity for Japan. We will make full use of Japan's financial and technological capabilities and work with other countries in Asia and the Middle East to achieve decarbonisation and economic growth together.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85" s="3" t="inlineStr">
        <is>
          <t>Speech by Prime Minister Kishida at COP28: Action to Zero led by Japan and UAE (Speeches and Statements &lt;br&gt;by the Prime Minister) | Prime Minister's Office of Japan
#NewFormCapitalism
#GrowthStrategy
#GreenTransformation
#DiplomacySecurity
#ClimateChange
#COP
Speech by Prime Minister Kishida at COP28: Action to Zero led by Japan and UAE
December 2, 2023
Tweet
[Provisional translation]
Good afternoon everyone, it gives me great pleasure to introduce to you here in Dubai, where COP28 is being held, the significant contribution that Japanese technology can make towards achieving net zero across the world. Action to Zero. The title of this event shows the strong will of those of us present here. Today, I am delighted that an MOU has been signed between Japanese and UAE companies as a concrete result of this. This will be followed by a ceremony in the presence of President Muhammad and Chairman Jaber. As Chair of the G7 Hiroshima Summit, I have confirmed that all countries will work towards a common goal of net zero emissions under 'various pathways' tailored to each country's circumstances, while ensuring economic growth and energy security. Japan will turn the change of decarbonisation into 'power'. And we will use that 'power' to take on the two remaining major challenges: 1) the industry decarbonisation and 2) the decarbonisation of continuing growing Asia.</t>
        </is>
      </c>
      <c r="K285" s="18" t="inlineStr">
        <is>
          <t>war</t>
        </is>
      </c>
      <c r="L285" s="18" t="inlineStr">
        <is>
          <t>0</t>
        </is>
      </c>
      <c r="M285" s="18" t="inlineStr">
        <is>
          <t>0</t>
        </is>
      </c>
      <c r="N285" s="18" t="inlineStr">
        <is>
          <t>0</t>
        </is>
      </c>
      <c r="O285" s="18" t="inlineStr">
        <is>
          <t>0</t>
        </is>
      </c>
      <c r="P285" s="18" t="inlineStr">
        <is>
          <t>0</t>
        </is>
      </c>
      <c r="Q285" s="18" t="inlineStr">
        <is>
          <t>0</t>
        </is>
      </c>
      <c r="R285" s="18" t="inlineStr">
        <is>
          <t>b8f6ff23-0c1e-4022-852e-52d50deee8e1</t>
        </is>
      </c>
      <c r="S285" s="18" t="inlineStr"/>
      <c r="T285" s="18" t="inlineStr"/>
      <c r="U285" s="18" t="inlineStr"/>
      <c r="V285" s="18" t="inlineStr">
        <is>
          <t>HISTORICAL_RECOGNITION_GENERAL</t>
        </is>
      </c>
      <c r="W285" s="18" t="inlineStr"/>
      <c r="X285" s="18" t="inlineStr"/>
      <c r="Y285" s="18" t="inlineStr"/>
      <c r="Z285" s="18" t="inlineStr"/>
      <c r="AA285" s="18" t="inlineStr"/>
      <c r="AB285" s="18" t="inlineStr"/>
      <c r="AC285" s="18" t="inlineStr"/>
      <c r="AD285" s="18" t="inlineStr"/>
      <c r="AE285" s="18" t="inlineStr"/>
      <c r="AF285" s="18" t="inlineStr"/>
      <c r="AG285" s="18" t="inlineStr"/>
      <c r="AH285" s="18" t="inlineStr"/>
      <c r="AI285" s="18" t="inlineStr"/>
      <c r="AJ285" s="18" t="inlineStr"/>
      <c r="AK285" s="18" t="inlineStr"/>
      <c r="AL285" s="18" t="inlineStr"/>
      <c r="AM285" s="18" t="inlineStr">
        <is>
          <t>LOW</t>
        </is>
      </c>
      <c r="AN285" s="3" t="inlineStr">
        <is>
          <t>AUTO-DRAFT: keyword signals only; requires contextual coding per codebook.md before use.</t>
        </is>
      </c>
      <c r="AO285" s="18" t="inlineStr">
        <is>
          <t>03551028-dc56-5300-9bfb-c007015df621</t>
        </is>
      </c>
      <c r="AP285" s="18" t="inlineStr">
        <is>
          <t>1</t>
        </is>
      </c>
      <c r="AQ285" s="18" t="inlineStr">
        <is>
          <t>LOW_CONFIDENCE;MISSING_SPEAKER</t>
        </is>
      </c>
      <c r="AR285" s="18" t="inlineStr">
        <is>
          <t>EXCLUDED</t>
        </is>
      </c>
      <c r="AS285" s="3" t="inlineStr">
        <is>
          <t>2026-09-22 full backlog review: GENERIC_DIPLOMATIC_MESSAGE_OR_SPEECH</t>
        </is>
      </c>
    </row>
    <row r="286">
      <c r="A286" s="3" t="inlineStr">
        <is>
          <t>https://japan.kantei.go.jp/101_kishida/statement/202312/08speech.html</t>
        </is>
      </c>
      <c r="B286" s="18" t="inlineStr">
        <is>
          <t>japan</t>
        </is>
      </c>
      <c r="C286" s="18" t="inlineStr">
        <is>
          <t>Prime Minister's Office of Japan (Kantei)</t>
        </is>
      </c>
      <c r="D286" s="3" t="inlineStr">
        <is>
          <t>Address by Prime Minister Kishida at the opening session of the third meeting of the International Group of Eminent Persons for a World without Nuclear Weapons (IGEP) (Read out by Special Advisor to the Prime Minister ISHIHARA Hirotaka) (Speeches and Statements &lt;br&gt;by the Prime Minister) | Prime Minister's Office of Japan</t>
        </is>
      </c>
      <c r="E286" s="18" t="inlineStr">
        <is>
          <t>SPEECH</t>
        </is>
      </c>
      <c r="F286" s="18" t="inlineStr">
        <is>
          <t>December 8, 2023</t>
        </is>
      </c>
      <c r="G286" s="18" t="inlineStr">
        <is>
          <t>0</t>
        </is>
      </c>
      <c r="H286" s="3" t="inlineStr"/>
      <c r="I286" s="3" t="inlineStr">
        <is>
          <t>Address by Prime Minister Kishida at the opening session of the third meeting of the International Group of Eminent Persons for a World without Nuclear Weapons (IGEP) (Read out by Special Advisor to the Prime Minister ISHIHARA Hirotaka) (Speeches and Statements &lt;br&gt;by the Prime Minister) | Prime Minister's Office of Japan
#DiplomacySecurity
#NuclearDisarmament
#Nonproliferation
Address by Prime Minister Kishida at the opening session of the third meeting of the International Group of Eminent Persons for a World without Nuclear Weapons (IGEP) (Read out by Special Advisor to the Prime Minister ISHIHARA Hirotaka)
December 8, 2023
Tweet
[Provisional translation]
At the opening of the meeting, I would like to deliver Prime Minister Kishida's opening address on his behalf.
Thank you very much for gathering here in Nagasaki today for the third meeting of the International Group of Eminent Persons for a World without Nuclear Weapons (IGEP). Unfortunately, I was unable to attend today's opening session, but I will certainly be there for tomorrow's closing session. I look forward to meeting you all.
The international security environment has become even more severe due to Russia's aggression against Ukraine and the situation surrounding Israel and Palestine. The international community has become even more divided over how to advance nuclear disarmament, and the world is on the cusp of a reversal of the decreasing trend of the global number of nuclear arsenals for the first time since the peak of the Cold War. This is the very reason why the IGEP, where participants from both nuclear-weapon and non-nuclear-weapon States, can sit down and address fundamental issues on nuclear disarmament, has become even more important.
I understand that you all have just visited the Nagasaki Atomic Bomb Museum, listened to a lecture by Mr. TSUIKI Shohei, and engaged in dialogue with hibakusha and members of the civil society. I believe it is very meaningful that the IGEP members were able to directly see and deepen their understanding of the reality of the atomic bombing, prior to the discussions that will take place over the next two days.
Throughout my political career, I have consistently worked on nuclear disarmament as a lifelong mission. At the G7 Hiroshima Summit this May, to build international momentum toward nuclear disarmament, the G7 leaders deepened their understanding of the reality of the atomic bombing and pushed it out to the entire world. In addition, we had candid discussions with the G7 leaders and issued the " G7 Leaders’ Hiroshima Vision on Nuclear Disarmament," the first G7 Leaders’ stand-alone document on nuclear disarmament.
In September, I hosted the Commemorative High-Level Event on a Fissile Material Cut-Off Treaty (FMCT) with Australia and the Philippines and refocused political attention towards the FMCT. Through these efforts, we were able to demonstrate once again our resolve toward a world without nuclear weapons.
However difficult the path may be, we do not stop moving forward. We must continue to advance realistic and practical efforts. To this end, the sage of the IGEP, based on professional and constructive discussions, is indispensable. In addition to the 15 members of the IGEP, who are leading experts in the field of nuclear disarmament in their respective countries, we enjoy the support of global political leaders with great influence. Today, at the opening of the meeting, we have messages from a wide range of political leaders from around the world, including H.E. Ms. Michelle Bachelet Jeria, Former President of the Republic of Chile, H.E. Mr. Mevlüt Çavuşoğlu, Former Minister of Foreign Affairs of the Republic of Türkiye, and the Honorable Sam Nunn, Former United States Senator. In addition, Ambassador Amina Mohamed, Former Cabinet Secretary for Foreign Affairs of the Republic of Kenya is joining this session online. Furthermore, the Rt Hon. the Lord Browne of Ladyton, Member of the House of Lords of the United Kingdom is scheduled to join us tomorrow. I would also like to thank Mr. TOMONAGA Masao, Honorary Director of the Japanese Red Cross Nagasaki Atomic Bomb Hospital for his participation from Nagasaki.
Now, I believe that this meeting is an important opportunity to deeply discuss the fundamental issues that we must overcome for a world without nuclear weapons from today's perspective, and to begin consideration of the final product of the IGEP for the 2026 NPT Review Conference. I hope that you will have frank and candid discussions and show a concrete path toward a world without nuclear weapons.
I hope that the third meeting of the IGEP in Nagasaki will be an important step forward in our efforts toward a world without nuclear weapons.
December 8, 2023, the Prime Minister of Japan, KISHIDA Fumio
More
Related Link
Meeting of the International Group of Eminent Persons for a World without Nuclear Weapons (IGEP)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86" s="3" t="inlineStr">
        <is>
          <t>Thank you very much for gathering here in Nagasaki today for the third meeting of the International Group of Eminent Persons for a World without Nuclear Weapons (IGEP). Unfortunately, I was unable to attend today's opening session, but I will certainly be there for tomorrow's closing session. I look forward to meeting you all. The international security environment has become even more severe due to Russia's aggression against Ukraine and the situation surrounding Israel and Palestine. The international community has become even more divided over how to advance nuclear disarmament, and the world is on the cusp of a reversal of the decreasing trend of the global number of nuclear arsenals for the first time since the peak of the Cold War. This is the very reason why the IGEP, where participants from both nuclear-weapon and non-nuclear-weapon States, can sit down and address fundamental issues on nuclear disarmament, has become even more important. I understand that you all have just visited the Nagasaki Atomic Bomb Museum, listened to a lecture by Mr. TSUIKI Shohei, and engaged in dialogue with hibakusha and members of the civil society. I believe it is very meaningful that the IGEP members were able to directly see and deepen their understanding of the reality of the atomic bombing, prior to the discussions that will take place over the next two days. Throughout my political career, I have consistently worked on nuclear disarmament as a lifelong mission. At the G7 Hiroshima Summit this May, to build international momentum toward nuclear disarmament, the G7 leaders deepened their understanding of the reality of the atomic bombing and pushed it out to the entire world. In addition, we had candid discussions with the G7 leaders and issued the " G7 Leaders’ Hiroshima Vision on Nuclear Disarmament," the first G7 Leaders’ stand-alone document on nuclear disarmament. In September, I hosted the Commemorative High-Level Event on a Fissile Material Cut-Off Treaty (FMCT) with Australia and the Philippines and refocused political attention towards the FMCT. Through these efforts, we were able to demonstrate once again our resolve toward a world without nuclear weapons. However difficult the path may be, we do not stop moving forward. We must continue to advance realistic and practical efforts. To this end, the sage of the IGEP, based on professional and constructive discussions, is indispensable. I would also like to thank Mr. TOMONAGA Masao, Honorary Director of the Japanese Red Cross Nagasaki Atomic Bomb Hospital for his participation from Nagasaki. Now, I believe that this meeting is an important opportunity to deeply discuss the fundamental issues that we must overcome for a world without nuclear weapons from today's perspective, and to begin consideration of the final product of the IGEP for the 2026 NPT Review Conference. I hope that you will have frank and candid discussions and show a concrete path toward a world without nuclear weapons. I hope that the third meeting of the IGEP in Nagasaki will be an important step forward in our efforts toward a world without nuclear weapons. December 8, 2023, the Prime Minister of Japan, KISHIDA Fumio
More
Related Link
Meeting of the International Group of Eminent Persons for a World without Nuclear Weapons (IGEP)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86" s="18" t="inlineStr">
        <is>
          <t>aggression;fund;war</t>
        </is>
      </c>
      <c r="L286" s="18" t="inlineStr">
        <is>
          <t>0</t>
        </is>
      </c>
      <c r="M286" s="18" t="inlineStr">
        <is>
          <t>0</t>
        </is>
      </c>
      <c r="N286" s="18" t="inlineStr">
        <is>
          <t>0</t>
        </is>
      </c>
      <c r="O286" s="18" t="inlineStr">
        <is>
          <t>0</t>
        </is>
      </c>
      <c r="P286" s="18" t="inlineStr">
        <is>
          <t>0</t>
        </is>
      </c>
      <c r="Q286" s="18" t="inlineStr">
        <is>
          <t>0</t>
        </is>
      </c>
      <c r="R286" s="18" t="inlineStr">
        <is>
          <t>daca1f59-34ee-4d30-b9b0-4a3be11ad0d8</t>
        </is>
      </c>
      <c r="S286" s="18" t="inlineStr"/>
      <c r="T286" s="18" t="inlineStr"/>
      <c r="U286" s="18" t="inlineStr"/>
      <c r="V286" s="18" t="inlineStr">
        <is>
          <t>AGGRESSION</t>
        </is>
      </c>
      <c r="W286" s="18" t="inlineStr"/>
      <c r="X286" s="18" t="inlineStr"/>
      <c r="Y286" s="18" t="inlineStr"/>
      <c r="Z286" s="18" t="inlineStr"/>
      <c r="AA286" s="18" t="inlineStr"/>
      <c r="AB286" s="18" t="inlineStr"/>
      <c r="AC286" s="18" t="inlineStr"/>
      <c r="AD286" s="18" t="inlineStr"/>
      <c r="AE286" s="18" t="inlineStr"/>
      <c r="AF286" s="18" t="inlineStr"/>
      <c r="AG286" s="18" t="inlineStr"/>
      <c r="AH286" s="18" t="inlineStr"/>
      <c r="AI286" s="18" t="inlineStr"/>
      <c r="AJ286" s="18" t="inlineStr"/>
      <c r="AK286" s="18" t="inlineStr"/>
      <c r="AL286" s="18" t="inlineStr"/>
      <c r="AM286" s="18" t="inlineStr">
        <is>
          <t>LOW</t>
        </is>
      </c>
      <c r="AN286" s="3" t="inlineStr">
        <is>
          <t>AUTO-DRAFT: keyword signals only; requires contextual coding per codebook.md before use.</t>
        </is>
      </c>
      <c r="AO286" s="18" t="inlineStr">
        <is>
          <t>e7cdb1bc-1f89-57b5-ad0f-d548d08b6553</t>
        </is>
      </c>
      <c r="AP286" s="18" t="inlineStr">
        <is>
          <t>1</t>
        </is>
      </c>
      <c r="AQ286" s="18" t="inlineStr">
        <is>
          <t>LOW_CONFIDENCE;MISSING_SPEAKER</t>
        </is>
      </c>
      <c r="AR286" s="18" t="inlineStr">
        <is>
          <t>EXCLUDED</t>
        </is>
      </c>
      <c r="AS286" s="3" t="inlineStr">
        <is>
          <t>2026-09-22 full backlog review: COVID_OR_PANDEMIC</t>
        </is>
      </c>
    </row>
    <row r="287">
      <c r="A287" s="3" t="inlineStr">
        <is>
          <t>https://japan.kantei.go.jp/101_kishida/statement/202312/09speech.html</t>
        </is>
      </c>
      <c r="B287" s="18" t="inlineStr">
        <is>
          <t>japan</t>
        </is>
      </c>
      <c r="C287" s="18" t="inlineStr">
        <is>
          <t>Prime Minister's Office of Japan (Kantei)</t>
        </is>
      </c>
      <c r="D287" s="3" t="inlineStr">
        <is>
          <t>Address by Prime Minister Kishida at the closing session of the third meeting of the International Group of Eminent Persons for a World without Nuclear Weapons (IGEP) (Speeches and Statements &lt;br&gt;by the Prime Minister) | Prime Minister's Office of Japan</t>
        </is>
      </c>
      <c r="E287" s="18" t="inlineStr">
        <is>
          <t>SPEECH</t>
        </is>
      </c>
      <c r="F287" s="18" t="inlineStr">
        <is>
          <t>December 9, 2023</t>
        </is>
      </c>
      <c r="G287" s="18" t="inlineStr">
        <is>
          <t>0</t>
        </is>
      </c>
      <c r="H287" s="3" t="inlineStr"/>
      <c r="I287" s="3" t="inlineStr">
        <is>
          <t>Address by Prime Minister Kishida at the closing session of the third meeting of the International Group of Eminent Persons for a World without Nuclear Weapons (IGEP) (Speeches and Statements &lt;br&gt;by the Prime Minister) | Prime Minister's Office of Japan
#DiplomacySecurity
#NuclearDisarmament
#Nonproliferation
Address by Prime Minister Kishida at the closing session of the third meeting of the International Group of Eminent Persons for a World without Nuclear Weapons (IGEP)
December 9, 2023
Tweet
[Provisional translation]
Thank you very much for attending the International Group of Eminent Persons for a World without Nuclear Weapons (IGEP).
I have just heard the overview of the meeting from the IGEP members. I understand that the members deeply discussed the fundamental issues that we must overcome towards a world without nuclear weapons.
The IGEP kicked off exactly one year ago with its first meeting in Hiroshima. Seventy-eight years ago, Nagasaki was destroyed by a single atomic bomb, which claimed the lives of what is said to be well over 70,000 souls. Nagasaki is also a place where prayers for eternal peace are offered.
In Nagasaki, participants from both nuclear-weapons and non-nuclear-weapons States, will renew our resolve of humankind that we must ensure that Nagasaki is the last place to suffer an atomic bombing. That is exactly the reason why the IGEP exists. In this regard, it is very significant that the members of the IGEP deepened their understanding of the reality of the atomic bombing such as through dialogues with hibakusha and members of civil society, and have a frank and candid discussion of the fundamental issues toward a nuclear disarmament.
The international community has become even more divided over how to advance nuclear disarmament. I cannot but admit that the fundamental issues toward a nuclear disarmament still lie ahead. Under such circumstances, however, it is more and more important to advance realistic and practical efforts and to build international momentum toward nuclear disarmament by continuing discussion without hesitation.
Therefore, gathering strong political will is strongly required. By taking into consideration the sage views of the IGEP, I will continue to take the leadership toward a world without nuclear weapons. Many political leaders have engaged in this meeting. I was encouraged to receive a strong message from the Honorable John Kerry, United States Special Presidential Envoy for Climate, with whom I worked together toward nuclear disarmament when I was Foreign Minister.
I would like to take this important meeting as a great opportunity to work together with you to reflect on a concrete path toward a world without nuclear weapons, a common ideal of humankind. I have high hopes for the sage views and cooperation of the IGEP members gathered here today.
I would like to thank once again all members of the IGEP, political leaders, and all concerned, including Mr. Oishi, Governor of Nagasaki Prefecture, and Mr. Suzuki, Mayor of Nagasaki, for their cooperation.
Thank you very much.
More
Related Link
Japanese
Meeting of the International Group of Eminent Persons for a World without Nuclear Weapons (IGEP)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87" s="3" t="inlineStr">
        <is>
          <t>Address by Prime Minister Kishida at the closing session of the third meeting of the International Group of Eminent Persons for a World without Nuclear Weapons (IGEP) (Speeches and Statements &lt;br&gt;by the Prime Minister) | Prime Minister's Office of Japan
#DiplomacySecurity
#NuclearDisarmament
#Nonproliferation
Address by Prime Minister Kishida at the closing session of the third meeting of the International Group of Eminent Persons for a World without Nuclear Weapons (IGEP)
December 9, 2023
Tweet
[Provisional translation]
Thank you very much for attending the International Group of Eminent Persons for a World without Nuclear Weapons (IGEP). I have just heard the overview of the meeting from the IGEP members. I understand that the members deeply discussed the fundamental issues that we must overcome towards a world without nuclear weapons. The IGEP kicked off exactly one year ago with its first meeting in Hiroshima. Seventy-eight years ago, Nagasaki was destroyed by a single atomic bomb, which claimed the lives of what is said to be well over 70,000 souls. In Nagasaki, participants from both nuclear-weapons and non-nuclear-weapons States, will renew our resolve of humankind that we must ensure that Nagasaki is the last place to suffer an atomic bombing. That is exactly the reason why the IGEP exists. In this regard, it is very significant that the members of the IGEP deepened their understanding of the reality of the atomic bombing such as through dialogues with hibakusha and members of civil society, and have a frank and candid discussion of the fundamental issues toward a nuclear disarmament. The international community has become even more divided over how to advance nuclear disarmament. I cannot but admit that the fundamental issues toward a nuclear disarmament still lie ahead. Under such circumstances, however, it is more and more important to advance realistic and practical efforts and to build international momentum toward nuclear disarmament by continuing discussion without hesitation. Therefore, gathering strong political will is strongly required. By taking into consideration the sage views of the IGEP, I will continue to take the leadership toward a world without nuclear weapons. Many political leaders have engaged in this meeting. I was encouraged to receive a strong message from the Honorable John Kerry, United States Special Presidential Envoy for Climate, with whom I worked together toward nuclear disarmament when I was Foreign Minister. I would like to take this important meeting as a great opportunity to work together with you to reflect on a concrete path toward a world without nuclear weapons, a common ideal of humankind. I have high hopes for the sage views and cooperation of the IGEP members gathered here today. I would like to thank once again all members of the IGEP, political leaders, and all concerned, including Mr.</t>
        </is>
      </c>
      <c r="K287" s="18" t="inlineStr">
        <is>
          <t>war</t>
        </is>
      </c>
      <c r="L287" s="18" t="inlineStr">
        <is>
          <t>0</t>
        </is>
      </c>
      <c r="M287" s="18" t="inlineStr">
        <is>
          <t>0</t>
        </is>
      </c>
      <c r="N287" s="18" t="inlineStr">
        <is>
          <t>1</t>
        </is>
      </c>
      <c r="O287" s="18" t="inlineStr">
        <is>
          <t>0</t>
        </is>
      </c>
      <c r="P287" s="18" t="inlineStr">
        <is>
          <t>0</t>
        </is>
      </c>
      <c r="Q287" s="18" t="inlineStr">
        <is>
          <t>0</t>
        </is>
      </c>
      <c r="R287" s="18" t="inlineStr">
        <is>
          <t>44693049-a0da-457d-8e45-15dd74fedf8c</t>
        </is>
      </c>
      <c r="S287" s="18" t="inlineStr"/>
      <c r="T287" s="18" t="inlineStr"/>
      <c r="U287" s="18" t="inlineStr"/>
      <c r="V287" s="18" t="inlineStr">
        <is>
          <t>HISTORICAL_RECOGNITION_GENERAL</t>
        </is>
      </c>
      <c r="W287" s="18" t="inlineStr"/>
      <c r="X287" s="18" t="inlineStr"/>
      <c r="Y287" s="18" t="inlineStr"/>
      <c r="Z287" s="18" t="inlineStr"/>
      <c r="AA287" s="18" t="inlineStr"/>
      <c r="AB287" s="18" t="inlineStr"/>
      <c r="AC287" s="18" t="inlineStr"/>
      <c r="AD287" s="18" t="inlineStr"/>
      <c r="AE287" s="18" t="inlineStr"/>
      <c r="AF287" s="18" t="inlineStr"/>
      <c r="AG287" s="18" t="inlineStr"/>
      <c r="AH287" s="18" t="inlineStr"/>
      <c r="AI287" s="18" t="inlineStr"/>
      <c r="AJ287" s="18" t="inlineStr"/>
      <c r="AK287" s="18" t="inlineStr"/>
      <c r="AL287" s="18" t="inlineStr"/>
      <c r="AM287" s="18" t="inlineStr">
        <is>
          <t>LOW</t>
        </is>
      </c>
      <c r="AN287" s="3" t="inlineStr">
        <is>
          <t>AUTO-DRAFT: keyword signals only; requires contextual coding per codebook.md before use.</t>
        </is>
      </c>
      <c r="AO287" s="18" t="inlineStr">
        <is>
          <t>43f7bbb5-255d-5a95-8916-fc293ac2352f</t>
        </is>
      </c>
      <c r="AP287" s="18" t="inlineStr">
        <is>
          <t>1</t>
        </is>
      </c>
      <c r="AQ287" s="18" t="inlineStr">
        <is>
          <t>LOW_CONFIDENCE;MISSING_SPEAKER</t>
        </is>
      </c>
      <c r="AR287" s="18" t="inlineStr">
        <is>
          <t>EXCLUDED</t>
        </is>
      </c>
      <c r="AS287" s="3" t="inlineStr">
        <is>
          <t>2026-09-22 full backlog review: GENERIC_DIPLOMATIC_MESSAGE_OR_SPEECH</t>
        </is>
      </c>
    </row>
    <row r="288">
      <c r="A288" s="3" t="inlineStr">
        <is>
          <t>https://japan.kantei.go.jp/101_kishida/statement/202312/1202kaiken.html</t>
        </is>
      </c>
      <c r="B288" s="18" t="inlineStr">
        <is>
          <t>japan</t>
        </is>
      </c>
      <c r="C288" s="18" t="inlineStr">
        <is>
          <t>Prime Minister's Office of Japan (Kantei)</t>
        </is>
      </c>
      <c r="D288" s="3" t="inlineStr">
        <is>
          <t>Press Conference by the Prime Minister regarding His Attendance at the 28th Conference of the Parties to the United Nations Framework Convention on Climate Change (COP28) (Speeches and Statements &lt;br&gt;by the Prime Minister) | Prime Minister's Office of Japan</t>
        </is>
      </c>
      <c r="E288" s="18" t="inlineStr">
        <is>
          <t>PRESS_CONFERENCE</t>
        </is>
      </c>
      <c r="F288" s="18" t="inlineStr">
        <is>
          <t>December 2, 2023</t>
        </is>
      </c>
      <c r="G288" s="18" t="inlineStr">
        <is>
          <t>0</t>
        </is>
      </c>
      <c r="H288" s="3" t="inlineStr"/>
      <c r="I288" s="3" t="inlineStr">
        <is>
          <t>Press Conference by the Prime Minister regarding His Attendance at the 28th Conference of the Parties to the United Nations Framework Convention on Climate Change (COP28) (Speeches and Statements &lt;br&gt;by the Prime Minister) | Prime Minister's Office of Japan
#DiplomacySecurity
#ClimateChange
#COP
#G7
Press Conference by the Prime Minister regarding His Attendance at the 28th Conference of the Parties to the United Nations Framework Convention on Climate Change (COP28)
December 2, 2023
Tweet
[Provisional translation]
(On how Japan will tackle the issue of climate change as the Prime Minister expressed in his speech the country’s intention to end new construction of domestic coal power plants, among others, and how Japan will approach the summit meeting of the Asia Zero Emission Community (AZEC) this month)
At this COP28 (the 28th Conference of the Parties to the United Nations Framework Convention on Climate Change), I once again appealed to other countries the approach in which all countries would put effort toward the common goal of net-zero, through various pathways, as affirmed as G7 chair at the recent G7 Hiroshima Summit. I also stated that Japan’s efforts toward its emission reduction goal were on track and explained the country’s initiatives, including its growth-oriented carbon pricing and the planned issuance of transition bond with international certification. At the same time, I announced that Japan would end new construction of domestic unabated coal power plants, as you have just pointed out. While stressing that Japan’s financial commitment was also on track, I stated that the country was ready to contribute to the expansion of lending capacity through the provision of credit enhancements to the World Bank and the Asian Development Bank. These are what I stated in my address at COP28, giving an explanation on Japan’s contribution and initiatives going forward.
Regarding the question on how to link this to the summit meeting of the Asia Zero Emission Community (AZEC) planned for later this month, I presented at this COP the approach in which Japan would leverage its technological and financial capabilities to lead initiatives toward decarbonization in Asia, which serves as the world’s growth center and accounts for half of global greenhouse gas emissions. Japan will approach the AZEC meeting based on this policy. I intend to show the country’s posture to continue to fully demonstrate its financial and technological capabilities mainly in Asia to lead these discussions.
(On the outcomes of summit meetings with Middle Eastern countries regarding the deteriorating situation in Gaza and the Government of Japan’s initiatives going forward aimed at improving the situation as well as how to pass on the results of the Hiroshima Summit to next year’s G7 in a meeting with Prime Minister Meloni of Italy)
With regard to the situation surrounding Israel and Palestine, as you may already know, the pause in the fighting expired yesterday without agreement to extend it. As a result, the fighting resumed and the situation grew tense, which is deeply regrettable. Under these circumstances, I took this occasion to hold direct meetings between Japan and Israel, regional key players such as Qatar, Turkey, Egypt, and Jordan, as well as the European Union (EU). I will also hold talks with the leaders of the United Arab Emirates (UAE), France, and Italy afterwards.
I expressed to President Herzog of Israel my condemnation of the terror attacks by Hamas and explained Japan’s position to stress the importance of acting in accordance with international law, including international humanitarian law. Then I directly requested the improvement of the humanitarian situation. In a series of other meetings, I expressed concern about the grave humanitarian situation and extreme regret over the resumption of fighting and underscored the importance of returning to the agreement and calming down the situation as soon as possible, while seeking understanding and cooperation of each country. The leaders of these countries spoke highly of Japan’s assistance to Palestine and its neighboring countries, and I felt the magnitude of their expectations of Japan.
Even though the situation remains unpredictable, Japan will continue its diplomatic efforts, including G7 fora, toward the early release of hostages, the improvement of the humanitarian situation, and the early calming of the situation, based firmly on the results of face-to-face exchanges of views with the leaders of the relevant countries. As part of these efforts, I will hold a telephone talk with President Raisi of Iran today after this.
Concerning the question on the planned meeting with Italy, as you may already be aware, the country will hold the G7 presidency next year. In light of the outcomes of the G7 Hiroshima Summit, Japan will communicate with Italy at the leader’s, ministerial, and other various levels and strive to thoroughly pass on the discussions in the G7 to the country, in the run-up to the G7 Puglia Summit. I believe that today’s meeting is positioned as one of such efforts.
More
Related Link
Japanese
Prime Minister Kishida's Attendance at the 28th Conference of the Parties to the UN Framework Convention on Climate Change (COP28) : Second Day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88" s="3" t="inlineStr">
        <is>
          <t>Press Conference by the Prime Minister regarding His Attendance at the 28th Conference of the Parties to the United Nations Framework Convention on Climate Change (COP28) (Speeches and Statements &lt;br&gt;by the Prime Minister) | Prime Minister's Office of Japan
#DiplomacySecurity
#ClimateChange
#COP
#G7
Press Conference by the Prime Minister regarding His Attendance at the 28th Conference of the Parties to the United Nations Framework Convention on Climate Change (COP28)
December 2, 2023
Tweet
[Provisional translation]
(On how Japan will tackle the issue of climate change as the Prime Minister expressed in his speech the country’s intention to end new construction of domestic coal power plants, among others, and how Japan will approach the summit meeting of the Asia Zero Emission Community (AZEC) this month)
At this COP28 (the 28th Conference of the Parties to the United Nations Framework Convention on Climate Change), I once again appealed to other countries the approach in which all countries would put effort toward the common goal of net-zero, through various pathways, as affirmed as G7 chair at the recent G7 Hiroshima Summit. I also stated that Japan’s efforts toward its emission reduction goal were on track and explained the country’s initiatives, including its growth-oriented carbon pricing and the planned issuance of transition bond with international certification. At the same time, I announced that Japan would end new construction of domestic unabated coal power plants, as you have just pointed out. While stressing that Japan’s financial commitment was also on track, I stated that the country was ready to contribute to the expansion of lending capacity through the provision of credit enhancements to the World Bank and the Asian Development Bank. These are what I stated in my address at COP28, giving an explanation on Japan’s contribution and initiatives going forward. Regarding the question on how to link this to the summit meeting of the Asia Zero Emission Community (AZEC) planned for later this month, I presented at this COP the approach in which Japan would leverage its technological and financial capabilities to lead initiatives toward decarbonization in Asia, which serves as the world’s growth center and accounts for half of global greenhouse gas emissions. Japan will approach the AZEC meeting based on this policy. I intend to show the country’s posture to continue to fully demonstrate its financial and technological capabilities mainly in Asia to lead these discussions. (On the outcomes of summit meetings with Middle Eastern countries regarding the deteriorating situation in Gaza and the Government of Japan’s initiatives going forward aimed at improving the situation as well as how to pass on the results of the Hiroshima Summit to next year’s G7 in a meeting with Prime Minister Meloni of Italy)
With regard to the situation surrounding Israel and Palestine, as you may already know, the pause in the fighting expired yesterday without agreement to extend it. As a result, the fighting resumed and the situation grew tense, which is deeply regrettable. Under these circumstances, I took this occasion to hold direct meetings between Japan and Israel, regional key players such as Qatar, Turkey, Egypt, and Jordan, as well as the European Union (EU). I will also hold talks with the leaders of the United Arab Emirates (UAE), France, and Italy afterwards. I expressed to President Herzog of Israel my condemnation of the terror attacks by Hamas and explained Japan’s position to stress the importance of acting in accordance with international law, including international humanitarian law. Then I directly requested the improvement of the humanitarian situation. In a series of other meetings, I expressed concern about the grave humanitarian situation and extreme regret over the resumption of fighting and underscored the importance of returning to the agreement and calming down the situation as soon as possible, while seeking understanding and cooperation of each country. The leaders of these countries spoke highly of Japan’s assistance to Palestine and its neighboring countries, and I felt the magnitude of their expectations of Japan. Even though the situation remains unpredictable, Japan will continue its diplomatic efforts, including G7 fora, toward the early release of hostages, the improvement of the humanitarian situation, and the early calming of the situation, based firmly on the results of face-to-face exchanges of views with the leaders of the relevant countries. As part of these efforts, I will hold a telephone talk with President Raisi of Iran today after this. Concerning the question on the planned meeting with Italy, as you may already be aware, the country will hold the G7 presidency next year. In light of the outcomes of the G7 Hiroshima Summit, Japan will communicate with Italy at the leader’s, ministerial, and other various levels and strive to thoroughly pass on the discussions in the G7 to the country, in the run-up to the G7 Puglia Summit. I believe that today’s meeting is positioned as one of such efforts.</t>
        </is>
      </c>
      <c r="K288" s="18" t="inlineStr">
        <is>
          <t>regret;war</t>
        </is>
      </c>
      <c r="L288" s="18" t="inlineStr">
        <is>
          <t>0</t>
        </is>
      </c>
      <c r="M288" s="18" t="inlineStr">
        <is>
          <t>1</t>
        </is>
      </c>
      <c r="N288" s="18" t="inlineStr">
        <is>
          <t>0</t>
        </is>
      </c>
      <c r="O288" s="18" t="inlineStr">
        <is>
          <t>1</t>
        </is>
      </c>
      <c r="P288" s="18" t="inlineStr">
        <is>
          <t>0</t>
        </is>
      </c>
      <c r="Q288" s="18" t="inlineStr">
        <is>
          <t>1</t>
        </is>
      </c>
      <c r="R288" s="18" t="inlineStr">
        <is>
          <t>db020ed9-7533-4d26-9557-4495cb04d65c</t>
        </is>
      </c>
      <c r="S288" s="18" t="inlineStr"/>
      <c r="T288" s="18" t="inlineStr"/>
      <c r="U288" s="18" t="inlineStr"/>
      <c r="V288" s="18" t="inlineStr">
        <is>
          <t>HISTORICAL_RECOGNITION_GENERAL</t>
        </is>
      </c>
      <c r="W288" s="18" t="inlineStr"/>
      <c r="X288" s="18" t="inlineStr"/>
      <c r="Y288" s="18" t="inlineStr"/>
      <c r="Z288" s="18" t="inlineStr"/>
      <c r="AA288" s="18" t="inlineStr"/>
      <c r="AB288" s="18" t="inlineStr"/>
      <c r="AC288" s="18" t="inlineStr"/>
      <c r="AD288" s="18" t="inlineStr"/>
      <c r="AE288" s="18" t="inlineStr"/>
      <c r="AF288" s="18" t="inlineStr"/>
      <c r="AG288" s="18" t="inlineStr"/>
      <c r="AH288" s="18" t="inlineStr"/>
      <c r="AI288" s="18" t="inlineStr"/>
      <c r="AJ288" s="18" t="inlineStr"/>
      <c r="AK288" s="18" t="inlineStr"/>
      <c r="AL288" s="18" t="inlineStr"/>
      <c r="AM288" s="18" t="inlineStr">
        <is>
          <t>LOW</t>
        </is>
      </c>
      <c r="AN288" s="3" t="inlineStr">
        <is>
          <t>AUTO-DRAFT: keyword signals only; requires contextual coding per codebook.md before use.</t>
        </is>
      </c>
      <c r="AO288" s="18" t="inlineStr">
        <is>
          <t>ea9c60b9-7f96-5e48-aa89-a23883203fe2</t>
        </is>
      </c>
      <c r="AP288" s="18" t="inlineStr">
        <is>
          <t>1</t>
        </is>
      </c>
      <c r="AQ288" s="18" t="inlineStr">
        <is>
          <t>LOW_CONFIDENCE;MISSING_SPEAKER</t>
        </is>
      </c>
      <c r="AR288" s="18" t="inlineStr">
        <is>
          <t>EXCLUDED</t>
        </is>
      </c>
      <c r="AS288" s="3" t="inlineStr">
        <is>
          <t>2026-09-22 full backlog review: GENERIC_DIPLOMATIC_MESSAGE_OR_SPEECH</t>
        </is>
      </c>
    </row>
    <row r="289">
      <c r="A289" s="3" t="inlineStr">
        <is>
          <t>https://japan.kantei.go.jp/101_kishida/statement/202312/13contribution.html</t>
        </is>
      </c>
      <c r="B289" s="18" t="inlineStr">
        <is>
          <t>japan</t>
        </is>
      </c>
      <c r="C289" s="18" t="inlineStr">
        <is>
          <t>Prime Minister's Office of Japan (Kantei)</t>
        </is>
      </c>
      <c r="D289" s="3" t="inlineStr">
        <is>
          <t>Contributed Article "Co-creating the future of the Indo-Pacific based on trust" by Prime Minister KISHIDA Fumio to Japan Forward on the Occasion of The Commemorative Summit for the 50th Year of ASEAN-Japan Friendship and Cooperation (Speeches and Statements &lt;br&gt;by the Prime Minister) | Prime Minister's Office of Japan</t>
        </is>
      </c>
      <c r="E289" s="18" t="inlineStr">
        <is>
          <t>SPEECH</t>
        </is>
      </c>
      <c r="F289" s="18" t="inlineStr">
        <is>
          <t>December 13, 2023</t>
        </is>
      </c>
      <c r="G289" s="18" t="inlineStr">
        <is>
          <t>0</t>
        </is>
      </c>
      <c r="H289" s="3" t="inlineStr"/>
      <c r="I289" s="3" t="inlineStr">
        <is>
          <t>Contributed Article "Co-creating the future of the Indo-Pacific based on trust" by Prime Minister KISHIDA Fumio to Japan Forward on the Occasion of The Commemorative Summit for the 50th Year of ASEAN-Japan Friendship and Cooperation (Speeches and Statements &lt;br&gt;by the Prime Minister) | Prime Minister's Office of Japan
#DiplomacySecurity
#ASEAN
#FreeOpenIndoPacific
Contributed Article "Co-creating the future of the Indo-Pacific based on trust" by Prime Minister KISHIDA Fumio to Japan Forward on the Occasion of The Commemorative Summit for the 50th Year of ASEAN-Japan Friendship and Cooperation
December 13, 2023
Tweet
This year marks the 50th Year of ASEAN-Japan Friendship and Cooperation. In the half century since Japan initiated dialogue with ASEAN in 1973, ahead of the rest of the world, ASEAN has expanded, integrated, and developed dramatically. ASEAN has now become a global growth center. I myself have visited ASEAN countries 32 times since I visited there on my first trip as Foreign Minister 11 years ago. Every time I landed at the airport of each country, I was amazed at the development of each country. At the same time, I have been touched by the warmth of the people, and I have felt good to be back in a place full of vitality. A partnership based on mutual understanding and trust over the years has been the hallmark of the Japan-ASEAN partnership over the years.
Japan has walked alongside ASEAN on its path of development and integration, not only as a major trade and investment partner, but also as true friends. Although the path has not been a smooth one, Japan has supported the development of the ASEAN region through development cooperation in various fields. Japan and ASEAN are each other's major trading partners, and Japan is the second largest direct investor in ASEAN after the United States. In recent years, Japanese direct investment in ASEAN has averaged about 2.8 trillion yen annually. Japanese companies have approximately 15,000 business establishments in ASEAN, bringing the vitality of the fast-growing ASEAN region into the Japanese economy and also creating products, services, and employment in ASEAN countries, thus contributing to their economic development.
Japan-ASEAN relationships go beyond business. The foundation of Japan-ASEAN relations as true friends is a relationship of mutual trust with "heart-to-heart" connections. It has been nurtured over the years through "people-to-people" exchanges in a wide range of fields. For example, the Government of Japan has sponsored some 40,000 international students from ASEAN countries. The Sakura Science Program, which is a youth exchange program in the field of science and technology, has hosted about 15,000 students. The ASIA KAKEHASHI Project has hosted about 1,000 students. The total number of members of the ASEAN Council of Japan Alumni (ASCOJA), a council of alumni associations in ASEAN countries for former international students in Japan, now exceeds 50,000, making it a valuable network of friendship. Moreover, some 13,000 people have participated in the Ship for Southeast Asian and Japanese Youth Program (SSEAYP), and 47,000 people have participated in the JENESYS youth exchange program, fostering friendship. In addition, JICA has sent more than 8,000 Japan Overseas Cooperation Volunteers to ASEAN countries, and the Japan Foundation has dispatched about 3,000 NIHONGO (Japanese-language) partners to educational institutions in Asia under its "WA project.” Many other exchange programs have been implemented by the private sector over the years.
In addition, Japan and ASEAN have reached out to each other and have been "trusted partners" through many challenges such as the 1997 Asian currency crisis, the 2004 Sumatra earthquake and Indian Ocean tsunami, the 2011 Great East Japan Earthquake, and the COVID-19 pandemic from 2019. In a survey of public opinion in ASEAN countries by the ISEAS-Yusof Ishak Institute, a prominent ASEAN think tank, Japan has been voted the most trusted major power for ASEAN countries for five consecutive years.
The international community is now at a turning point in history, and the free and open international order based on the rule of law is under serious challenge. Russia's aggression against Ukraine is not a matter for Europe alone, but a challenge to the very principles on which the entire international community as a whole depends. The Indo-Pacific region is also facing challenges, such as attempts to unilaterally change the status quo by force in the East and South China Seas, North Korea's increasing nuclear and missile activities, and the situation in Myanmar. We also face complex and compounding challenges such as climate change, inequality, public health crises, digitalization, and AI governance.
The economic prosperity of ASEAN, the world's growth engine, can only be achieved if the peace and stability of the region are protected. The stability and prosperity of ASEAN is directly linked to the peace and prosperity of the world. At a time when the world is facing many difficult issues to resolve, and divisions and conflicts are deepening in various parts of the world, what role can Japan play for the benefit of the world? I believe it is to further develop this consistent and close relationship with ASEAN based on our long-standing trust, to seek and co-create solutions to various challenges together with ASEAN, to contribute to peace and stability in the Indo-Pacific region, and to create a world where all people can enjoy prosperity and human dignity is protected. I believe that we must find and share solutions to the challenges we face. I look forward to working more closely than ever before with the people of ASEAN on the basis of strong "trust" to "co-create" a peaceful and stable world where everyone can live in dignity and enjoy a sustainable and prosperous future.
Japan and ASEAN share the fundamental principles enshrined in the ASEAN Charter, including the renunciation of the threat or use of force contrary to international law, the rule of law, good governance, democratic principles, fundamental freedoms, human rights, and social justice. ASEAN is also the key for the realization of Japan's vision of a Free and Open Indo-Pacific (FOIP). To ensure that the division of ASEAN is not promoted by the division of the world, Japan consistently and strongly supports ASEAN Centrality and unity, and also supports the "ASEAN Outlook on the Indo-Pacific (AOIP).” Japan will also support the mainstreaming of the ASEAN Outlook on the Indo-Pacific (AOIP).
This year, ASEAN and Japan have held 13 ministerial meetings, including several special Ministerial meetings, and launched many joint projects. In the private sector, business leaders’ meetings, including young leaders from both sides, and commemorative events have been held in various places. At the conclusion of the 50th Year of ASEAN-JAPAN Friendship and Cooperation, I would like to summarize the past half century of ASEAN-Japan relations, and to set out a new vision and concrete cooperation for the future at the Commemorative Summit that will welcome the leaders of ASEAN countries to Tokyo on December 16-18, 2023. I would like to make this historic Commemorative Summit a "Golden Opportunity" to carry our "Golden Friendship" into the next generation.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89" s="3" t="inlineStr">
        <is>
          <t>Contributed Article "Co-creating the future of the Indo-Pacific based on trust" by Prime Minister KISHIDA Fumio to Japan Forward on the Occasion of The Commemorative Summit for the 50th Year of ASEAN-Japan Friendship and Cooperation (Speeches and Statements &lt;br&gt;by the Prime Minister) | Prime Minister's Office of Japan
#DiplomacySecurity
#ASEAN
#FreeOpenIndoPacific
Contributed Article "Co-creating the future of the Indo-Pacific based on trust" by Prime Minister KISHIDA Fumio to Japan Forward on the Occasion of The Commemorative Summit for the 50th Year of ASEAN-Japan Friendship and Cooperation
December 13, 2023
Tweet
This year marks the 50th Year of ASEAN-Japan Friendship and Cooperation. In the half century since Japan initiated dialogue with ASEAN in 1973, ahead of the rest of the world, ASEAN has expanded, integrated, and developed dramatically. ASEAN has now become a global growth center. I myself have visited ASEAN countries 32 times since I visited there on my first trip as Foreign Minister 11 years ago. Every time I landed at the airport of each country, I was amazed at the development of each country. At the same time, I have been touched by the warmth of the people, and I have felt good to be back in a place full of vitality. A partnership based on mutual understanding and trust over the years has been the hallmark of the Japan-ASEAN partnership over the years. Japan has walked alongside ASEAN on its path of development and integration, not only as a major trade and investment partner, but also as true friends. In addition, Japan and ASEAN have reached out to each other and have been "trusted partners" through many challenges such as the 1997 Asian currency crisis, the 2004 Sumatra earthquake and Indian Ocean tsunami, the 2011 Great East Japan Earthquake, and the COVID-19 pandemic from 2019. In a survey of public opinion in ASEAN countries by the ISEAS-Yusof Ishak Institute, a prominent ASEAN think tank, Japan has been voted the most trusted major power for ASEAN countries for five consecutive years. The international community is now at a turning point in history, and the free and open international order based on the rule of law is under serious challenge. Russia's aggression against Ukraine is not a matter for Europe alone, but a challenge to the very principles on which the entire international community as a whole depends. The Indo-Pacific region is also facing challenges, such as attempts to unilaterally change the status quo by force in the East and South China Seas, North Korea's increasing nuclear and missile activities, and the situation in Myanmar. We also face complex and compounding challenges such as climate change, inequality, public health crises, digitalization, and AI governance. I believe it is to further develop this consistent and close relationship with ASEAN based on our long-standing trust, to seek and co-create solutions to various challenges together with ASEAN, to contribute to peace and stability in the Indo-Pacific region, and to create a world where all people can enjoy prosperity and human dignity is protected. I believe that we must find and share solutions to the challenges we face. I look forward to working more closely than ever before with the people of ASEAN on the basis of strong "trust" to "co-create" a peaceful and stable world where everyone can live in dignity and enjoy a sustainable and prosperous future. Japan and ASEAN share the fundamental principles enshrined in the ASEAN Charter, including the renunciation of the threat or use of force contrary to international law, the rule of law, good governance, democratic principles, fundamental freedoms, human rights, and social justice. ASEAN is also the key for the realization of Japan's vision of a Free and Open Indo-Pacific (FOIP). To ensure that the division of ASEAN is not promoted by the division of the world, Japan consistently and strongly supports ASEAN Centrality and unity, and also supports the "ASEAN Outlook on the Indo-Pacific (AOIP).” Japan will also support the mainstreaming of the ASEAN Outlook on the Indo-Pacific (AOIP).</t>
        </is>
      </c>
      <c r="K289" s="18" t="inlineStr">
        <is>
          <t>aggression;fund;history;war</t>
        </is>
      </c>
      <c r="L289" s="18" t="inlineStr">
        <is>
          <t>0</t>
        </is>
      </c>
      <c r="M289" s="18" t="inlineStr">
        <is>
          <t>0</t>
        </is>
      </c>
      <c r="N289" s="18" t="inlineStr">
        <is>
          <t>0</t>
        </is>
      </c>
      <c r="O289" s="18" t="inlineStr">
        <is>
          <t>0</t>
        </is>
      </c>
      <c r="P289" s="18" t="inlineStr">
        <is>
          <t>0</t>
        </is>
      </c>
      <c r="Q289" s="18" t="inlineStr">
        <is>
          <t>0</t>
        </is>
      </c>
      <c r="R289" s="18" t="inlineStr">
        <is>
          <t>5ce83712-7162-40df-9be2-ab95e4de30aa</t>
        </is>
      </c>
      <c r="S289" s="18" t="inlineStr"/>
      <c r="T289" s="18" t="inlineStr"/>
      <c r="U289" s="18" t="inlineStr"/>
      <c r="V289" s="18" t="inlineStr">
        <is>
          <t>AGGRESSION</t>
        </is>
      </c>
      <c r="W289" s="18" t="inlineStr"/>
      <c r="X289" s="18" t="inlineStr"/>
      <c r="Y289" s="18" t="inlineStr"/>
      <c r="Z289" s="18" t="inlineStr"/>
      <c r="AA289" s="18" t="inlineStr"/>
      <c r="AB289" s="18" t="inlineStr"/>
      <c r="AC289" s="18" t="inlineStr"/>
      <c r="AD289" s="18" t="inlineStr"/>
      <c r="AE289" s="18" t="inlineStr"/>
      <c r="AF289" s="18" t="inlineStr"/>
      <c r="AG289" s="18" t="inlineStr"/>
      <c r="AH289" s="18" t="inlineStr"/>
      <c r="AI289" s="18" t="inlineStr"/>
      <c r="AJ289" s="18" t="inlineStr"/>
      <c r="AK289" s="18" t="inlineStr"/>
      <c r="AL289" s="18" t="inlineStr"/>
      <c r="AM289" s="18" t="inlineStr">
        <is>
          <t>LOW</t>
        </is>
      </c>
      <c r="AN289" s="3" t="inlineStr">
        <is>
          <t>AUTO-DRAFT: keyword signals only; requires contextual coding per codebook.md before use.</t>
        </is>
      </c>
      <c r="AO289" s="18" t="inlineStr">
        <is>
          <t>eef09052-abb9-5783-97b7-1b7b05c659de</t>
        </is>
      </c>
      <c r="AP289" s="18" t="inlineStr">
        <is>
          <t>1</t>
        </is>
      </c>
      <c r="AQ289" s="18" t="inlineStr">
        <is>
          <t>LOW_CONFIDENCE;MISSING_SPEAKER</t>
        </is>
      </c>
      <c r="AR289" s="18" t="inlineStr">
        <is>
          <t>EXCLUDED</t>
        </is>
      </c>
      <c r="AS289" s="3" t="inlineStr">
        <is>
          <t>2026-09-22 full backlog review: COVID_OR_PANDEMIC</t>
        </is>
      </c>
    </row>
    <row r="290">
      <c r="A290" s="3" t="inlineStr">
        <is>
          <t>https://japan.kantei.go.jp/101_kishida/statement/202312/14message.html</t>
        </is>
      </c>
      <c r="B290" s="18" t="inlineStr">
        <is>
          <t>japan</t>
        </is>
      </c>
      <c r="C290" s="18" t="inlineStr">
        <is>
          <t>Prime Minister's Office of Japan (Kantei)</t>
        </is>
      </c>
      <c r="D290" s="3" t="inlineStr">
        <is>
          <t>Video Message by Prime Minister Kishida at the ASEAN-Japan Young Business Leaders’ Summit 2023 (Speeches and Statements &lt;br&gt;by the Prime Minister) | Prime Minister's Office of Japan</t>
        </is>
      </c>
      <c r="E290" s="18" t="inlineStr">
        <is>
          <t>SPEECH</t>
        </is>
      </c>
      <c r="F290" s="18" t="inlineStr">
        <is>
          <t>December 14, 2023</t>
        </is>
      </c>
      <c r="G290" s="18" t="inlineStr">
        <is>
          <t>0</t>
        </is>
      </c>
      <c r="H290" s="3" t="inlineStr"/>
      <c r="I290" s="3" t="inlineStr">
        <is>
          <t>Video Message by Prime Minister Kishida at the ASEAN-Japan Young Business Leaders’ Summit 2023 (Speeches and Statements &lt;br&gt;by the Prime Minister) | Prime Minister's Office of Japan
#DiplomacySecurity
#ASEAN
Video Message by Prime Minister Kishida at the ASEAN-Japan Young Business Leaders’ Summit 2023
December 14, 2023
Tweet
Related Videos
Open
Close
If you can not view the video,
click here
I am Fumio Kishida, Prime Minister of Japan. We are honored to have members of the business communities of both Japan and ASEAN gathered in Japan, especially in this commemorative 50th Year of ASEAN-Japan Friendship and Cooperation.
ASEAN and Japan have worked closely together for the peace and prosperity of the Asia-Pacific region. The foundation of this relationship is heart-to-heart mutual understanding. For the past 50 years and for the next 50 years, ASEAN will continue to be a true friend to Japan.
Since assuming office as Prime Minister, I have officially visited a number of ASEAN countries. Just recently, I visited Malaysia and the Philippines. In every country I visited, I have felt the depth of our shared business ties and the strength of our people-to-people connections that go beyond business.
The ties between the business communities on both sides are the foundation of the friendship between ASEAN and Japan. The key concept for the next 50 years is Co-Creation, in which ASEAN and Japan leverage their respective strengths to create the future together. I believe that this future can only be forged based on the trust that has been cultivated over the long history of ASEAN-Japan relations.
It is of great significance that the leading members of these business communities have also gathered here to enhance the "relationship of trust" on the occasion of the meeting in Tokyo of the leaders of ASEAN and Japan to discuss the next 50 years.
The dynamic young leaders of ASEAN and Japan will join hands to achieve sustainable growth together. Both will leverage their strengths to jointly create a bright future. I am fully confident that we can achieve the bright future.
Today’s leaders' summit has brought together Japanese youth who are as energetic as their ASEAN counterparts. I expect the leaders to engage in enthusiastic discussions and realize a strong proposal for the future together.
In closing, I would like to express my best wishes for this Summit to be a foundation for building friendship between ASEAN and Japan for the next 50 years, and for the health and success of all of you gathered here.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90" s="3" t="inlineStr">
        <is>
          <t>The ties between the business communities on both sides are the foundation of the friendship between ASEAN and Japan. The key concept for the next 50 years is Co-Creation, in which ASEAN and Japan leverage their respective strengths to create the future together. I believe that this future can only be forged based on the trust that has been cultivated over the long history of ASEAN-Japan relations. It is of great significance that the leading members of these business communities have also gathered here to enhance the "relationship of trust" on the occasion of the meeting in Tokyo of the leaders of ASEAN and Japan to discuss the next 50 years. The dynamic young leaders of ASEAN and Japan will join hands to achieve sustainable growth together.</t>
        </is>
      </c>
      <c r="K290" s="18" t="inlineStr">
        <is>
          <t>history</t>
        </is>
      </c>
      <c r="L290" s="18" t="inlineStr">
        <is>
          <t>0</t>
        </is>
      </c>
      <c r="M290" s="18" t="inlineStr">
        <is>
          <t>0</t>
        </is>
      </c>
      <c r="N290" s="18" t="inlineStr">
        <is>
          <t>0</t>
        </is>
      </c>
      <c r="O290" s="18" t="inlineStr">
        <is>
          <t>0</t>
        </is>
      </c>
      <c r="P290" s="18" t="inlineStr">
        <is>
          <t>0</t>
        </is>
      </c>
      <c r="Q290" s="18" t="inlineStr">
        <is>
          <t>0</t>
        </is>
      </c>
      <c r="R290" s="18" t="inlineStr">
        <is>
          <t>40530cf9-7c07-431b-a474-592bba32176e</t>
        </is>
      </c>
      <c r="S290" s="18" t="inlineStr"/>
      <c r="T290" s="18" t="inlineStr"/>
      <c r="U290" s="18" t="inlineStr"/>
      <c r="V290" s="18" t="inlineStr">
        <is>
          <t>HISTORICAL_RECOGNITION_GENERAL</t>
        </is>
      </c>
      <c r="W290" s="18" t="inlineStr"/>
      <c r="X290" s="18" t="inlineStr"/>
      <c r="Y290" s="18" t="inlineStr"/>
      <c r="Z290" s="18" t="inlineStr"/>
      <c r="AA290" s="18" t="inlineStr"/>
      <c r="AB290" s="18" t="inlineStr"/>
      <c r="AC290" s="18" t="inlineStr"/>
      <c r="AD290" s="18" t="inlineStr"/>
      <c r="AE290" s="18" t="inlineStr"/>
      <c r="AF290" s="18" t="inlineStr"/>
      <c r="AG290" s="18" t="inlineStr"/>
      <c r="AH290" s="18" t="inlineStr"/>
      <c r="AI290" s="18" t="inlineStr"/>
      <c r="AJ290" s="18" t="inlineStr"/>
      <c r="AK290" s="18" t="inlineStr"/>
      <c r="AL290" s="18" t="inlineStr"/>
      <c r="AM290" s="18" t="inlineStr">
        <is>
          <t>LOW</t>
        </is>
      </c>
      <c r="AN290" s="3" t="inlineStr">
        <is>
          <t>AUTO-DRAFT: keyword signals only; requires contextual coding per codebook.md before use.</t>
        </is>
      </c>
      <c r="AO290" s="18" t="inlineStr">
        <is>
          <t>a9a874f9-17c5-5d92-9854-877dfe107bba</t>
        </is>
      </c>
      <c r="AP290" s="18" t="inlineStr">
        <is>
          <t>1</t>
        </is>
      </c>
      <c r="AQ290" s="18" t="inlineStr">
        <is>
          <t>LOW_CONFIDENCE;MISSING_SPEAKER</t>
        </is>
      </c>
      <c r="AR290" s="18" t="inlineStr">
        <is>
          <t>EXCLUDED</t>
        </is>
      </c>
      <c r="AS290" s="3" t="inlineStr">
        <is>
          <t>2026-09-22 full backlog review: GENERIC_DIPLOMATIC_MESSAGE_OR_SPEECH</t>
        </is>
      </c>
    </row>
    <row r="291">
      <c r="A291" s="3" t="inlineStr">
        <is>
          <t>https://japan.kantei.go.jp/101_kishida/statement/202312/15contribution_cambodia.html</t>
        </is>
      </c>
      <c r="B291" s="18" t="inlineStr">
        <is>
          <t>japan</t>
        </is>
      </c>
      <c r="C291" s="18" t="inlineStr">
        <is>
          <t>Prime Minister's Office of Japan (Kantei)</t>
        </is>
      </c>
      <c r="D291" s="3" t="inlineStr">
        <is>
          <t>Contributed Article "Co-creating the future of the Indo-Pacific based on trust" by Prime Minister KISHIDA Fumio to the Cambodian newspaper Khmer Times on the Occasion of The Commemorative Summit for the 50th Year of ASEAN-Japan Friendship and Cooperation (Speeches and Statements &lt;br&gt;by the Prime Minister) | Prime Minister's Office of Japan</t>
        </is>
      </c>
      <c r="E291" s="18" t="inlineStr">
        <is>
          <t>SPEECH</t>
        </is>
      </c>
      <c r="F291" s="18" t="inlineStr">
        <is>
          <t>December 15, 2023</t>
        </is>
      </c>
      <c r="G291" s="18" t="inlineStr">
        <is>
          <t>0</t>
        </is>
      </c>
      <c r="H291" s="3" t="inlineStr"/>
      <c r="I291" s="3" t="inlineStr">
        <is>
          <t>Contributed Article "Co-creating the future of the Indo-Pacific based on trust" by Prime Minister KISHIDA Fumio to the Cambodian newspaper Khmer Times on the Occasion of The Commemorative Summit for the 50th Year of ASEAN-Japan Friendship and Cooperation (Speeches and Statements &lt;br&gt;by the Prime Minister) | Prime Minister's Office of Japan
#DiplomacySecurity
#ASEAN
Contributed Article "Co-creating the future of the Indo-Pacific based on trust" by Prime Minister KISHIDA Fumio to the Cambodian newspaper Khmer Times on the Occasion of The Commemorative Summit for the 50th Year of ASEAN-Japan Friendship and Cooperation
December 15, 2023
Tweet
Dear people of Cambodia, Chumreap Suo. It is my greatest pleasure to welcome Samdech Moha Bovor Thipadei Hun Manet, Prime Minister of Cambodia, and other leaders of ASEAN countries to Tokyo for the ASEAN-Japan Commemorative Summit marking the 50th Year of ASEAN-Japan Friendship and Cooperation this weekend. On this special occasion for the friendship between Japan and Cambodia, as well as between Japan and ASEAN, I would like to warmly extend my greetings to the people of Cambodia.
This year marks the 50th Year of ASEAN-Japan Friendship and Cooperation. Japan initiated dialogue with ASEAN in 1973, ahead of the rest of the world. Since then, Japan has walked alongside ASEAN on its path of development and integration. Japan has supported the development of the ASEAN region through development cooperation in various fields. Japan and ASEAN are each other's major trading partners and trade with Cambodia has increased tenfold from a total of approximately US$220 million in 2005 to a total of approximately US$2.2 billion in 2022. Japan is the second largest direct investor in ASEAN after the United States. In recent years, Japanese direct investment in ASEAN has averaged about 2.8 trillion yen annually. Japanese companies have approximately 15,000 business establishments in ASEAN, bringing the vitality of the fast-growing ASEAN region into the Japanese economy and also creating products, services and employment in ASEAN countries, thus contributing to their economic development. The Aeon Mall in Phnom Penh, of which I attended its opening in 2014, is one of examples.
Japan-ASEAN relationships, including Cambodia, go beyond business. The foundation of Japan-ASEAN relations as true friends is a relationship of mutual trust with "heart-to-heart" connections. It has been nurtured over the years through "people-to-people" exchanges in a wide range of fields. Both the public and private sectors have continued to make concrete efforts in various youth and international student exchanges.
For example, the Government of Japan has sponsored some 40,000 international students from ASEAN countries. The Sakura Science Program, which is a youth exchange program in the field of science and technology, has hosted about 15,000 students. The ASIA KAKEHASHI Project has hosted about 1,000 students. The total number of members of the ASEAN Council of Japan Alumni (ASCOJA), a council of alumni associations in ASEAN countries for former international students in Japan, now exceeds 50,000, the Japan Alumni of Cambodia (JAC) also supports the network. Moreover, some 13,000 people have participated in the Ship for Southeast Asian and Japanese Youth Program (SSEAYP), and 47,000 people have participated in the JENESYS youth exchange program, fostering friendship. In addition, JICA has sent more than 8,000 Japan Overseas Cooperation Volunteers to ASEAN countries, and the Japan Foundation has dispatched about 3,000 NIHONGO (Japanese-language) partners to educational institutions in Asia under its "WA project.” Many other exchange programs have been implemented by the private sector over the years.
In addition, Japan and ASEAN have reached out to each other and have been "trusted partners" through many challenges such as the 1997 Asian currency crisis, the 2004 Sumatra earthquake and Indian Ocean tsunami, the 2011 Great East Japan Earthquake, and the COVID-19 pandemic from 2019. In a survey of public opinion in ASEAN countries by the ISEAS-Yusof Ishak Institute, a prominent ASEAN think tank, Japan has been voted the most trusted major power for ASEAN countries for five consecutive years.
The international community is now at a turning point in history, and the free and open international order based on the rule of law is under serious challenge. We also face complex and compounding challenges such as climate change, inequality, public health crises, digitalization, and AI governance. I look forward to working more closely than ever with the people of ASEAN based on strong "trust" to "co-create" a peaceful and stable world where everyone can live with dignity and also a sustainable and prosperous future.
At the conclusion of the 50th Year of ASEAN-JAPAN Friendship and Cooperation, I would like to summarize the past half century of ASEAN-Japan relations, and to set out a new vision and concrete cooperation for the future at the Commemorative Summit that will welcome the leaders of ASEAN countries to Tokyo on December 16-18, 2023. In particular, Japan would like to propose a comprehensive exchange program to connect and strengthen "heart to heart" partnerships for the next generation, new initiatives to co-create solutions to the challenges shared by our economies and societies, efforts to address climate change such as further promotion of the Asian Zero Emission Community initiative, and industrial cooperation. I would like to make this historic Commemorative Summit a "Golden Opportunity" to carry our "Golden Friendship" into the next generation.
This year also marks the 70th Anniversary of the establishment of diplomatic relations between Japan and Cambodia. The relationship between Japan and Cambodia has developed significantly, and we have built a strong and trusting relationship through the involvement of the private sector, NGOs, and citizens from both countries, as well as government-level cooperation. In recent years, cooperation between our two countries has also expanded into new areas, such as security, digitalization, and cyber. Under the new “Comprehensive Strategic Partnership” that we have adopted, Japan intends to strengthen cooperation with Cambodia in order to act, as partners, to tackle challenges that are common in the regional and international arenas, with the aim of achieving further development for both countries.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91" s="3" t="inlineStr">
        <is>
          <t>Contributed Article "Co-creating the future of the Indo-Pacific based on trust" by Prime Minister KISHIDA Fumio to the Cambodian newspaper Khmer Times on the Occasion of The Commemorative Summit for the 50th Year of ASEAN-Japan Friendship and Cooperation (Speeches and Statements &lt;br&gt;by the Prime Minister) | Prime Minister's Office of Japan
#DiplomacySecurity
#ASEAN
Contributed Article "Co-creating the future of the Indo-Pacific based on trust" by Prime Minister KISHIDA Fumio to the Cambodian newspaper Khmer Times on the Occasion of The Commemorative Summit for the 50th Year of ASEAN-Japan Friendship and Cooperation
December 15, 2023
Tweet
Dear people of Cambodia, Chumreap Suo. It is my greatest pleasure to welcome Samdech Moha Bovor Thipadei Hun Manet, Prime Minister of Cambodia, and other leaders of ASEAN countries to Tokyo for the ASEAN-Japan Commemorative Summit marking the 50th Year of ASEAN-Japan Friendship and Cooperation this weekend. On this special occasion for the friendship between Japan and Cambodia, as well as between Japan and ASEAN, I would like to warmly extend my greetings to the people of Cambodia. This year marks the 50th Year of ASEAN-Japan Friendship and Cooperation. Japan initiated dialogue with ASEAN in 1973, ahead of the rest of the world. In addition, Japan and ASEAN have reached out to each other and have been "trusted partners" through many challenges such as the 1997 Asian currency crisis, the 2004 Sumatra earthquake and Indian Ocean tsunami, the 2011 Great East Japan Earthquake, and the COVID-19 pandemic from 2019. In a survey of public opinion in ASEAN countries by the ISEAS-Yusof Ishak Institute, a prominent ASEAN think tank, Japan has been voted the most trusted major power for ASEAN countries for five consecutive years. The international community is now at a turning point in history, and the free and open international order based on the rule of law is under serious challenge. We also face complex and compounding challenges such as climate change, inequality, public health crises, digitalization, and AI governance. I look forward to working more closely than ever with the people of ASEAN based on strong "trust" to "co-create" a peaceful and stable world where everyone can live with dignity and also a sustainable and prosperous future. At the conclusion of the 50th Year of ASEAN-JAPAN Friendship and Cooperation, I would like to summarize the past half century of ASEAN-Japan relations, and to set out a new vision and concrete cooperation for the future at the Commemorative Summit that will welcome the leaders of ASEAN countries to Tokyo on December 16-18, 2023. In particular, Japan would like to propose a comprehensive exchange program to connect and strengthen "heart to heart" partnerships for the next generation, new initiatives to co-create solutions to the challenges shared by our economies and societies, efforts to address climate change such as further promotion of the Asian Zero Emission Community initiative, and industrial cooperation.</t>
        </is>
      </c>
      <c r="K291" s="18" t="inlineStr">
        <is>
          <t>history;war</t>
        </is>
      </c>
      <c r="L291" s="18" t="inlineStr">
        <is>
          <t>0</t>
        </is>
      </c>
      <c r="M291" s="18" t="inlineStr">
        <is>
          <t>0</t>
        </is>
      </c>
      <c r="N291" s="18" t="inlineStr">
        <is>
          <t>0</t>
        </is>
      </c>
      <c r="O291" s="18" t="inlineStr">
        <is>
          <t>0</t>
        </is>
      </c>
      <c r="P291" s="18" t="inlineStr">
        <is>
          <t>0</t>
        </is>
      </c>
      <c r="Q291" s="18" t="inlineStr">
        <is>
          <t>0</t>
        </is>
      </c>
      <c r="R291" s="18" t="inlineStr">
        <is>
          <t>e2183fea-3b50-4049-8343-162d89567d3f</t>
        </is>
      </c>
      <c r="S291" s="18" t="inlineStr"/>
      <c r="T291" s="18" t="inlineStr"/>
      <c r="U291" s="18" t="inlineStr"/>
      <c r="V291" s="18" t="inlineStr">
        <is>
          <t>HISTORICAL_RECOGNITION_GENERAL</t>
        </is>
      </c>
      <c r="W291" s="18" t="inlineStr"/>
      <c r="X291" s="18" t="inlineStr"/>
      <c r="Y291" s="18" t="inlineStr"/>
      <c r="Z291" s="18" t="inlineStr"/>
      <c r="AA291" s="18" t="inlineStr"/>
      <c r="AB291" s="18" t="inlineStr"/>
      <c r="AC291" s="18" t="inlineStr"/>
      <c r="AD291" s="18" t="inlineStr"/>
      <c r="AE291" s="18" t="inlineStr"/>
      <c r="AF291" s="18" t="inlineStr"/>
      <c r="AG291" s="18" t="inlineStr"/>
      <c r="AH291" s="18" t="inlineStr"/>
      <c r="AI291" s="18" t="inlineStr"/>
      <c r="AJ291" s="18" t="inlineStr"/>
      <c r="AK291" s="18" t="inlineStr"/>
      <c r="AL291" s="18" t="inlineStr"/>
      <c r="AM291" s="18" t="inlineStr">
        <is>
          <t>LOW</t>
        </is>
      </c>
      <c r="AN291" s="3" t="inlineStr">
        <is>
          <t>AUTO-DRAFT: keyword signals only; requires contextual coding per codebook.md before use.</t>
        </is>
      </c>
      <c r="AO291" s="18" t="inlineStr">
        <is>
          <t>2bc5f187-ed39-566b-a8e8-ff7d76e9ef3a</t>
        </is>
      </c>
      <c r="AP291" s="18" t="inlineStr">
        <is>
          <t>1</t>
        </is>
      </c>
      <c r="AQ291" s="18" t="inlineStr">
        <is>
          <t>LOW_CONFIDENCE;MISSING_SPEAKER</t>
        </is>
      </c>
      <c r="AR291" s="18" t="inlineStr">
        <is>
          <t>EXCLUDED</t>
        </is>
      </c>
      <c r="AS291" s="3" t="inlineStr">
        <is>
          <t>2026-09-22 full backlog review: COVID_OR_PANDEMIC</t>
        </is>
      </c>
    </row>
    <row r="292">
      <c r="A292" s="3" t="inlineStr">
        <is>
          <t>https://japan.kantei.go.jp/101_kishida/statement/202312/15contribution_indonesia.html</t>
        </is>
      </c>
      <c r="B292" s="18" t="inlineStr">
        <is>
          <t>japan</t>
        </is>
      </c>
      <c r="C292" s="18" t="inlineStr">
        <is>
          <t>Prime Minister's Office of Japan (Kantei)</t>
        </is>
      </c>
      <c r="D292" s="3" t="inlineStr">
        <is>
          <t>Contributed Article "Co-creating the future of the Indo-Pacific based on trust" by Prime Minister KISHIDA Fumio to the Indonesian Newspaper Kompas on the Occasion of The Commemorative Summit for the 50th Year of ASEAN-Japan Friendship and Cooperation (Speeches and Statements &lt;br&gt;by the Prime Minister) | Prime Minister's Office of Japan</t>
        </is>
      </c>
      <c r="E292" s="18" t="inlineStr">
        <is>
          <t>SPEECH</t>
        </is>
      </c>
      <c r="F292" s="18" t="inlineStr">
        <is>
          <t>December 15, 2023</t>
        </is>
      </c>
      <c r="G292" s="18" t="inlineStr">
        <is>
          <t>0</t>
        </is>
      </c>
      <c r="H292" s="3" t="inlineStr"/>
      <c r="I292" s="3" t="inlineStr">
        <is>
          <t>Contributed Article "Co-creating the future of the Indo-Pacific based on trust" by Prime Minister KISHIDA Fumio to the Indonesian Newspaper Kompas on the Occasion of The Commemorative Summit for the 50th Year of ASEAN-Japan Friendship and Cooperation (Speeches and Statements &lt;br&gt;by the Prime Minister) | Prime Minister's Office of Japan
#DiplomacySecurity
#ASEAN
Contributed Article "Co-creating the future of the Indo-Pacific based on trust" by Prime Minister KISHIDA Fumio to the Indonesian Newspaper Kompas on the Occasion of The Commemorative Summit for the 50th Year of ASEAN-Japan Friendship and Cooperation
December 15, 2023
Tweet
[Provisional translation]
I would like to extend warm greetings to the people of the Republic of Indonesia. I am KISHIDA Fumio, Prime Minister of Japan. If I may, I would like to start with a word of respect for Indonesia’s successful chairpersonship in the ASEAN-related meetings throughout this year. I would also like to express my gratitude for the Indonesian people’s warm welcome I received during my visit to Indonesia to attend the ASEAN-related summit meetings last September.
This weekend, I will be hosting the ASEAN-Japan Commemorative Summit marking the 50th Year of ASEAN-Japan Friendship and Cooperation. It is my great pleasure to welcome President Joko to Tokyo from Indonesia on this historic occasion.
Japan initiated dialogue with ASEAN in 1973, ahead of the rest of the world. Since then, Japan has walked alongside ASEAN including Indonesia on its path of development and integration. Japan has supported the development of the ASEAN region through development cooperation in various fields. Japan and ASEAN are each other's major trading partners, and Japan is the second largest direct investor in ASEAN after the United States. In recent years, Japanese direct investment in ASEAN has averaged about 2.8 trillion yen annually. Japanese companies have approximately 15,000 business establishments in ASEAN, bringing the vitality of the fast-growing ASEAN region into the Japanese economy and also creating products, services and employment in ASEAN countries, thus contributing to their economic development. Turning our attention to Indonesia, we find around 2,000 Japanese companies are operating in Indonesia. They have created jobs for 7.2 million of Indonesian people and have produced 8.5% of Indonesia’s GDP and 25% of its imports. Japan is also the second largest direct investor in Indonesia on a cumulative basis. The two countries have built very close economic relations for more than 50 years including through the aforementioned private economic activities.
Japan-Indonesia and Japan-ASEAN relationships go beyond business. The foundation of Japan-ASEAN relations as true friends is a relationship of mutual trust with "heart-to-heart" connections. It has been nurtured over the years through "people-to-people" exchanges in a wide range of fields. Both the public and private sectors have continued to make concrete efforts in various youth and international student exchanges.
In addition, Japan and ASEAN have reached out to each other and have been "trusted partners" through many challenges such as the 1997 Asian currency crisis, the 2004 Sumatra earthquake and Indian Ocean tsunami, the 2011 Great East Japan Earthquake, and the COVID-19 pandemic from 2019. In a survey of public opinion in ASEAN countries by the ISEAS-Yusof Ishak Institute, a prominent ASEAN think tank, Japan has been voted the most trusted major power for ASEAN countries for five consecutive years.
The international community is now at a turning point in history, and the free and open international order based on the rule of law is under serious challenge. We also face complex and compounding challenges such as climate change, inequality, public health crises, digitalization, and AI governance.　I look forward to working more closely than ever with the people of ASEAN based on strong "trust" to "co-create" a peaceful and stable world where everyone can live with dignity and also a sustainable and prosperous future.
At the conclusion of the 50th Year of ASEAN-JAPAN Friendship and Cooperation, I would like to summarize the past half century of ASEAN-Japan relations, and to set out a new vision and concrete cooperation for the future at the Commemorative Summit that will welcome the leaders of ASEAN countries to Tokyo on December 16-18, 2023.
In particular, Japan would like to propose a comprehensive exchange program to connect and strengthen "heart to heart" partnerships for the next generation, new initiatives to co-create solutions to the challenges shared by our economies and societies, efforts to address climate change such as further promotion of the Asian Zero Emission Community initiative, and industrial cooperation.
I would like to make this historic Commemorative Summit a "Golden Opportunity" to carry our "Golden Friendship" into the next generation.
Furthermore, this year also marks the 65th anniversary of the establishment of Japan-Indonesia diplomatic relations. It is indeed a great pleasure for me to have concurred with President Joko in our bilateral meeting last September to elevate the bilateral relationship which has developed in various areas thus far to a Comprehensive and Strategic Partnership with the longstanding friendship and cooperation as its foundation. Japan will further strengthen the cooperative relations with Indonesia in broad-ranging areas including not only economy but also maritime affairs and security.
While further develop the bilateral cooperation with Indonesia in a wide range of areas under the Comprehensive and Strategic Partnership, Japan will continue to contribute to peace, stability and prosperity in the region and the international community. Earlier this year, I hosted G7 Hiroshima Summit where President Joko also kindly participated at its outreach meeting and we confirmed with other participating leaders to work together in tackling regional and global challenges such as the issues of food, climate change and energy. Indonesia is a major country in the region and is playing an important role in the international community. Japan would like to further collaborate with Indonesia in addressing these issues.
Amid such severe and complex situation in the international community as present, I am convinced that the further strengthening of the Japan-Indonesia cooperative relations will become even more relevant. It is obvious that Indonesia, ASEAN and Japan will remain extremely important partners. I am determined to construct closer relations with Indonesia and ASEAN under the newly launched Comprehensive Strategic Partnership.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92" s="3" t="inlineStr">
        <is>
          <t>Contributed Article "Co-creating the future of the Indo-Pacific based on trust" by Prime Minister KISHIDA Fumio to the Indonesian Newspaper Kompas on the Occasion of The Commemorative Summit for the 50th Year of ASEAN-Japan Friendship and Cooperation (Speeches and Statements &lt;br&gt;by the Prime Minister) | Prime Minister's Office of Japan
#DiplomacySecurity
#ASEAN
Contributed Article "Co-creating the future of the Indo-Pacific based on trust" by Prime Minister KISHIDA Fumio to the Indonesian Newspaper Kompas on the Occasion of The Commemorative Summit for the 50th Year of ASEAN-Japan Friendship and Cooperation
December 15, 2023
Tweet
[Provisional translation]
I would like to extend warm greetings to the people of the Republic of Indonesia. I am KISHIDA Fumio, Prime Minister of Japan. If I may, I would like to start with a word of respect for Indonesia’s successful chairpersonship in the ASEAN-related meetings throughout this year. I would also like to express my gratitude for the Indonesian people’s warm welcome I received during my visit to Indonesia to attend the ASEAN-related summit meetings last September. This weekend, I will be hosting the ASEAN-Japan Commemorative Summit marking the 50th Year of ASEAN-Japan Friendship and Cooperation. It is my great pleasure to welcome President Joko to Tokyo from Indonesia on this historic occasion. In addition, Japan and ASEAN have reached out to each other and have been "trusted partners" through many challenges such as the 1997 Asian currency crisis, the 2004 Sumatra earthquake and Indian Ocean tsunami, the 2011 Great East Japan Earthquake, and the COVID-19 pandemic from 2019. In a survey of public opinion in ASEAN countries by the ISEAS-Yusof Ishak Institute, a prominent ASEAN think tank, Japan has been voted the most trusted major power for ASEAN countries for five consecutive years. The international community is now at a turning point in history, and the free and open international order based on the rule of law is under serious challenge. We also face complex and compounding challenges such as climate change, inequality, public health crises, digitalization, and AI governance. I look forward to working more closely than ever with the people of ASEAN based on strong "trust" to "co-create" a peaceful and stable world where everyone can live with dignity and also a sustainable and prosperous future. At the conclusion of the 50th Year of ASEAN-JAPAN Friendship and Cooperation, I would like to summarize the past half century of ASEAN-Japan relations, and to set out a new vision and concrete cooperation for the future at the Commemorative Summit that will welcome the leaders of ASEAN countries to Tokyo on December 16-18, 2023. In particular, Japan would like to propose a comprehensive exchange program to connect and strengthen "heart to heart" partnerships for the next generation, new initiatives to co-create solutions to the challenges shared by our economies and societies, efforts to address climate change such as further promotion of the Asian Zero Emission Community initiative, and industrial cooperation.</t>
        </is>
      </c>
      <c r="K292" s="18" t="inlineStr">
        <is>
          <t>history;war</t>
        </is>
      </c>
      <c r="L292" s="18" t="inlineStr">
        <is>
          <t>0</t>
        </is>
      </c>
      <c r="M292" s="18" t="inlineStr">
        <is>
          <t>0</t>
        </is>
      </c>
      <c r="N292" s="18" t="inlineStr">
        <is>
          <t>0</t>
        </is>
      </c>
      <c r="O292" s="18" t="inlineStr">
        <is>
          <t>0</t>
        </is>
      </c>
      <c r="P292" s="18" t="inlineStr">
        <is>
          <t>0</t>
        </is>
      </c>
      <c r="Q292" s="18" t="inlineStr">
        <is>
          <t>0</t>
        </is>
      </c>
      <c r="R292" s="18" t="inlineStr">
        <is>
          <t>6d63dff3-3756-414f-96f1-afa3c804bd86</t>
        </is>
      </c>
      <c r="S292" s="18" t="inlineStr"/>
      <c r="T292" s="18" t="inlineStr"/>
      <c r="U292" s="18" t="inlineStr"/>
      <c r="V292" s="18" t="inlineStr">
        <is>
          <t>HISTORICAL_RECOGNITION_GENERAL</t>
        </is>
      </c>
      <c r="W292" s="18" t="inlineStr"/>
      <c r="X292" s="18" t="inlineStr"/>
      <c r="Y292" s="18" t="inlineStr"/>
      <c r="Z292" s="18" t="inlineStr"/>
      <c r="AA292" s="18" t="inlineStr"/>
      <c r="AB292" s="18" t="inlineStr"/>
      <c r="AC292" s="18" t="inlineStr"/>
      <c r="AD292" s="18" t="inlineStr"/>
      <c r="AE292" s="18" t="inlineStr"/>
      <c r="AF292" s="18" t="inlineStr"/>
      <c r="AG292" s="18" t="inlineStr"/>
      <c r="AH292" s="18" t="inlineStr"/>
      <c r="AI292" s="18" t="inlineStr"/>
      <c r="AJ292" s="18" t="inlineStr"/>
      <c r="AK292" s="18" t="inlineStr"/>
      <c r="AL292" s="18" t="inlineStr"/>
      <c r="AM292" s="18" t="inlineStr">
        <is>
          <t>LOW</t>
        </is>
      </c>
      <c r="AN292" s="3" t="inlineStr">
        <is>
          <t>AUTO-DRAFT: keyword signals only; requires contextual coding per codebook.md before use.</t>
        </is>
      </c>
      <c r="AO292" s="18" t="inlineStr">
        <is>
          <t>6af483dc-33df-5478-82b2-39ae5b6cc1ae</t>
        </is>
      </c>
      <c r="AP292" s="18" t="inlineStr">
        <is>
          <t>1</t>
        </is>
      </c>
      <c r="AQ292" s="18" t="inlineStr">
        <is>
          <t>LOW_CONFIDENCE;MISSING_SPEAKER</t>
        </is>
      </c>
      <c r="AR292" s="18" t="inlineStr">
        <is>
          <t>EXCLUDED</t>
        </is>
      </c>
      <c r="AS292" s="3" t="inlineStr">
        <is>
          <t>2026-09-22 full backlog review: COVID_OR_PANDEMIC</t>
        </is>
      </c>
    </row>
    <row r="293">
      <c r="A293" s="3" t="inlineStr">
        <is>
          <t>https://japan.kantei.go.jp/101_kishida/statement/202312/15contribution_laos.html</t>
        </is>
      </c>
      <c r="B293" s="18" t="inlineStr">
        <is>
          <t>japan</t>
        </is>
      </c>
      <c r="C293" s="18" t="inlineStr">
        <is>
          <t>Prime Minister's Office of Japan (Kantei)</t>
        </is>
      </c>
      <c r="D293" s="3" t="inlineStr">
        <is>
          <t>Contributed Article "Co-creating the future of the Indo-Pacific based on trust" by Prime Minister KISHIDA Fumio to the Lao Newspaper The Vientiane Times on the Occasion of The Commemorative Summit for the 50th Year of ASEAN-Japan Friendship and Cooperation (Speeches and Statements &lt;br&gt;by the Prime Minister) | Prime Minister's Office of Japan</t>
        </is>
      </c>
      <c r="E293" s="18" t="inlineStr">
        <is>
          <t>SPEECH</t>
        </is>
      </c>
      <c r="F293" s="18" t="inlineStr">
        <is>
          <t>December 15, 2023</t>
        </is>
      </c>
      <c r="G293" s="18" t="inlineStr">
        <is>
          <t>0</t>
        </is>
      </c>
      <c r="H293" s="3" t="inlineStr"/>
      <c r="I293" s="3" t="inlineStr">
        <is>
          <t>Contributed Article "Co-creating the future of the Indo-Pacific based on trust" by Prime Minister KISHIDA Fumio to the Lao Newspaper The Vientiane Times on the Occasion of The Commemorative Summit for the 50th Year of ASEAN-Japan Friendship and Cooperation (Speeches and Statements &lt;br&gt;by the Prime Minister) | Prime Minister's Office of Japan
#DiplomacySecurity
#ASEAN
Contributed Article "Co-creating the future of the Indo-Pacific based on trust" by Prime Minister KISHIDA Fumio to the Lao Newspaper The Vientiane Times on the Occasion of The Commemorative Summit for the 50th Year of ASEAN-Japan Friendship and Cooperation
December 15, 2023
Tweet
My name is KISHIDA Fumio and, as Prime Minister of Japan, I would like to express my warm greetings to the people of Laos. 2023 marks the historic 50th Year of ASEAN-Japan Friendship and Cooperation. In the half century since Japan initiated dialogue with ASEAN, ahead of the rest of the world, the organization has expanded, integrated, and developed dramatically. Laos joined ASEAN in 1997, has chaired two ASEAN-related summit meetings and will chair ASEAN again for a third time next year. Japan will vigorously support Laos to achieve tremendous success as the 2024 ASEAN chair country.
Japan has walked alongside ASEAN countries, including Laos, on their path of progress and integration in the organization. Our country has supported the evolution of the ASEAN region through development cooperation in various fields. Japan and ASEAN are each other’s major trading partners, and Japan is the second largest direct investor in ASEAN after the United States. In recent years, Japan has made an average direct investment of approximately 2.8 trillion yen in ASEAN countries every year. Japanese companies have around 15,000 business establishments in ASEAN, bringing the vitality of the fast-growing ASEAN region into the Japanese economy. These firms also create products, services, and employment in ASEAN countries, thus contributing to their economic growth. In Laos, some 160 Japanese companies are doing business and contributing to the advancement of Lao industry and the creation of jobs through human resource development and technology transfer.
The relationship between Japan and ASEAN, together with Laos, goes beyond business. The foundation of Japan-ASEAN relations as true friends is a relationship of mutual trust with heart-to-heart connections. It has been nurtured over the years through people-to-people exchanges in a wide range of fields.
Both public and private sectors have continued to implement exchange programs, such as JENESYS and other youth exchange programs. For example, the Government of Japan has sponsored some 40,000 international students from ASEAN countries. In addition, JICA sent the first batch of Japan Overseas Cooperation Volunteers to Laos in 1965, since then, more than 1,000 volunteers have been involved in supporting the social development of Laos. The Japan Foundation has dispatched about 3,000 NIHONGO (Japanese-language) Partners to educational institutions in Asia under its WA Project. Many other exchange programs have been implemented by the private sector over the years and Japan will expand people-to-people exchange through investment and tourism.
In addition, Japan and ASEAN have reached out to each other and have been trusted partners through many challenges, such as the 1997 Asian Financial Crisis, the 2004 Indian Ocean Earthquake and Tsunami, the 2011 Great East Japan Earthquake, and the COVID-19 pandemic from 2019. In a survey of public opinion in ASEAN countries by the ISEAS-Yusof Ishak Institute, a prominent Southeast Asian research center, Japan has been voted the most trusted major power for ASEAN countries for five consecutive years.
The international community is now at a turning point in history, and the free and open international order based on the rule of law is under serious threat. We also face increasingly complex challenges, such as climate change, inequality, public health crises, digitalization, and AI governance.
The economic prosperity of ASEAN, the world’s growth engine, can only be achieved if the peace and stability of the region is protected. And the stability and prosperity of ASEAN is directly linked to the peace and prosperity of the world. I look forward to working more closely than ever before with the people of ASEAN on the basis of strong trust to co-create a peaceful and stable world where everyone can live in dignity and enjoy a sustainable and prosperous future.
At the conclusion of this 50th Year of ASEAN-Japan Friendship and Cooperation, I would like to summarize the past half century of ASEAN-Japan relations, and to set out a new vision and concrete cooperation for the future at the Commemorative Summit that will welcome the leaders of ASEAN countries, including Laos, to Tokyo on 16-18 December 2023.
In particular, Japan would like to propose a comprehensive people-to-people exchange program to connect and strengthen heart-to-heart partnerships for the next generation. This includes new initiatives to jointly create solutions to the challenges shared by our economies and societies, efforts to combat climate change, such as further promotion of the Asian Zero Emission Community concept, and cooperation in industrial aspects. To this end, I would like to make this historic Commemorative Summit a Golden Opportunity to carry our Golden Friendship into the next generation.
Recently, the Government of Japan approved the Project for the Reconstruction of Chao Anouvong Stadium, funded by ODA. Our goal is a renewed stadium that will be loved and widely used by Lao people and serve as a symbol of the friendship between our two countries, just like the Lao elephants in Japan and the Japanese cherry blossoms in Laos. On the occasion of the 70th Anniversary of the Establishment of Diplomatic Relations between Japan and Laos in 2025, I welcome the opportunity to exchange views with Prime Minister, Mr. Sonexay on deepening and expanding the medium- to long-term strategic partnership between our countries. And I sincerely hope that Japan-Laos relations will grow ever stronger in the years to come.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93" s="3" t="inlineStr">
        <is>
          <t>Contributed Article "Co-creating the future of the Indo-Pacific based on trust" by Prime Minister KISHIDA Fumio to the Lao Newspaper The Vientiane Times on the Occasion of The Commemorative Summit for the 50th Year of ASEAN-Japan Friendship and Cooperation (Speeches and Statements &lt;br&gt;by the Prime Minister) | Prime Minister's Office of Japan
#DiplomacySecurity
#ASEAN
Contributed Article "Co-creating the future of the Indo-Pacific based on trust" by Prime Minister KISHIDA Fumio to the Lao Newspaper The Vientiane Times on the Occasion of The Commemorative Summit for the 50th Year of ASEAN-Japan Friendship and Cooperation
December 15, 2023
Tweet
My name is KISHIDA Fumio and, as Prime Minister of Japan, I would like to express my warm greetings to the people of Laos. 2023 marks the historic 50th Year of ASEAN-Japan Friendship and Cooperation. In the half century since Japan initiated dialogue with ASEAN, ahead of the rest of the world, the organization has expanded, integrated, and developed dramatically. In addition, Japan and ASEAN have reached out to each other and have been trusted partners through many challenges, such as the 1997 Asian Financial Crisis, the 2004 Indian Ocean Earthquake and Tsunami, the 2011 Great East Japan Earthquake, and the COVID-19 pandemic from 2019. In a survey of public opinion in ASEAN countries by the ISEAS-Yusof Ishak Institute, a prominent Southeast Asian research center, Japan has been voted the most trusted major power for ASEAN countries for five consecutive years. The international community is now at a turning point in history, and the free and open international order based on the rule of law is under serious threat. We also face increasingly complex challenges, such as climate change, inequality, public health crises, digitalization, and AI governance. The economic prosperity of ASEAN, the world’s growth engine, can only be achieved if the peace and stability of the region is protected. And the stability and prosperity of ASEAN is directly linked to the peace and prosperity of the world. I look forward to working more closely than ever before with the people of ASEAN on the basis of strong trust to co-create a peaceful and stable world where everyone can live in dignity and enjoy a sustainable and prosperous future. At the conclusion of this 50th Year of ASEAN-Japan Friendship and Cooperation, I would like to summarize the past half century of ASEAN-Japan relations, and to set out a new vision and concrete cooperation for the future at the Commemorative Summit that will welcome the leaders of ASEAN countries, including Laos, to Tokyo on 16-18 December 2023. In particular, Japan would like to propose a comprehensive people-to-people exchange program to connect and strengthen heart-to-heart partnerships for the next generation. This includes new initiatives to jointly create solutions to the challenges shared by our economies and societies, efforts to combat climate change, such as further promotion of the Asian Zero Emission Community concept, and cooperation in industrial aspects. To this end, I would like to make this historic Commemorative Summit a Golden Opportunity to carry our Golden Friendship into the next generation. Recently, the Government of Japan approved the Project for the Reconstruction of Chao Anouvong Stadium, funded by ODA. Our goal is a renewed stadium that will be loved and widely used by Lao people and serve as a symbol of the friendship between our two countries, just like the Lao elephants in Japan and the Japanese cherry blossoms in Laos. On the occasion of the 70th Anniversary of the Establishment of Diplomatic Relations between Japan and Laos in 2025, I welcome the opportunity to exchange views with Prime Minister, Mr.</t>
        </is>
      </c>
      <c r="K293" s="18" t="inlineStr">
        <is>
          <t>fund;history;war</t>
        </is>
      </c>
      <c r="L293" s="18" t="inlineStr">
        <is>
          <t>0</t>
        </is>
      </c>
      <c r="M293" s="18" t="inlineStr">
        <is>
          <t>0</t>
        </is>
      </c>
      <c r="N293" s="18" t="inlineStr">
        <is>
          <t>0</t>
        </is>
      </c>
      <c r="O293" s="18" t="inlineStr">
        <is>
          <t>0</t>
        </is>
      </c>
      <c r="P293" s="18" t="inlineStr">
        <is>
          <t>0</t>
        </is>
      </c>
      <c r="Q293" s="18" t="inlineStr">
        <is>
          <t>0</t>
        </is>
      </c>
      <c r="R293" s="18" t="inlineStr">
        <is>
          <t>443c5fd4-5b5d-43f9-90f7-53d9c6a6dad6</t>
        </is>
      </c>
      <c r="S293" s="18" t="inlineStr"/>
      <c r="T293" s="18" t="inlineStr"/>
      <c r="U293" s="18" t="inlineStr"/>
      <c r="V293" s="18" t="inlineStr">
        <is>
          <t>HISTORICAL_RECOGNITION_GENERAL</t>
        </is>
      </c>
      <c r="W293" s="18" t="inlineStr"/>
      <c r="X293" s="18" t="inlineStr"/>
      <c r="Y293" s="18" t="inlineStr"/>
      <c r="Z293" s="18" t="inlineStr"/>
      <c r="AA293" s="18" t="inlineStr"/>
      <c r="AB293" s="18" t="inlineStr"/>
      <c r="AC293" s="18" t="inlineStr"/>
      <c r="AD293" s="18" t="inlineStr"/>
      <c r="AE293" s="18" t="inlineStr"/>
      <c r="AF293" s="18" t="inlineStr"/>
      <c r="AG293" s="18" t="inlineStr"/>
      <c r="AH293" s="18" t="inlineStr"/>
      <c r="AI293" s="18" t="inlineStr"/>
      <c r="AJ293" s="18" t="inlineStr"/>
      <c r="AK293" s="18" t="inlineStr"/>
      <c r="AL293" s="18" t="inlineStr"/>
      <c r="AM293" s="18" t="inlineStr">
        <is>
          <t>LOW</t>
        </is>
      </c>
      <c r="AN293" s="3" t="inlineStr">
        <is>
          <t>AUTO-DRAFT: keyword signals only; requires contextual coding per codebook.md before use.</t>
        </is>
      </c>
      <c r="AO293" s="18" t="inlineStr">
        <is>
          <t>3e5f2f91-5065-5db3-be53-2a7e6f2f1a44</t>
        </is>
      </c>
      <c r="AP293" s="18" t="inlineStr">
        <is>
          <t>1</t>
        </is>
      </c>
      <c r="AQ293" s="18" t="inlineStr">
        <is>
          <t>LOW_CONFIDENCE;MISSING_SPEAKER</t>
        </is>
      </c>
      <c r="AR293" s="18" t="inlineStr">
        <is>
          <t>EXCLUDED</t>
        </is>
      </c>
      <c r="AS293" s="3" t="inlineStr">
        <is>
          <t>2026-09-22 full backlog review: COVID_OR_PANDEMIC</t>
        </is>
      </c>
    </row>
    <row r="294">
      <c r="A294" s="3" t="inlineStr">
        <is>
          <t>https://japan.kantei.go.jp/101_kishida/statement/202312/15contribution_malaysia.html</t>
        </is>
      </c>
      <c r="B294" s="18" t="inlineStr">
        <is>
          <t>japan</t>
        </is>
      </c>
      <c r="C294" s="18" t="inlineStr">
        <is>
          <t>Prime Minister's Office of Japan (Kantei)</t>
        </is>
      </c>
      <c r="D294" s="3" t="inlineStr">
        <is>
          <t>Contributed Article "Co-creating the future of the Indo-Pacific based on trust" by Prime Minister KISHIDA Fumio to the Malaysian National News Agency Bernama on the Occasion of The Commemorative Summit for the 50th Year of ASEAN-Japan Friendship and Cooperation (Speeches and Statements &lt;br&gt;by the Prime Minister) | Prime Minister's Office of Japan</t>
        </is>
      </c>
      <c r="E294" s="18" t="inlineStr">
        <is>
          <t>SPEECH</t>
        </is>
      </c>
      <c r="F294" s="18" t="inlineStr">
        <is>
          <t>December 15, 2023</t>
        </is>
      </c>
      <c r="G294" s="18" t="inlineStr">
        <is>
          <t>0</t>
        </is>
      </c>
      <c r="H294" s="3" t="inlineStr"/>
      <c r="I294" s="3" t="inlineStr">
        <is>
          <t>Contributed Article "Co-creating the future of the Indo-Pacific based on trust" by Prime Minister KISHIDA Fumio to the Malaysian National News Agency Bernama on the Occasion of The Commemorative Summit for the 50th Year of ASEAN-Japan Friendship and Cooperation (Speeches and Statements &lt;br&gt;by the Prime Minister) | Prime Minister's Office of Japan
#DiplomacySecurity
#ASEAN
Contributed Article "Co-creating the future of the Indo-Pacific based on trust" by Prime Minister KISHIDA Fumio to the Malaysian National News Agency Bernama on the Occasion of The Commemorative Summit for the 50th Year of ASEAN-Japan Friendship and Cooperation
December 15, 2023
Tweet
I would like to extend warm greetings to the people of Malaysia. I am KISHIDA Fumio, Prime Minister of Japan. Last month, I visited Malaysia for the first time since taking office as the prime minister of Japan. I would like to take this opportunity to express my appreciation for the warm hospitality extended to me by the people of Malaysia.
This weekend, I will be hosting the ASEAN-JAPAN Commemorative Summit marking the 50th Year of ASEAN-Japan Friendship and Cooperation. It is my great pleasure to welcome Prime Minister Dato’ Seri Anwar to Tokyo from Malaysia on this historical occasion.
Japan became a dialogue partner with ASEAN in 1973, ahead of the rest of the world. Since then, Japan has walked alongside ASEAN, including Malaysia, on its path of development and integration. It was Malaysia that hosted the first Japan-ASEAN Summit Meeting was held in 1997. I would like to express my sincere respect to Malaysia for its longstanding contribution to the development of ASEAN, as well as deepening cooperation between Japan and ASEAN.
So far, Japan has supported the development of the ASEAN countries through development cooperation in various fields. Japan and ASEAN are each other's major trading partners, and Japan is the second largest direct investor in ASEAN after the United States. In recent years, Japanese direct investment to ASEAN has averaged about 2.8 trillion yen annually. Japanese companies have approximately 15,000 business establishments in ASEAN, bringing the vitality of the fast-growing ASEAN region into the Japanese economy and also creating products, services and employment in ASEAN countries, thus contributing to ASEAN’s economic development. Malaysia is an important hub for Japan’s manufacturing industry, especially the electrical and electronics sector. In fact, Japan’s cumulative investment in Malaysia has reached 80 billion ringgit. The bilateral economic relations between Japan and Malaysia have become even closer in recent years as Japanese and Malaysian companies work together on projects related to hydrogen and ammonia in the energy sector.
Japan-ASEAN relationships, including Japan-Malaysia relations, go beyond business. The foundation of Japan-ASEAN relations as true friends is a relationship of mutual trust with "heart-to-heart" connections. It has been nurtured over the years through "people-to-people" exchanges in a wide range of fields. Both the public and private sectors have continued to make concrete efforts in various youth and international student exchanges. For instance, NIHONGO Partners have been dispatched to over 100 Malaysian secondary schools which teach the Japanese language as assistants to Japanese language teachers. They are the very "heart-to-heart" partners that play an important role across Malaysia to deepen the bilateral ties.
In addition, Japan and ASEAN have reached out to each other and have been "trusted partners" through many challenges such as the 1997 Asian currency crisis, the 2004 Sumatra earthquake and Indian Ocean tsunami, the 2011 Great East Japan Earthquake, and the COVID-19 pandemic from 2019. Japan will never forget the fact that Malaysia promptly offered LNG to the affected areas right after the Great East Japan Earthquake when Japan suffered from severe LNG shortage.
The international community is now at a turning point in history, and the free and open international order based on the rule of law is under serious challenge. We also face complex and compounding challenges such as climate change, inequality, public health crises, digitalization, and AI governance.　I look forward to working more closely than ever with the people of ASEAN based on strong "trust" to "co-create" a peaceful and stable world where everyone can live with dignity and also a sustainable and prosperous future.
At the ASEAN-Japan Commemorative Summit, which concludes this memorial year with the leaders of ASEAN countries, I will review the Japan-ASEAN relationship during the past half century and set out a new vision with concrete cooperations for its future.
In particular, Japan would like to propose a comprehensive exchange program to connect and strengthen "heart to heart" partnerships for the next generation, new initiatives to co-create solutions to the challenges shared by our economies and societies, efforts to address climate change such as further promotion of the Asian Zero Emission Community initiative, and industrial cooperation.
I would like to make this historic Commemorative Summit a "Golden Opportunity" to carry our "Golden Friendship" into the next generation.
I visited Malaysia in November this year, and now Prime Minister Anwar is visiting Japan. The relationship between Japan and Malaysia is dynamically developing through such mutual visits.
During this time together with Prime Minister Anwar, I would like to further deepen bilateral collaboration and cooperate in areas such as climate change and energy including the Asia Zero Emissions Community initiative, digital, people-to-people exchanges, as well as response to regional and global issues.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94" s="3" t="inlineStr">
        <is>
          <t>Contributed Article "Co-creating the future of the Indo-Pacific based on trust" by Prime Minister KISHIDA Fumio to the Malaysian National News Agency Bernama on the Occasion of The Commemorative Summit for the 50th Year of ASEAN-Japan Friendship and Cooperation (Speeches and Statements &lt;br&gt;by the Prime Minister) | Prime Minister's Office of Japan
#DiplomacySecurity
#ASEAN
Contributed Article "Co-creating the future of the Indo-Pacific based on trust" by Prime Minister KISHIDA Fumio to the Malaysian National News Agency Bernama on the Occasion of The Commemorative Summit for the 50th Year of ASEAN-Japan Friendship and Cooperation
December 15, 2023
Tweet
I would like to extend warm greetings to the people of Malaysia. I am KISHIDA Fumio, Prime Minister of Japan. Last month, I visited Malaysia for the first time since taking office as the prime minister of Japan. I would like to take this opportunity to express my appreciation for the warm hospitality extended to me by the people of Malaysia. This weekend, I will be hosting the ASEAN-JAPAN Commemorative Summit marking the 50th Year of ASEAN-Japan Friendship and Cooperation. It is my great pleasure to welcome Prime Minister Dato’ Seri Anwar to Tokyo from Malaysia on this historical occasion. Japan became a dialogue partner with ASEAN in 1973, ahead of the rest of the world. Since then, Japan has walked alongside ASEAN, including Malaysia, on its path of development and integration. In addition, Japan and ASEAN have reached out to each other and have been "trusted partners" through many challenges such as the 1997 Asian currency crisis, the 2004 Sumatra earthquake and Indian Ocean tsunami, the 2011 Great East Japan Earthquake, and the COVID-19 pandemic from 2019. Japan will never forget the fact that Malaysia promptly offered LNG to the affected areas right after the Great East Japan Earthquake when Japan suffered from severe LNG shortage. The international community is now at a turning point in history, and the free and open international order based on the rule of law is under serious challenge. We also face complex and compounding challenges such as climate change, inequality, public health crises, digitalization, and AI governance. I look forward to working more closely than ever with the people of ASEAN based on strong "trust" to "co-create" a peaceful and stable world where everyone can live with dignity and also a sustainable and prosperous future. At the ASEAN-Japan Commemorative Summit, which concludes this memorial year with the leaders of ASEAN countries, I will review the Japan-ASEAN relationship during the past half century and set out a new vision with concrete cooperations for its future. In particular, Japan would like to propose a comprehensive exchange program to connect and strengthen "heart to heart" partnerships for the next generation, new initiatives to co-create solutions to the challenges shared by our economies and societies, efforts to address climate change such as further promotion of the Asian Zero Emission Community initiative, and industrial cooperation. I would like to make this historic Commemorative Summit a "Golden Opportunity" to carry our "Golden Friendship" into the next generation. I visited Malaysia in November this year, and now Prime Minister Anwar is visiting Japan. The relationship between Japan and Malaysia is dynamically developing through such mutual visits. During this time together with Prime Minister Anwar, I would like to further deepen bilateral collaboration and cooperate in areas such as climate change and energy including the Asia Zero Emissions Community initiative, digital, people-to-people exchanges, as well as response to regional and global issues.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94" s="18" t="inlineStr">
        <is>
          <t>history;war</t>
        </is>
      </c>
      <c r="L294" s="18" t="inlineStr">
        <is>
          <t>0</t>
        </is>
      </c>
      <c r="M294" s="18" t="inlineStr">
        <is>
          <t>0</t>
        </is>
      </c>
      <c r="N294" s="18" t="inlineStr">
        <is>
          <t>0</t>
        </is>
      </c>
      <c r="O294" s="18" t="inlineStr">
        <is>
          <t>0</t>
        </is>
      </c>
      <c r="P294" s="18" t="inlineStr">
        <is>
          <t>0</t>
        </is>
      </c>
      <c r="Q294" s="18" t="inlineStr">
        <is>
          <t>0</t>
        </is>
      </c>
      <c r="R294" s="18" t="inlineStr">
        <is>
          <t>d7705951-74e3-4b71-88d6-265959438ad0</t>
        </is>
      </c>
      <c r="S294" s="18" t="inlineStr"/>
      <c r="T294" s="18" t="inlineStr"/>
      <c r="U294" s="18" t="inlineStr"/>
      <c r="V294" s="18" t="inlineStr">
        <is>
          <t>HISTORICAL_RECOGNITION_GENERAL</t>
        </is>
      </c>
      <c r="W294" s="18" t="inlineStr"/>
      <c r="X294" s="18" t="inlineStr"/>
      <c r="Y294" s="18" t="inlineStr"/>
      <c r="Z294" s="18" t="inlineStr"/>
      <c r="AA294" s="18" t="inlineStr"/>
      <c r="AB294" s="18" t="inlineStr"/>
      <c r="AC294" s="18" t="inlineStr"/>
      <c r="AD294" s="18" t="inlineStr"/>
      <c r="AE294" s="18" t="inlineStr"/>
      <c r="AF294" s="18" t="inlineStr"/>
      <c r="AG294" s="18" t="inlineStr"/>
      <c r="AH294" s="18" t="inlineStr"/>
      <c r="AI294" s="18" t="inlineStr"/>
      <c r="AJ294" s="18" t="inlineStr"/>
      <c r="AK294" s="18" t="inlineStr"/>
      <c r="AL294" s="18" t="inlineStr"/>
      <c r="AM294" s="18" t="inlineStr">
        <is>
          <t>LOW</t>
        </is>
      </c>
      <c r="AN294" s="3" t="inlineStr">
        <is>
          <t>AUTO-DRAFT: keyword signals only; requires contextual coding per codebook.md before use.</t>
        </is>
      </c>
      <c r="AO294" s="18" t="inlineStr">
        <is>
          <t>401ad042-2b55-5d7c-8d5b-9558213d19fd</t>
        </is>
      </c>
      <c r="AP294" s="18" t="inlineStr">
        <is>
          <t>1</t>
        </is>
      </c>
      <c r="AQ294" s="18" t="inlineStr">
        <is>
          <t>LOW_CONFIDENCE;MISSING_SPEAKER</t>
        </is>
      </c>
      <c r="AR294" s="18" t="inlineStr">
        <is>
          <t>EXCLUDED</t>
        </is>
      </c>
      <c r="AS294" s="3" t="inlineStr">
        <is>
          <t>2026-09-22 full backlog review: COVID_OR_PANDEMIC</t>
        </is>
      </c>
    </row>
    <row r="295">
      <c r="A295" s="3" t="inlineStr">
        <is>
          <t>https://japan.kantei.go.jp/101_kishida/statement/202312/15contribution_philippines.html</t>
        </is>
      </c>
      <c r="B295" s="18" t="inlineStr">
        <is>
          <t>japan</t>
        </is>
      </c>
      <c r="C295" s="18" t="inlineStr">
        <is>
          <t>Prime Minister's Office of Japan (Kantei)</t>
        </is>
      </c>
      <c r="D295" s="3" t="inlineStr">
        <is>
          <t>Contributed Article "Co-creating the future of the Indo-Pacific based on trust" by Prime Minister KISHIDA Fumio to the Philippine Media (Philippine Star, Manila Bulletin, Philippine Daily Inquirer) on the Occasion of The Commemorative Summit for the 50th Year of ASEAN-Japan Friendship and Cooperation (Speeches and Statements &lt;br&gt;by the Prime Minister) | Prime Minister's Office of Japan</t>
        </is>
      </c>
      <c r="E295" s="18" t="inlineStr">
        <is>
          <t>SPEECH</t>
        </is>
      </c>
      <c r="F295" s="18" t="inlineStr">
        <is>
          <t>December 15, 2023</t>
        </is>
      </c>
      <c r="G295" s="18" t="inlineStr">
        <is>
          <t>0</t>
        </is>
      </c>
      <c r="H295" s="3" t="inlineStr"/>
      <c r="I295" s="3" t="inlineStr">
        <is>
          <t>Contributed Article "Co-creating the future of the Indo-Pacific based on trust" by Prime Minister KISHIDA Fumio to the Philippine Media (Philippine Star, Manila Bulletin, Philippine Daily Inquirer) on the Occasion of The Commemorative Summit for the 50th Year of ASEAN-Japan Friendship and Cooperation (Speeches and Statements &lt;br&gt;by the Prime Minister) | Prime Minister's Office of Japan
#DiplomacySecurity
#ASEAN
Contributed Article "Co-creating the future of the Indo-Pacific based on trust" by Prime Minister KISHIDA Fumio to the Philippine Media (Philippine Star, Manila Bulletin, Philippine Daily Inquirer) on the Occasion of The Commemorative Summit for the 50th Year of ASEAN-Japan Friendship and Cooperation
December 15, 2023
Tweet
Greetings to the people of the Philippines. I am Fumio Kishida, Prime Minister of Japan. Last month, I visited the Philippines for the first time since assuming office as Prime Minister. I would like to thank the people of the Philippines for their hospitality.
This weekend, I will host a special summit meeting to commemorate the 50th Anniversary of ASEAN-Japan Friendship and Cooperation. On this historic occasion, it is my great pleasure to welcome President Marcos from the Philippines to Tokyo.
(ASEAN-Japan relations)
In the half century Japan initiated dialogue with ASEAN in 1973, ahead of the rest of the world, Japan has walked alongside ASEAN, including the Philippines, on its path of development and integration. Japan has supported the development of the ASEAN region through development cooperation in various fields. Japan and ASEAN are each other's major trading partners, and Japan is the second largest direct investor in ASEAN after the United States. In recent years, Japanese direct investment in ASEAN has averaged about 2.8 trillion yen annually. Japanese companies have approximately 15,000 business establishments in ASEAN, bringing the vitality of the fast-growing ASEAN region into the Japanese economy and also creating products, services and employment in ASEAN countries, thus contributing to their economic development.
Japan-ASEAN relationships go beyond business. The foundation of Japan-ASEAN relations as true friends is a relationship of mutual trust with "heart-to-heart" connections. It has been nurtured over the years through "people-to-people" exchanges in a wide range of fields. Both the public and private sectors have continued to make concrete efforts in various youth and international student exchanges.
For example, the Government of Japan has sponsored some 40,000 international students from ASEAN countries. The Sakura Science Program, which is a youth exchange program in the field of science and technology, has hosted about 15,000 students. The ASIA KAKEHASHI Project has hosted about 1,000 students. The total number of members of the ASEAN Council of Japan Alumni (ASCOJA), a council of alumni associations in ASEAN countries for former international students in Japan, now exceeds 50,000, making it a valuable network of friendship. Moreover, some 13,000 people have participated in the Ship for Southeast Asian and Japanese Youth Program (SSEAYP), and 47,000 people have participated in the JENESYS youth exchange program, fostering friendship. In addition, JICA has sent more than 8,000 Japan Overseas Cooperation Volunteers to ASEAN countries, and the Japan Foundation has dispatched about 3,000 NIHONGO (Japanese-language) partners to educational institutions in Asia under its "WA project.” Many other exchange programs have been implemented by the private sector over the years.
In addition, Japan and ASEAN have reached out to each other and have been "trusted partners" through many challenges such as the 1997 Asian currency crisis, the 2004 Sumatra earthquake and Indian Ocean tsunami, the 2011 Great East Japan Earthquake, and the COVID-19 pandemic from 2019. In a survey of public opinion in ASEAN countries by the ISEAS-Yusof Ishak Institute, a prominent ASEAN think tank, Japan has been voted the most trusted major power for ASEAN countries for five consecutive years.
The international community is now at a turning point in history, and the free and open international order based on the rule of law is under serious challenge. We also face complex and compounding challenges such as climate change, inequality, public health crises, digitalization, and AI governance.　I look forward to working more closely than ever with the people of ASEAN based on strong "trust" to "co-create" a peaceful and stable world where everyone can live with dignity and also a sustainable and prosperous future.
At the conclusion of the 50th Year of ASEAN-JAPAN Friendship and Cooperation, I would like to summarize the past half century of ASEAN-Japan relations, and to set out a new vision and concrete cooperation for the future at the Commemorative Summit that will welcome the leaders of ASEAN countries to Tokyo on December 16-18, 2023.
In particular, Japan would like to propose a comprehensive exchange program to connect and strengthen "heart to heart" partnerships for the next generation, new initiatives to co-create solutions to the challenges shared by our economies and societies, efforts to address climate change such as further promotion of the Asian Zero Emission Community initiative, and industrial cooperation.
I would like to make this historic Commemorative Summit a "Golden Opportunity" to carry our "Golden Friendship" into the next generation.
(Japan-Philippines relations)
The relationship between Japan and the Philippines, strategic partners who share common values and principles, has grown by leaps and bounds this year. We have had various levels of mutual visits, including President Marcos' visit to Japan in February and my visit to the Philippines in November. In particular, during my visit in November, I had the honor of delivering a speech at the Joint Session of the Philippine Senate and House of Representatives for the first time as Japanese Prime Minister. I look forward to working with President Marcos, who will visit Japan again this time, to further deepen our bilateral cooperation in a wide range of areas, including security, economy, and people-to-people exchanges, as well as on addressing regional and international challenges. I wish you all a happy Christmas.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95" s="3" t="inlineStr">
        <is>
          <t>In addition, Japan and ASEAN have reached out to each other and have been "trusted partners" through many challenges such as the 1997 Asian currency crisis, the 2004 Sumatra earthquake and Indian Ocean tsunami, the 2011 Great East Japan Earthquake, and the COVID-19 pandemic from 2019. In a survey of public opinion in ASEAN countries by the ISEAS-Yusof Ishak Institute, a prominent ASEAN think tank, Japan has been voted the most trusted major power for ASEAN countries for five consecutive years. The international community is now at a turning point in history, and the free and open international order based on the rule of law is under serious challenge. We also face complex and compounding challenges such as climate change, inequality, public health crises, digitalization, and AI governance. I look forward to working more closely than ever with the people of ASEAN based on strong "trust" to "co-create" a peaceful and stable world where everyone can live with dignity and also a sustainable and prosperous future. At the conclusion of the 50th Year of ASEAN-JAPAN Friendship and Cooperation, I would like to summarize the past half century of ASEAN-Japan relations, and to set out a new vision and concrete cooperation for the future at the Commemorative Summit that will welcome the leaders of ASEAN countries to Tokyo on December 16-18, 2023. In particular, Japan would like to propose a comprehensive exchange program to connect and strengthen "heart to heart" partnerships for the next generation, new initiatives to co-create solutions to the challenges shared by our economies and societies, efforts to address climate change such as further promotion of the Asian Zero Emission Community initiative, and industrial cooperation. We have had various levels of mutual visits, including President Marcos' visit to Japan in February and my visit to the Philippines in November. In particular, during my visit in November, I had the honor of delivering a speech at the Joint Session of the Philippine Senate and House of Representatives for the first time as Japanese Prime Minister. I look forward to working with President Marcos, who will visit Japan again this time, to further deepen our bilateral cooperation in a wide range of areas, including security, economy, and people-to-people exchanges, as well as on addressing regional and international challenges. I wish you all a happy Christmas.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95" s="18" t="inlineStr">
        <is>
          <t>history;war</t>
        </is>
      </c>
      <c r="L295" s="18" t="inlineStr">
        <is>
          <t>0</t>
        </is>
      </c>
      <c r="M295" s="18" t="inlineStr">
        <is>
          <t>0</t>
        </is>
      </c>
      <c r="N295" s="18" t="inlineStr">
        <is>
          <t>0</t>
        </is>
      </c>
      <c r="O295" s="18" t="inlineStr">
        <is>
          <t>0</t>
        </is>
      </c>
      <c r="P295" s="18" t="inlineStr">
        <is>
          <t>0</t>
        </is>
      </c>
      <c r="Q295" s="18" t="inlineStr">
        <is>
          <t>0</t>
        </is>
      </c>
      <c r="R295" s="18" t="inlineStr">
        <is>
          <t>572965e5-0b4b-40f3-a2c7-a2d3178d10d4</t>
        </is>
      </c>
      <c r="S295" s="18" t="inlineStr"/>
      <c r="T295" s="18" t="inlineStr"/>
      <c r="U295" s="18" t="inlineStr"/>
      <c r="V295" s="18" t="inlineStr">
        <is>
          <t>HISTORICAL_RECOGNITION_GENERAL</t>
        </is>
      </c>
      <c r="W295" s="18" t="inlineStr"/>
      <c r="X295" s="18" t="inlineStr"/>
      <c r="Y295" s="18" t="inlineStr"/>
      <c r="Z295" s="18" t="inlineStr"/>
      <c r="AA295" s="18" t="inlineStr"/>
      <c r="AB295" s="18" t="inlineStr"/>
      <c r="AC295" s="18" t="inlineStr"/>
      <c r="AD295" s="18" t="inlineStr"/>
      <c r="AE295" s="18" t="inlineStr"/>
      <c r="AF295" s="18" t="inlineStr"/>
      <c r="AG295" s="18" t="inlineStr"/>
      <c r="AH295" s="18" t="inlineStr"/>
      <c r="AI295" s="18" t="inlineStr"/>
      <c r="AJ295" s="18" t="inlineStr"/>
      <c r="AK295" s="18" t="inlineStr"/>
      <c r="AL295" s="18" t="inlineStr"/>
      <c r="AM295" s="18" t="inlineStr">
        <is>
          <t>LOW</t>
        </is>
      </c>
      <c r="AN295" s="3" t="inlineStr">
        <is>
          <t>AUTO-DRAFT: keyword signals only; requires contextual coding per codebook.md before use.</t>
        </is>
      </c>
      <c r="AO295" s="18" t="inlineStr">
        <is>
          <t>ed9030a2-c651-5d60-87ec-b72590f95bf5</t>
        </is>
      </c>
      <c r="AP295" s="18" t="inlineStr">
        <is>
          <t>1</t>
        </is>
      </c>
      <c r="AQ295" s="18" t="inlineStr">
        <is>
          <t>LOW_CONFIDENCE;MISSING_SPEAKER</t>
        </is>
      </c>
      <c r="AR295" s="18" t="inlineStr">
        <is>
          <t>EXCLUDED</t>
        </is>
      </c>
      <c r="AS295" s="3" t="inlineStr">
        <is>
          <t>2026-09-22 full backlog review: COVID_OR_PANDEMIC</t>
        </is>
      </c>
    </row>
    <row r="296">
      <c r="A296" s="3" t="inlineStr">
        <is>
          <t>https://japan.kantei.go.jp/101_kishida/statement/202312/15contribution_singapore.html</t>
        </is>
      </c>
      <c r="B296" s="18" t="inlineStr">
        <is>
          <t>japan</t>
        </is>
      </c>
      <c r="C296" s="18" t="inlineStr">
        <is>
          <t>Prime Minister's Office of Japan (Kantei)</t>
        </is>
      </c>
      <c r="D296" s="3" t="inlineStr">
        <is>
          <t>Contributed Article "Co-creating the future of the Indo-Pacific based on trust" by Prime Minister KISHIDA Fumio to the Singaporean Newspaper The Straits Times on the Occasion of The Commemorative Summit for the 50th Year of ASEAN-Japan Friendship and Cooperation (Speeches and Statements &lt;br&gt;by the Prime Minister) | Prime Minister's Office of Japan</t>
        </is>
      </c>
      <c r="E296" s="18" t="inlineStr">
        <is>
          <t>SPEECH</t>
        </is>
      </c>
      <c r="F296" s="18" t="inlineStr">
        <is>
          <t>December 15, 2023</t>
        </is>
      </c>
      <c r="G296" s="18" t="inlineStr">
        <is>
          <t>0</t>
        </is>
      </c>
      <c r="H296" s="3" t="inlineStr"/>
      <c r="I296" s="3" t="inlineStr">
        <is>
          <t>Contributed Article "Co-creating the future of the Indo-Pacific based on trust" by Prime Minister KISHIDA Fumio to the Singaporean Newspaper The Straits Times on the Occasion of The Commemorative Summit for the 50th Year of ASEAN-Japan Friendship and Cooperation (Speeches and Statements &lt;br&gt;by the Prime Minister) | Prime Minister's Office of Japan
#DiplomacySecurity
#ASEAN
Contributed Article "Co-creating the future of the Indo-Pacific based on trust" by Prime Minister KISHIDA Fumio to the Singaporean Newspaper The Straits Times on the Occasion of The Commemorative Summit for the 50th Year of ASEAN-Japan Friendship and Cooperation
December 15, 2023
Tweet
I would like to extend warm greetings to the people of Singapore. I am Kishida Fumio, Prime Minister of Japan. This weekend, I will be hosting the ASEAN-Japan Commemorative Summit marking the 50th Year of ASEAN-Japan Friendship and Cooperation. It is my great pleasure to welcome Prime Minister Lee Hsien Loong to Tokyo from Singapore on this historic occasion.
Japan became a dialogue partner with ASEAN in 1973, ahead of the rest of the world. Since then, Japan has walked alongside ASEAN, including Singapore, on its path of development and integration.
Japan has supported the development of the ASEAN region through development cooperation in various fields. Japan and ASEAN are each other's major trading partners, and Japan is the second largest direct investor in ASEAN after the United States. In recent years, Japanese direct investment in ASEAN has averaged about 2.8 trillion yen annually. Japanese companies have approximately 15,000 business establishments in ASEAN, bringing the vitality of the fast-growing ASEAN region into the Japanese economy and also creating products, services and employment in ASEAN countries, thus contributing to their economic development.
With around 33,000 Japanese nationals living and about 1,100 Japanese enterprises operating in the country, Singapore is an important business hub for Japan. In 2002, we signed the Japan-Singapore Economic Partnership Agreement (JSEPA) which is the first bilateral economic partnership agreement for Japan. Economic ties between Japan and Singapore are very robust, with foreign direct investment (FDI) stock amounting about 170 billion SGD in Singapore from Japan.
Japan-ASEAN relationships including Japan and Singapore go beyond business. The foundation of Japan-ASEAN relations as true friends is a relationship of mutual trust with "heart-to-heart" connections. It has been nurtured over the years through "people-to-people" exchanges in a wide range of fields. Both the public and private sectors have continued to make concrete efforts in various youth and international student exchanges.
In addition, Japan and ASEAN have reached out to each other and have been "trusted partners" through many challenges such as the 1997 Asian currency crisis, the 2004 Sumatra earthquake and Indian Ocean tsunami, the 2011 Great East Japan Earthquake, and the COVID-19 pandemic from 2019.
The international community is now at a turning point in history, and the free and open international order based on the rule of law is under serious challenge. We also face complex and compounding challenges such as climate change, inequality, public health crises, digitalization, and AI governance.　I look forward to working more closely than ever with the people of ASEAN based on strong "trust" to "co-create" a peaceful and stable world where everyone can live with dignity and also a sustainable and prosperous future.
At the ASEAN-Japan Commemorative Summit, which concludes this memorial year with the leaders of ASEAN countries, I will review the Japan-ASEAN relationship during the past half century and set out a new vision with concrete cooperations for its future.
In particular, Japan would like to propose a comprehensive exchange program to connect and strengthen "heart to heart" partnerships for the next generation, new initiatives to co-create solutions to the challenges shared by our economies and societies, efforts to address climate change such as further promotion of the Asian Zero Emission Community initiative, and industrial cooperation. I would like to make this historic Commemorative Summit a "Golden Opportunity" to carry our "Golden Friendship" into the next generation.
Being a regional hub, Singapore is a reliable partner for Japan as we share the importance of the free and open international order based on the rule of law. Japan and Singapore have been deepening the bilateral cooperation in the areas of economic security such as supply chain resilience and cyber security. We are also seeing steady progress of our cooperation in economic areas related to digital transformation, climate change and energy. Furthermore, in the area of people-to-people exchange that is an important basis for the friendship between the two countries, the number of Singaporean visitors to Japan is recovering strongly, even surpassing the pre-pandemic level. I expect people-to-people exchange between us will be further revitalized. Sharing many mutual interests, the relationship between Japan and Singapore has large potential for further development. Japan would like to widen the scope of cooperation with Singapore.
For three years from next summer, Singapore will serve as the ASEAN country coordinator for Japan. Based on the outcomes of the Commemorative Summit this weekend, Japan will work closely together with Singapore toward opening up the new era of the ASEAN-Japan relationship.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96" s="3" t="inlineStr">
        <is>
          <t>Contributed Article "Co-creating the future of the Indo-Pacific based on trust" by Prime Minister KISHIDA Fumio to the Singaporean Newspaper The Straits Times on the Occasion of The Commemorative Summit for the 50th Year of ASEAN-Japan Friendship and Cooperation (Speeches and Statements &lt;br&gt;by the Prime Minister) | Prime Minister's Office of Japan
#DiplomacySecurity
#ASEAN
Contributed Article "Co-creating the future of the Indo-Pacific based on trust" by Prime Minister KISHIDA Fumio to the Singaporean Newspaper The Straits Times on the Occasion of The Commemorative Summit for the 50th Year of ASEAN-Japan Friendship and Cooperation
December 15, 2023
Tweet
I would like to extend warm greetings to the people of Singapore. I am Kishida Fumio, Prime Minister of Japan. This weekend, I will be hosting the ASEAN-Japan Commemorative Summit marking the 50th Year of ASEAN-Japan Friendship and Cooperation. Both the public and private sectors have continued to make concrete efforts in various youth and international student exchanges. In addition, Japan and ASEAN have reached out to each other and have been "trusted partners" through many challenges such as the 1997 Asian currency crisis, the 2004 Sumatra earthquake and Indian Ocean tsunami, the 2011 Great East Japan Earthquake, and the COVID-19 pandemic from 2019. The international community is now at a turning point in history, and the free and open international order based on the rule of law is under serious challenge. We also face complex and compounding challenges such as climate change, inequality, public health crises, digitalization, and AI governance. I look forward to working more closely than ever with the people of ASEAN based on strong "trust" to "co-create" a peaceful and stable world where everyone can live with dignity and also a sustainable and prosperous future. At the ASEAN-Japan Commemorative Summit, which concludes this memorial year with the leaders of ASEAN countries, I will review the Japan-ASEAN relationship during the past half century and set out a new vision with concrete cooperations for its future. In particular, Japan would like to propose a comprehensive exchange program to connect and strengthen "heart to heart" partnerships for the next generation, new initiatives to co-create solutions to the challenges shared by our economies and societies, efforts to address climate change such as further promotion of the Asian Zero Emission Community initiative, and industrial cooperation. Japan would like to widen the scope of cooperation with Singapore. For three years from next summer, Singapore will serve as the ASEAN country coordinator for Japan. Based on the outcomes of the Commemorative Summit this weekend, Japan will work closely together with Singapore toward opening up the new era of the ASEAN-Japan relationship.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96" s="18" t="inlineStr">
        <is>
          <t>history;war</t>
        </is>
      </c>
      <c r="L296" s="18" t="inlineStr">
        <is>
          <t>0</t>
        </is>
      </c>
      <c r="M296" s="18" t="inlineStr">
        <is>
          <t>0</t>
        </is>
      </c>
      <c r="N296" s="18" t="inlineStr">
        <is>
          <t>0</t>
        </is>
      </c>
      <c r="O296" s="18" t="inlineStr">
        <is>
          <t>0</t>
        </is>
      </c>
      <c r="P296" s="18" t="inlineStr">
        <is>
          <t>0</t>
        </is>
      </c>
      <c r="Q296" s="18" t="inlineStr">
        <is>
          <t>0</t>
        </is>
      </c>
      <c r="R296" s="18" t="inlineStr">
        <is>
          <t>825f5429-57de-4660-ae05-d61674e7c53c</t>
        </is>
      </c>
      <c r="S296" s="18" t="inlineStr"/>
      <c r="T296" s="18" t="inlineStr"/>
      <c r="U296" s="18" t="inlineStr"/>
      <c r="V296" s="18" t="inlineStr">
        <is>
          <t>HISTORICAL_RECOGNITION_GENERAL</t>
        </is>
      </c>
      <c r="W296" s="18" t="inlineStr"/>
      <c r="X296" s="18" t="inlineStr"/>
      <c r="Y296" s="18" t="inlineStr"/>
      <c r="Z296" s="18" t="inlineStr"/>
      <c r="AA296" s="18" t="inlineStr"/>
      <c r="AB296" s="18" t="inlineStr"/>
      <c r="AC296" s="18" t="inlineStr"/>
      <c r="AD296" s="18" t="inlineStr"/>
      <c r="AE296" s="18" t="inlineStr"/>
      <c r="AF296" s="18" t="inlineStr"/>
      <c r="AG296" s="18" t="inlineStr"/>
      <c r="AH296" s="18" t="inlineStr"/>
      <c r="AI296" s="18" t="inlineStr"/>
      <c r="AJ296" s="18" t="inlineStr"/>
      <c r="AK296" s="18" t="inlineStr"/>
      <c r="AL296" s="18" t="inlineStr"/>
      <c r="AM296" s="18" t="inlineStr">
        <is>
          <t>LOW</t>
        </is>
      </c>
      <c r="AN296" s="3" t="inlineStr">
        <is>
          <t>AUTO-DRAFT: keyword signals only; requires contextual coding per codebook.md before use.</t>
        </is>
      </c>
      <c r="AO296" s="18" t="inlineStr">
        <is>
          <t>5c0e6cf3-55ff-5072-ba07-44cf5909ce86</t>
        </is>
      </c>
      <c r="AP296" s="18" t="inlineStr">
        <is>
          <t>1</t>
        </is>
      </c>
      <c r="AQ296" s="18" t="inlineStr">
        <is>
          <t>LOW_CONFIDENCE;MISSING_SPEAKER</t>
        </is>
      </c>
      <c r="AR296" s="18" t="inlineStr">
        <is>
          <t>EXCLUDED</t>
        </is>
      </c>
      <c r="AS296" s="3" t="inlineStr">
        <is>
          <t>2026-09-22 full backlog review: COVID_OR_PANDEMIC</t>
        </is>
      </c>
    </row>
    <row r="297">
      <c r="A297" s="3" t="inlineStr">
        <is>
          <t>https://japan.kantei.go.jp/101_kishida/statement/202312/15contribution_thailand.html</t>
        </is>
      </c>
      <c r="B297" s="18" t="inlineStr">
        <is>
          <t>japan</t>
        </is>
      </c>
      <c r="C297" s="18" t="inlineStr">
        <is>
          <t>Prime Minister's Office of Japan (Kantei)</t>
        </is>
      </c>
      <c r="D297" s="3" t="inlineStr">
        <is>
          <t>Contributed Article "Co-creating the future of the Indo-Pacific based on trust" by Prime Minister KISHIDA Fumio to the Thai Media (Matichon, Daily News) on the Occasion of The Commemorative Summit for the 50th Year of ASEAN-Japan Friendship and Cooperation (Speeches and Statements &lt;br&gt;by the Prime Minister) | Prime Minister's Office of Japan</t>
        </is>
      </c>
      <c r="E297" s="18" t="inlineStr">
        <is>
          <t>SPEECH</t>
        </is>
      </c>
      <c r="F297" s="18" t="inlineStr">
        <is>
          <t>December 15, 2023</t>
        </is>
      </c>
      <c r="G297" s="18" t="inlineStr">
        <is>
          <t>0</t>
        </is>
      </c>
      <c r="H297" s="3" t="inlineStr"/>
      <c r="I297" s="3" t="inlineStr">
        <is>
          <t>Contributed Article "Co-creating the future of the Indo-Pacific based on trust" by Prime Minister KISHIDA Fumio to the Thai Media (Matichon, Daily News) on the Occasion of The Commemorative Summit for the 50th Year of ASEAN-Japan Friendship and Cooperation (Speeches and Statements &lt;br&gt;by the Prime Minister) | Prime Minister's Office of Japan
#DiplomacySecurity
#ASEAN
Contributed Article "Co-creating the future of the Indo-Pacific based on trust" by Prime Minister KISHIDA Fumio to the Thai Media (Matichon, Daily News) on the Occasion of The Commemorative Summit for the 50th Year of ASEAN-Japan Friendship and Cooperation
December 15, 2023
Tweet
[Provisional translation]
I would like to extend warm greetings to the people of the Kingdom of Thailand. I am KISHIDA Fumio, Prime Minister of Japan. This weekend, I will be hosting the ASEAN-Japan Commemorative Summit marking the 50th Year of ASEAN-Japan Friendship and Cooperation. On this historic occasion, it is my great pleasure to welcome Prime Minister Srettha to Tokyo, since Thailand is an original member of ASEAN and the birthplace of ASEAN through the "Bangkok Declaration". Thailand is currently playing an important role as the ASEAN Country Coordinator for Japan in ensuring the success of the 50th anniversary.
Japan initiated dialogue with ASEAN in 1973, ahead of the rest of the world. Since then, Japan has walked alongside ASEAN including Thailand on its path of development and integration. Japan has supported the development of the ASEAN region through development cooperation in various fields. Japan and ASEAN are each other's major trading partners, and Japan is the second largest direct investor in ASEAN after the United States. In recent years, Japanese direct investment in ASEAN has averaged about 2.8 trillion yen annually. Japanese companies have approximately 15,000 business establishments in ASEAN, bringing the vitality of the fast-growing ASEAN region into the Japanese economy and also creating products, services and employment in ASEAN countries, thus contributing to their economic development. Among the ASEAN countries, Thailand is a particularly important base for Japan, with approximately 80,000 Japanese residents and 6,000 Japanese companies operating in the country. Investment by Japanese companies in Thailand has totaled approximately 3.5 trillion-baht over the past 40 years, accounting for about 40% of all foreign investment, and the economic relationship between the two countries is extremely strong.
Japan-Thailand and Japan-ASEAN relationships go beyond business. The foundation of Japan-ASEAN relations as true friends is a relationship of mutual trust with "heart-to-heart" connections. It has been nurtured over the years through "people-to-people" exchanges in a wide range of fields. Both the public and private sectors have continued to make concrete efforts in various youth and international student exchanges.
In addition, Japan and ASEAN have reached out to each other and have been "trusted partners" through many challenges such as the 1997 Asian currency crisis, the 2004 Sumatra earthquake and Indian Ocean tsunami, the 2011 Great East Japan Earthquake, and the COVID-19 pandemic from 2019.
The international community is now at a turning point in history, and the free and open international order based on the rule of law is under serious challenge. We also face complex and compounding challenges such as climate change, inequality, public health crises, digitalization, and AI governance.　I look forward to working more closely than ever with the people of ASEAN based on strong "trust" to "co-create" a peaceful and stable world where everyone can live with dignity and also a sustainable and prosperous future.
At the conclusion of the 50th Year of ASEAN-JAPAN Friendship and Cooperation, I would like to summarize the past half century of ASEAN-Japan relations, and to set out a new vision and concrete cooperation for the future at the Commemorative Summit that will welcome the leaders of ASEAN countries to Tokyo.
In particular, Japan would like to propose a comprehensive exchange program to connect and strengthen "heart to heart" partnerships for the next generation, new initiatives to co-create solutions to the challenges shared by our economies and societies, efforts to address climate change such as further promotion of the Asian Zero Emission Community initiative, and industrial cooperation.
I would like to make this historic Commemorative Summit a "Golden Opportunity" to carry our "Golden Friendship" into the next generation. In addition to Japan-ASEAN cooperation, I would like to take this opportunity of Prime Minister Srettha's visit to Japan to further develop our close economic relationship, including cooperation in the energy sector, and to frankly exchange views on issues facing the region to further deepen the friendship between Japan and Thailand, which has a history of exchange spanning 600 years.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97" s="3" t="inlineStr">
        <is>
          <t>Contributed Article "Co-creating the future of the Indo-Pacific based on trust" by Prime Minister KISHIDA Fumio to the Thai Media (Matichon, Daily News) on the Occasion of The Commemorative Summit for the 50th Year of ASEAN-Japan Friendship and Cooperation (Speeches and Statements &lt;br&gt;by the Prime Minister) | Prime Minister's Office of Japan
#DiplomacySecurity
#ASEAN
Contributed Article "Co-creating the future of the Indo-Pacific based on trust" by Prime Minister KISHIDA Fumio to the Thai Media (Matichon, Daily News) on the Occasion of The Commemorative Summit for the 50th Year of ASEAN-Japan Friendship and Cooperation
December 15, 2023
Tweet
[Provisional translation]
I would like to extend warm greetings to the people of the Kingdom of Thailand. I am KISHIDA Fumio, Prime Minister of Japan. This weekend, I will be hosting the ASEAN-Japan Commemorative Summit marking the 50th Year of ASEAN-Japan Friendship and Cooperation. Both the public and private sectors have continued to make concrete efforts in various youth and international student exchanges. In addition, Japan and ASEAN have reached out to each other and have been "trusted partners" through many challenges such as the 1997 Asian currency crisis, the 2004 Sumatra earthquake and Indian Ocean tsunami, the 2011 Great East Japan Earthquake, and the COVID-19 pandemic from 2019. The international community is now at a turning point in history, and the free and open international order based on the rule of law is under serious challenge. We also face complex and compounding challenges such as climate change, inequality, public health crises, digitalization, and AI governance. I look forward to working more closely than ever with the people of ASEAN based on strong "trust" to "co-create" a peaceful and stable world where everyone can live with dignity and also a sustainable and prosperous future. At the conclusion of the 50th Year of ASEAN-JAPAN Friendship and Cooperation, I would like to summarize the past half century of ASEAN-Japan relations, and to set out a new vision and concrete cooperation for the future at the Commemorative Summit that will welcome the leaders of ASEAN countries to Tokyo. In particular, Japan would like to propose a comprehensive exchange program to connect and strengthen "heart to heart" partnerships for the next generation, new initiatives to co-create solutions to the challenges shared by our economies and societies, efforts to address climate change such as further promotion of the Asian Zero Emission Community initiative, and industrial cooperation. I would like to make this historic Commemorative Summit a "Golden Opportunity" to carry our "Golden Friendship" into the next generation. In addition to Japan-ASEAN cooperation, I would like to take this opportunity of Prime Minister Srettha's visit to Japan to further develop our close economic relationship, including cooperation in the energy sector, and to frankly exchange views on issues facing the region to further deepen the friendship between Japan and Thailand, which has a history of exchange spanning 600 years.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297" s="18" t="inlineStr">
        <is>
          <t>history;war</t>
        </is>
      </c>
      <c r="L297" s="18" t="inlineStr">
        <is>
          <t>0</t>
        </is>
      </c>
      <c r="M297" s="18" t="inlineStr">
        <is>
          <t>0</t>
        </is>
      </c>
      <c r="N297" s="18" t="inlineStr">
        <is>
          <t>0</t>
        </is>
      </c>
      <c r="O297" s="18" t="inlineStr">
        <is>
          <t>0</t>
        </is>
      </c>
      <c r="P297" s="18" t="inlineStr">
        <is>
          <t>0</t>
        </is>
      </c>
      <c r="Q297" s="18" t="inlineStr">
        <is>
          <t>0</t>
        </is>
      </c>
      <c r="R297" s="18" t="inlineStr">
        <is>
          <t>5995b282-9514-4f64-aa20-4a517540a062</t>
        </is>
      </c>
      <c r="S297" s="18" t="inlineStr"/>
      <c r="T297" s="18" t="inlineStr"/>
      <c r="U297" s="18" t="inlineStr"/>
      <c r="V297" s="18" t="inlineStr">
        <is>
          <t>HISTORICAL_RECOGNITION_GENERAL</t>
        </is>
      </c>
      <c r="W297" s="18" t="inlineStr"/>
      <c r="X297" s="18" t="inlineStr"/>
      <c r="Y297" s="18" t="inlineStr"/>
      <c r="Z297" s="18" t="inlineStr"/>
      <c r="AA297" s="18" t="inlineStr"/>
      <c r="AB297" s="18" t="inlineStr"/>
      <c r="AC297" s="18" t="inlineStr"/>
      <c r="AD297" s="18" t="inlineStr"/>
      <c r="AE297" s="18" t="inlineStr"/>
      <c r="AF297" s="18" t="inlineStr"/>
      <c r="AG297" s="18" t="inlineStr"/>
      <c r="AH297" s="18" t="inlineStr"/>
      <c r="AI297" s="18" t="inlineStr"/>
      <c r="AJ297" s="18" t="inlineStr"/>
      <c r="AK297" s="18" t="inlineStr"/>
      <c r="AL297" s="18" t="inlineStr"/>
      <c r="AM297" s="18" t="inlineStr">
        <is>
          <t>LOW</t>
        </is>
      </c>
      <c r="AN297" s="3" t="inlineStr">
        <is>
          <t>AUTO-DRAFT: keyword signals only; requires contextual coding per codebook.md before use.</t>
        </is>
      </c>
      <c r="AO297" s="18" t="inlineStr">
        <is>
          <t>b33b1546-38ac-50da-aae3-9489a0ba37a4</t>
        </is>
      </c>
      <c r="AP297" s="18" t="inlineStr">
        <is>
          <t>1</t>
        </is>
      </c>
      <c r="AQ297" s="18" t="inlineStr">
        <is>
          <t>LOW_CONFIDENCE;MISSING_SPEAKER</t>
        </is>
      </c>
      <c r="AR297" s="18" t="inlineStr">
        <is>
          <t>EXCLUDED</t>
        </is>
      </c>
      <c r="AS297" s="3" t="inlineStr">
        <is>
          <t>2026-09-22 full backlog review: COVID_OR_PANDEMIC</t>
        </is>
      </c>
    </row>
    <row r="298">
      <c r="A298" s="3" t="inlineStr">
        <is>
          <t>https://japan.kantei.go.jp/101_kishida/statement/202312/16contribution_brunei.html</t>
        </is>
      </c>
      <c r="B298" s="18" t="inlineStr">
        <is>
          <t>japan</t>
        </is>
      </c>
      <c r="C298" s="18" t="inlineStr">
        <is>
          <t>Prime Minister's Office of Japan (Kantei)</t>
        </is>
      </c>
      <c r="D298" s="3" t="inlineStr">
        <is>
          <t>Contributed Article "Co-creating the future of the Indo-Pacific based on trust" by Prime Minister KISHIDA Fumio to the Brunei Newspaper Borneo Bulletin on the Occasion of The Commemorative Summit for the 50th Year of ASEAN-Japan Friendship and Cooperation (Speeches and Statements &lt;br&gt;by the Prime Minister) | Prime Minister's Office of Japan</t>
        </is>
      </c>
      <c r="E298" s="18" t="inlineStr">
        <is>
          <t>SPEECH</t>
        </is>
      </c>
      <c r="F298" s="18" t="inlineStr">
        <is>
          <t>December 16, 2023</t>
        </is>
      </c>
      <c r="G298" s="18" t="inlineStr">
        <is>
          <t>0</t>
        </is>
      </c>
      <c r="H298" s="3" t="inlineStr"/>
      <c r="I298" s="3" t="inlineStr">
        <is>
          <t>Contributed Article "Co-creating the future of the Indo-Pacific based on trust" by Prime Minister KISHIDA Fumio to the Brunei Newspaper Borneo Bulletin on the Occasion of The Commemorative Summit for the 50th Year of ASEAN-Japan Friendship and Cooperation (Speeches and Statements &lt;br&gt;by the Prime Minister) | Prime Minister's Office of Japan
#DiplomacySecurity
#ASEAN
Contributed Article "Co-creating the future of the Indo-Pacific based on trust" by Prime Minister KISHIDA Fumio to the Brunei Newspaper Borneo Bulletin on the Occasion of The Commemorative Summit for the 50th Year of ASEAN-Japan Friendship and Cooperation
December 16, 2023
Tweet
This year marks the 50th Year of ASEAN-Japan Friendship and Cooperation. Japan initiated dialogue with ASEAN in 1973, ahead of the rest of the world. Since then, Japan has walked alongside ASEAN on its path of development and integration. Japan has supported the development of the ASEAN region through development cooperation in various fields. Japan and ASEAN are each other's major trading partners, and Japan is the second largest direct investor in ASEAN after the United States. In recent years, Japanese direct investment in ASEAN has averaged about 2.8 trillion yen annually. Japanese companies have approximately 15,000 business establishments in ASEAN, bringing the vitality of the fast-growing ASEAN region into the Japanese economy and also creating products, services and employment in ASEAN countries, thus contributing to their economic development.
Japan-ASEAN relationships go beyond business. The foundation of Japan-ASEAN relations as true friends is a relationship of mutual trust with "heart-to-heart" connections. It has been nurtured over the years through "people-to-people" exchanges in a wide range of fields. Both the public and private sectors have continued to make concrete efforts in various youth and international student exchanges.
For example, the Government of Japan has sponsored some 40,000 international students from ASEAN countries. The Sakura Science Program, which is a youth exchange program in the field of science and technology, has hosted about 15,000 students. The ASIA KAKEHASHI Project has hosted about 1,000 students. The total number of members of the ASEAN Council of Japan Alumni (ASCOJA), a council of alumni associations in ASEAN countries for former international students in Japan, now exceeds 50,000, making it a valuable network of friendship. Moreover, some 13,000 people have participated in the Ship for Southeast Asian and Japanese Youth Program (SSEAYP), and 47,000 people have participated in the JENESYS youth exchange program, fostering friendship. In addition, JICA has sent more than 8,000 Japan Overseas Cooperation Volunteers to ASEAN countries, and the Japan Foundation has dispatched about 3,000 NIHONGO (Japanese-language) partners to educational institutions in Asia under its "WA project.” Many other exchange programs have been implemented by the private sector over the years.
In addition, Japan and ASEAN have reached out to each other and have been "trusted partners" through many challenges such as the 1997 Asian currency crisis, the 2004 Sumatra earthquake and Indian Ocean tsunami, the 2011 Great East Japan Earthquake, and the COVID-19 pandemic from 2019. In a survey of public opinion in ASEAN countries by the ISEAS-Yusof Ishak Institute, a prominent ASEAN think tank, Japan has been voted the most trusted major power for ASEAN countries for five consecutive years.
The international community is now at a turning point in history, and the free and open international order based on the rule of law is under serious challenge. We also face complex and compounding challenges such as climate change, inequality, public health crises, digitalization, and AI governance.　I look forward to working more closely than ever with the people of ASEAN based on strong "trust" to "co-create" a peaceful and stable world where everyone can live with dignity and also a sustainable and prosperous future.
At the conclusion of the 50th Year of ASEAN-JAPAN Friendship and Cooperation, I would like to summarize the past half century of ASEAN-Japan relations, and to set out a new vision and concrete cooperation for the future at the Commemorative Summit that will welcome the leaders of ASEAN countries to Tokyo on December 16-18, 2023.
In particular, Japan would like to propose a comprehensive exchange program to connect and strengthen "heart to heart" partnerships for the next generation, new initiatives to co-create solutions to the challenges shared by our economies and societies, efforts to address climate change such as further promotion of the Asian Zero Emission Community initiative, and industrial cooperation. I would like to make this historic Commemorative Summit a "Golden Opportunity" to carry our "Golden Friendship" into the next generation.
Next year, Japan and Brunei will celebrate the 40th anniversary of the establishment of diplomatic relations. We will do our best to make this year that will lead to a great leap in our bilateral relations.
More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98" s="3" t="inlineStr">
        <is>
          <t>In addition, Japan and ASEAN have reached out to each other and have been "trusted partners" through many challenges such as the 1997 Asian currency crisis, the 2004 Sumatra earthquake and Indian Ocean tsunami, the 2011 Great East Japan Earthquake, and the COVID-19 pandemic from 2019. In a survey of public opinion in ASEAN countries by the ISEAS-Yusof Ishak Institute, a prominent ASEAN think tank, Japan has been voted the most trusted major power for ASEAN countries for five consecutive years. The international community is now at a turning point in history, and the free and open international order based on the rule of law is under serious challenge. We also face complex and compounding challenges such as climate change, inequality, public health crises, digitalization, and AI governance. I look forward to working more closely than ever with the people of ASEAN based on strong "trust" to "co-create" a peaceful and stable world where everyone can live with dignity and also a sustainable and prosperous future. At the conclusion of the 50th Year of ASEAN-JAPAN Friendship and Cooperation, I would like to summarize the past half century of ASEAN-Japan relations, and to set out a new vision and concrete cooperation for the future at the Commemorative Summit that will welcome the leaders of ASEAN countries to Tokyo on December 16-18, 2023. In particular, Japan would like to propose a comprehensive exchange program to connect and strengthen "heart to heart" partnerships for the next generation, new initiatives to co-create solutions to the challenges shared by our economies and societies, efforts to address climate change such as further promotion of the Asian Zero Emission Community initiative, and industrial cooperation.</t>
        </is>
      </c>
      <c r="K298" s="18" t="inlineStr">
        <is>
          <t>history;war</t>
        </is>
      </c>
      <c r="L298" s="18" t="inlineStr">
        <is>
          <t>0</t>
        </is>
      </c>
      <c r="M298" s="18" t="inlineStr">
        <is>
          <t>0</t>
        </is>
      </c>
      <c r="N298" s="18" t="inlineStr">
        <is>
          <t>0</t>
        </is>
      </c>
      <c r="O298" s="18" t="inlineStr">
        <is>
          <t>0</t>
        </is>
      </c>
      <c r="P298" s="18" t="inlineStr">
        <is>
          <t>0</t>
        </is>
      </c>
      <c r="Q298" s="18" t="inlineStr">
        <is>
          <t>0</t>
        </is>
      </c>
      <c r="R298" s="18" t="inlineStr">
        <is>
          <t>71442866-6797-423c-975a-2966a66c12e2</t>
        </is>
      </c>
      <c r="S298" s="18" t="inlineStr"/>
      <c r="T298" s="18" t="inlineStr"/>
      <c r="U298" s="18" t="inlineStr"/>
      <c r="V298" s="18" t="inlineStr">
        <is>
          <t>HISTORICAL_RECOGNITION_GENERAL</t>
        </is>
      </c>
      <c r="W298" s="18" t="inlineStr"/>
      <c r="X298" s="18" t="inlineStr"/>
      <c r="Y298" s="18" t="inlineStr"/>
      <c r="Z298" s="18" t="inlineStr"/>
      <c r="AA298" s="18" t="inlineStr"/>
      <c r="AB298" s="18" t="inlineStr"/>
      <c r="AC298" s="18" t="inlineStr"/>
      <c r="AD298" s="18" t="inlineStr"/>
      <c r="AE298" s="18" t="inlineStr"/>
      <c r="AF298" s="18" t="inlineStr"/>
      <c r="AG298" s="18" t="inlineStr"/>
      <c r="AH298" s="18" t="inlineStr"/>
      <c r="AI298" s="18" t="inlineStr"/>
      <c r="AJ298" s="18" t="inlineStr"/>
      <c r="AK298" s="18" t="inlineStr"/>
      <c r="AL298" s="18" t="inlineStr"/>
      <c r="AM298" s="18" t="inlineStr">
        <is>
          <t>LOW</t>
        </is>
      </c>
      <c r="AN298" s="3" t="inlineStr">
        <is>
          <t>AUTO-DRAFT: keyword signals only; requires contextual coding per codebook.md before use.</t>
        </is>
      </c>
      <c r="AO298" s="18" t="inlineStr">
        <is>
          <t>57b2c35b-4da8-5d2e-8d40-29ce03572689</t>
        </is>
      </c>
      <c r="AP298" s="18" t="inlineStr">
        <is>
          <t>1</t>
        </is>
      </c>
      <c r="AQ298" s="18" t="inlineStr">
        <is>
          <t>LOW_CONFIDENCE;MISSING_SPEAKER</t>
        </is>
      </c>
      <c r="AR298" s="18" t="inlineStr">
        <is>
          <t>EXCLUDED</t>
        </is>
      </c>
      <c r="AS298" s="3" t="inlineStr">
        <is>
          <t>2026-09-22 full backlog review: COVID_OR_PANDEMIC</t>
        </is>
      </c>
    </row>
    <row r="299">
      <c r="A299" s="3" t="inlineStr">
        <is>
          <t>https://japan.kantei.go.jp/101_kishida/statement/202312/16contribution_vietnam_00001.html</t>
        </is>
      </c>
      <c r="B299" s="18" t="inlineStr">
        <is>
          <t>japan</t>
        </is>
      </c>
      <c r="C299" s="18" t="inlineStr">
        <is>
          <t>Prime Minister's Office of Japan (Kantei)</t>
        </is>
      </c>
      <c r="D299" s="3" t="inlineStr">
        <is>
          <t>Contributed Article "Co-creating the future of the Indo-Pacific based on trust" by Prime Minister KISHIDA Fumio to the Vietnamese newspaper Tuoi Tre on the Occasion of The Commemorative Summit for the 50th Year of ASEAN-Japan Friendship and Cooperation (Speeches and Statements &lt;br&gt;by the Prime Minister) | Prime Minister's Office of Japan</t>
        </is>
      </c>
      <c r="E299" s="18" t="inlineStr">
        <is>
          <t>SPEECH</t>
        </is>
      </c>
      <c r="F299" s="18" t="inlineStr">
        <is>
          <t>December 16, 2023</t>
        </is>
      </c>
      <c r="G299" s="18" t="inlineStr">
        <is>
          <t>0</t>
        </is>
      </c>
      <c r="H299" s="3" t="inlineStr"/>
      <c r="I299" s="3" t="inlineStr">
        <is>
          <t>Contributed Article "Co-creating the future of the Indo-Pacific based on trust" by Prime Minister KISHIDA Fumio to the Vietnamese newspaper Tuoi Tre on the Occasion of The Commemorative Summit for the 50th Year of ASEAN-Japan Friendship and Cooperation (Speeches and Statements &lt;br&gt;by the Prime Minister) | Prime Minister's Office of Japan
#DiplomacySecurity
#ASEAN
Contributed Article "Co-creating the future of the Indo-Pacific based on trust" by Prime Minister KISHIDA Fumio to the Vietnamese newspaper Tuoi Tre on the Occasion of The Commemorative Summit for the 50th Year of ASEAN-Japan Friendship and Cooperation
December 16, 2023
Tweet
[Provisional translation]
I would like to extend warm greetings to the people of the Socialist Republic of Viet Nam. I am KISHIDA Fumio, Prime Minister of Japan.
This year, Japan and Viet Nam are celebrating the 50th anniversary of the establishment of diplomatic relations. Over the past year, more than 500 commemorative events have been held in both countries. It works out to at least one event held in either Japan or Viet Nam to celebrate the 50th anniversary, which reminds us of the depth of the emotional ties between the peoples of the two countries. Many of you may have participated in the Japan Festivals held throughout Viet Nam. I would like to express my gratitude to the people of Viet Nam for their efforts to promote friendly relations between our two countries through their many events.
From December 16th, I will host the Commemorative Summit for the 50th Year of ASEAN-Japan Friendship and Cooperation, and welcome Prime Minister Chinh of Viet Nam and other leaders of ASEAN countries to Tokyo.
Japan initiated dialogue with ASEAN in 1973, ahead of the rest of the world. Since then, Japan has walked alongside Viet Nam and other ASEAN countries on its path of development and integration for a half century. Japan has supported the development of the ASEAN region including Viet Nam through development cooperation in various fields. Japan and ASEAN are each other's major trading partners, and Japan is the second largest direct investor in ASEAN after the United States. In recent years, Japanese direct investment in ASEAN has averaged about 2.8 trillion yen annually. Japanese companies have approximately 15,000 business establishments in ASEAN, bringing the vitality of the fast-growing ASEAN region into the Japanese economy and also creating products, services and employment in ASEAN countries, thus contributing to their economic development.
The relationship between Japan and ASEAN, including Viet Nam, go beyond business. The foundation of Japan-ASEAN relations as true friends is a relationship of mutual trust with "heart-to-heart" connections. It has been nurtured over the years through "people-to-people" exchanges in a wide range of fields.
Both the public and private sectors have continued to be engaged in various exchange initiatives, including the JENESYS youth exchange program. Japan has hosted some 40,000 government-sponsored international students from the ASEAN countries to date. In addition, JICA has sent JICA Overseas Cooperation Volunteers and NIHONGO (Japanese-language) partners under the "WA Project". Many other exchange programs have been implemented by the private sector over the years.
Japan and ASEAN have reached out to each other and have been "trusted partners" through many challenges such as the 1997 Asian currency crisis, the 2004 Sumatra earthquake and Indian Ocean tsunami, the 2011 Great East Japan Earthquake, and the COVID-19 pandemic from 2019.
The international community is now at a turning point in history, and the free and open international order based on the rule of law is under serious challenge. We also face complex and compounding challenges such as climate change, inequality, public health crises, digitalization, and AI governance. I look forward to working more closely than ever with the people of ASEAN based on strong "trust" to "co-create" a peaceful and stable world where everyone can live with dignity and also a sustainable and prosperous future.
At the conclusion of the 50th Year of ASEAN-JAPAN Friendship and Cooperation, I would like to summarize the past half century of ASEAN-Japan relations, and to set out a new vision and concrete cooperation for the future at the Commemorative Summit that will welcome the leaders of ASEAN countries.
In particular, Japan would like to propose a comprehensive exchange program to connect and strengthen "heart to heart" partnerships for the next generation, new initiatives to co-create solutions to the challenges shared by our economies and societies, efforts to address climate change such as further promotion of the Asian Zero Emission Community initiative, and industrial cooperation. I would like to make this historic Commemorative Summit a "Golden Opportunity" to carry our "Golden Friendship" into the next generation.
Viet Nam is an important partner for Japan in realizing a Free and Open Indo-Pacific. During their visit of President Thuong and his spouse Madam Tam to Japan in November, two countries upgraded the bilateral relationship to a "Comprehensive Strategic Partnership for Peace and Prosperity in Asia and the World”. Under this new partnership, I would like to hold concrete discussions with Prime Minister Chinh to further strategically develop Japan-Viet Nam relations in the future, and to shape a cooperation policy for the next 50 years.
More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299" s="3" t="inlineStr">
        <is>
          <t>Contributed Article "Co-creating the future of the Indo-Pacific based on trust" by Prime Minister KISHIDA Fumio to the Vietnamese newspaper Tuoi Tre on the Occasion of The Commemorative Summit for the 50th Year of ASEAN-Japan Friendship and Cooperation (Speeches and Statements &lt;br&gt;by the Prime Minister) | Prime Minister's Office of Japan
#DiplomacySecurity
#ASEAN
Contributed Article "Co-creating the future of the Indo-Pacific based on trust" by Prime Minister KISHIDA Fumio to the Vietnamese newspaper Tuoi Tre on the Occasion of The Commemorative Summit for the 50th Year of ASEAN-Japan Friendship and Cooperation
December 16, 2023
Tweet
[Provisional translation]
I would like to extend warm greetings to the people of the Socialist Republic of Viet Nam. I am KISHIDA Fumio, Prime Minister of Japan. This year, Japan and Viet Nam are celebrating the 50th anniversary of the establishment of diplomatic relations. Many other exchange programs have been implemented by the private sector over the years. Japan and ASEAN have reached out to each other and have been "trusted partners" through many challenges such as the 1997 Asian currency crisis, the 2004 Sumatra earthquake and Indian Ocean tsunami, the 2011 Great East Japan Earthquake, and the COVID-19 pandemic from 2019. The international community is now at a turning point in history, and the free and open international order based on the rule of law is under serious challenge. We also face complex and compounding challenges such as climate change, inequality, public health crises, digitalization, and AI governance. I look forward to working more closely than ever with the people of ASEAN based on strong "trust" to "co-create" a peaceful and stable world where everyone can live with dignity and also a sustainable and prosperous future. At the conclusion of the 50th Year of ASEAN-JAPAN Friendship and Cooperation, I would like to summarize the past half century of ASEAN-Japan relations, and to set out a new vision and concrete cooperation for the future at the Commemorative Summit that will welcome the leaders of ASEAN countries. In particular, Japan would like to propose a comprehensive exchange program to connect and strengthen "heart to heart" partnerships for the next generation, new initiatives to co-create solutions to the challenges shared by our economies and societies, efforts to address climate change such as further promotion of the Asian Zero Emission Community initiative, and industrial cooperation.</t>
        </is>
      </c>
      <c r="K299" s="18" t="inlineStr">
        <is>
          <t>history;war</t>
        </is>
      </c>
      <c r="L299" s="18" t="inlineStr">
        <is>
          <t>0</t>
        </is>
      </c>
      <c r="M299" s="18" t="inlineStr">
        <is>
          <t>0</t>
        </is>
      </c>
      <c r="N299" s="18" t="inlineStr">
        <is>
          <t>0</t>
        </is>
      </c>
      <c r="O299" s="18" t="inlineStr">
        <is>
          <t>0</t>
        </is>
      </c>
      <c r="P299" s="18" t="inlineStr">
        <is>
          <t>0</t>
        </is>
      </c>
      <c r="Q299" s="18" t="inlineStr">
        <is>
          <t>0</t>
        </is>
      </c>
      <c r="R299" s="18" t="inlineStr">
        <is>
          <t>71f3a2a3-55a9-4f2e-ba93-c810765a74ee</t>
        </is>
      </c>
      <c r="S299" s="18" t="inlineStr"/>
      <c r="T299" s="18" t="inlineStr"/>
      <c r="U299" s="18" t="inlineStr"/>
      <c r="V299" s="18" t="inlineStr">
        <is>
          <t>HISTORICAL_RECOGNITION_GENERAL</t>
        </is>
      </c>
      <c r="W299" s="18" t="inlineStr"/>
      <c r="X299" s="18" t="inlineStr"/>
      <c r="Y299" s="18" t="inlineStr"/>
      <c r="Z299" s="18" t="inlineStr"/>
      <c r="AA299" s="18" t="inlineStr"/>
      <c r="AB299" s="18" t="inlineStr"/>
      <c r="AC299" s="18" t="inlineStr"/>
      <c r="AD299" s="18" t="inlineStr"/>
      <c r="AE299" s="18" t="inlineStr"/>
      <c r="AF299" s="18" t="inlineStr"/>
      <c r="AG299" s="18" t="inlineStr"/>
      <c r="AH299" s="18" t="inlineStr"/>
      <c r="AI299" s="18" t="inlineStr"/>
      <c r="AJ299" s="18" t="inlineStr"/>
      <c r="AK299" s="18" t="inlineStr"/>
      <c r="AL299" s="18" t="inlineStr"/>
      <c r="AM299" s="18" t="inlineStr">
        <is>
          <t>LOW</t>
        </is>
      </c>
      <c r="AN299" s="3" t="inlineStr">
        <is>
          <t>AUTO-DRAFT: keyword signals only; requires contextual coding per codebook.md before use.</t>
        </is>
      </c>
      <c r="AO299" s="18" t="inlineStr">
        <is>
          <t>b079c552-d8ac-524a-8fd5-da57a57f23fa</t>
        </is>
      </c>
      <c r="AP299" s="18" t="inlineStr">
        <is>
          <t>1</t>
        </is>
      </c>
      <c r="AQ299" s="18" t="inlineStr">
        <is>
          <t>LOW_CONFIDENCE;MISSING_SPEAKER</t>
        </is>
      </c>
      <c r="AR299" s="18" t="inlineStr">
        <is>
          <t>EXCLUDED</t>
        </is>
      </c>
      <c r="AS299" s="3" t="inlineStr">
        <is>
          <t>2026-09-22 full backlog review: COVID_OR_PANDEMIC</t>
        </is>
      </c>
    </row>
    <row r="300">
      <c r="A300" s="3" t="inlineStr">
        <is>
          <t>https://japan.kantei.go.jp/101_kishida/statement/202312/18message.html</t>
        </is>
      </c>
      <c r="B300" s="18" t="inlineStr">
        <is>
          <t>japan</t>
        </is>
      </c>
      <c r="C300" s="18" t="inlineStr">
        <is>
          <t>Prime Minister's Office of Japan (Kantei)</t>
        </is>
      </c>
      <c r="D300" s="3" t="inlineStr">
        <is>
          <t>Video Message by Prime Minister Kishida at the ASEAN-Japan Economic Co-Creation Forum (Speeches and Statements &lt;br&gt;by the Prime Minister) | Prime Minister's Office of Japan</t>
        </is>
      </c>
      <c r="E300" s="18" t="inlineStr">
        <is>
          <t>SPEECH</t>
        </is>
      </c>
      <c r="F300" s="18" t="inlineStr">
        <is>
          <t>December 18, 2023</t>
        </is>
      </c>
      <c r="G300" s="18" t="inlineStr">
        <is>
          <t>0</t>
        </is>
      </c>
      <c r="H300" s="3" t="inlineStr"/>
      <c r="I300" s="3" t="inlineStr">
        <is>
          <t>Video Message by Prime Minister Kishida at the ASEAN-Japan Economic Co-Creation Forum (Speeches and Statements &lt;br&gt;by the Prime Minister) | Prime Minister's Office of Japan
#DiplomacySecurity
#ASEAN
Video Message by Prime Minister Kishida at the ASEAN-Japan Economic Co-Creation Forum
December 18, 2023
Tweet
Related Videos
Open
Close
If you can not view the video,
click here
I am Fumio Kishida, Prime Minister of Japan. We are honored to have members of the business communities of both Japan and ASEAN gathered in Japan, especially in this commemorative 50th Year of ASEAN-Japan Friendship and Cooperation.
ASEAN and Japan have worked closely together for the peace and prosperity of the Asia-Pacific region. The foundation of this relationship is heart-to-heart mutual understanding. For the past 50 years and for the next 50 years, ASEAN will continue to be a true friend to Japan.
Since assuming office as Prime Minister, I have officially visited a number of ASEAN countries. Just recently, I visited Malaysia and the Philippines. In every country I visited, I have felt the depth of our shared business ties and the strength of our people-to-people connections that go beyond business.
The ties between the business communities on both sides are the foundation of the friendship between ASEAN and Japan. The key concept for the next 50 years is Co-Creation, in which ASEAN and Japan leverage their respective strengths to create the future together. I believe that this future can only be forged based on the trust that has been cultivated over the long history of ASEAN-Japan relations.
It is of great significance that the leading members of these business communities have also gathered here to enhance the "relationship of trust" on the occasion of the meeting in Tokyo of the leaders of ASEAN and Japan to discuss the next 50 years.
Today, we will discuss:
- the Asia Zero Emission Community--AZEC platform to simultaneously achieve three goals; decarbonization, economic growth, and energy security;
- startups for solving social issues and creating innovations;
- promoting cooperation among major companies;
- and strengthening collaboration among the next generation of business leaders.
Japan has decided to support the formation of business projects that will serve as flagships for ASEAN-Japan collaboration. I expect that today's discussion will serve as a catalyst for co-creating innovations that will lead the way to the future.
In closing, I would like to express my best wishes for this Summit to be a foundation for building friendship between ASEAN and Japan for the next 50 years, and for the health and success of all of you gathered here.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00" s="3" t="inlineStr">
        <is>
          <t>The ties between the business communities on both sides are the foundation of the friendship between ASEAN and Japan. The key concept for the next 50 years is Co-Creation, in which ASEAN and Japan leverage their respective strengths to create the future together. I believe that this future can only be forged based on the trust that has been cultivated over the long history of ASEAN-Japan relations. It is of great significance that the leading members of these business communities have also gathered here to enhance the "relationship of trust" on the occasion of the meeting in Tokyo of the leaders of ASEAN and Japan to discuss the next 50 years. Today, we will discuss:
- the Asia Zero Emission Community--AZEC platform to simultaneously achieve three goals; decarbonization, economic growth, and energy security;
- startups for solving social issues and creating innovations;
- promoting cooperation among major companies;
- and strengthening collaboration among the next generation of business leaders.</t>
        </is>
      </c>
      <c r="K300" s="18" t="inlineStr">
        <is>
          <t>history</t>
        </is>
      </c>
      <c r="L300" s="18" t="inlineStr">
        <is>
          <t>0</t>
        </is>
      </c>
      <c r="M300" s="18" t="inlineStr">
        <is>
          <t>0</t>
        </is>
      </c>
      <c r="N300" s="18" t="inlineStr">
        <is>
          <t>0</t>
        </is>
      </c>
      <c r="O300" s="18" t="inlineStr">
        <is>
          <t>0</t>
        </is>
      </c>
      <c r="P300" s="18" t="inlineStr">
        <is>
          <t>0</t>
        </is>
      </c>
      <c r="Q300" s="18" t="inlineStr">
        <is>
          <t>0</t>
        </is>
      </c>
      <c r="R300" s="18" t="inlineStr">
        <is>
          <t>33fe51ea-ea20-4e5a-959b-357e8cbb9ecd</t>
        </is>
      </c>
      <c r="S300" s="18" t="inlineStr"/>
      <c r="T300" s="18" t="inlineStr"/>
      <c r="U300" s="18" t="inlineStr"/>
      <c r="V300" s="18" t="inlineStr">
        <is>
          <t>HISTORICAL_RECOGNITION_GENERAL</t>
        </is>
      </c>
      <c r="W300" s="18" t="inlineStr"/>
      <c r="X300" s="18" t="inlineStr"/>
      <c r="Y300" s="18" t="inlineStr"/>
      <c r="Z300" s="18" t="inlineStr"/>
      <c r="AA300" s="18" t="inlineStr"/>
      <c r="AB300" s="18" t="inlineStr"/>
      <c r="AC300" s="18" t="inlineStr"/>
      <c r="AD300" s="18" t="inlineStr"/>
      <c r="AE300" s="18" t="inlineStr"/>
      <c r="AF300" s="18" t="inlineStr"/>
      <c r="AG300" s="18" t="inlineStr"/>
      <c r="AH300" s="18" t="inlineStr"/>
      <c r="AI300" s="18" t="inlineStr"/>
      <c r="AJ300" s="18" t="inlineStr"/>
      <c r="AK300" s="18" t="inlineStr"/>
      <c r="AL300" s="18" t="inlineStr"/>
      <c r="AM300" s="18" t="inlineStr">
        <is>
          <t>LOW</t>
        </is>
      </c>
      <c r="AN300" s="3" t="inlineStr">
        <is>
          <t>AUTO-DRAFT: keyword signals only; requires contextual coding per codebook.md before use.</t>
        </is>
      </c>
      <c r="AO300" s="18" t="inlineStr">
        <is>
          <t>13807ed2-015d-5627-af75-ccab597ca5cc</t>
        </is>
      </c>
      <c r="AP300" s="18" t="inlineStr">
        <is>
          <t>1</t>
        </is>
      </c>
      <c r="AQ300" s="18" t="inlineStr">
        <is>
          <t>LOW_CONFIDENCE;MISSING_SPEAKER</t>
        </is>
      </c>
      <c r="AR300" s="18" t="inlineStr">
        <is>
          <t>EXCLUDED</t>
        </is>
      </c>
      <c r="AS300" s="3" t="inlineStr">
        <is>
          <t>2026-09-22 full backlog review: GENERIC_DIPLOMATIC_MESSAGE_OR_SPEECH</t>
        </is>
      </c>
    </row>
    <row r="301">
      <c r="A301" s="3" t="inlineStr">
        <is>
          <t>https://japan.kantei.go.jp/101_kishida/statement/202312/19message.html</t>
        </is>
      </c>
      <c r="B301" s="18" t="inlineStr">
        <is>
          <t>japan</t>
        </is>
      </c>
      <c r="C301" s="18" t="inlineStr">
        <is>
          <t>Prime Minister's Office of Japan (Kantei)</t>
        </is>
      </c>
      <c r="D301" s="3" t="inlineStr">
        <is>
          <t>Video Message by Prime Minister Kishida at the Youth Leader Fund for a World Without Nuclear Weapons, an UN-sponsored online launch event (Speeches and Statements &lt;br&gt;by the Prime Minister) | Prime Minister's Office of Japan</t>
        </is>
      </c>
      <c r="E301" s="18" t="inlineStr">
        <is>
          <t>SPEECH</t>
        </is>
      </c>
      <c r="F301" s="18" t="inlineStr">
        <is>
          <t>December 19, 2023</t>
        </is>
      </c>
      <c r="G301" s="18" t="inlineStr">
        <is>
          <t>0</t>
        </is>
      </c>
      <c r="H301" s="3" t="inlineStr"/>
      <c r="I301" s="3" t="inlineStr">
        <is>
          <t>Video Message by Prime Minister Kishida at the Youth Leader Fund for a World Without Nuclear Weapons, an UN-sponsored online launch event (Speeches and Statements &lt;br&gt;by the Prime Minister) | Prime Minister's Office of Japan
#DiplomacySecurity
#NuclearDisarmament
#Nonproliferation
Video Message by Prime Minister Kishida at the Youth Leader Fund for a World Without Nuclear Weapons, an UN-sponsored online launch event
December 19, 2023
Tweet
Related Videos
Open
Close
If you can not view the video,
click here
Dear participants of the first cohort of “the Youth Leader Fund for a World Without Nuclear Weapons” programme,
I would like to congratulate all those who have been selected to be part of this first cohort amongst the numerous applicants from all over the world. I would also like to thank all the UN officials for their efforts in bringing the programme to fruition here today.
Under the current difficult international situation, nuclear disarmament, which is a lifelong mission for me hailing from Hiroshima, is an increasingly important issue for the future of humanity. As the starting point for all efforts towards nuclear disarmament, it is important to convey the realities of nuclear weapons use to the world. Under such firm beliefs, I announced the launch of “the Youth Leader Fund for a World Without Nuclear Weapons” at the NPT Review Conference last August, as the first Prime Minister of Japan to attend this important Conference.
No matter how difficult the path to a world without nuclear weapons may be, we should not stop our steps. Now is the time when we need the power of young people like you, the bearers of our future.
You have been selected from more than 60 countries around the world. I hope that you, as future leaders, will acquire sufficient knowledge about nuclear disarmament and also create a global network through this programme. I also hope that those who visit Hiroshima and Nagasaki in the future will see and feel the realities of nuclear weapons use with their own eyes and hearts, and convey this to the world.
As this programme will run for a total of eight years, I hope that you will show strong leadership as mentors for the second cohort of this programme, for subsequent cohorts and for the future, in working towards a world without nuclear weapons.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01" s="3" t="inlineStr">
        <is>
          <t>Video Message by Prime Minister Kishida at the Youth Leader Fund for a World Without Nuclear Weapons, an UN-sponsored online launch event (Speeches and Statements &lt;br&gt;by the Prime Minister) | Prime Minister's Office of Japan
#DiplomacySecurity
#NuclearDisarmament
#Nonproliferation
Video Message by Prime Minister Kishida at the Youth Leader Fund for a World Without Nuclear Weapons, an UN-sponsored online launch event
December 19, 2023
Tweet
Related Videos
Open
Close
If you can not view the video,
click here
Dear participants of the first cohort of “the Youth Leader Fund for a World Without Nuclear Weapons” programme,
I would like to congratulate all those who have been selected to be part of this first cohort amongst the numerous applicants from all over the world. I would also like to thank all the UN officials for their efforts in bringing the programme to fruition here today. Under the current difficult international situation, nuclear disarmament, which is a lifelong mission for me hailing from Hiroshima, is an increasingly important issue for the future of humanity. As the starting point for all efforts towards nuclear disarmament, it is important to convey the realities of nuclear weapons use to the world. Under such firm beliefs, I announced the launch of “the Youth Leader Fund for a World Without Nuclear Weapons” at the NPT Review Conference last August, as the first Prime Minister of Japan to attend this important Conference. No matter how difficult the path to a world without nuclear weapons may be, we should not stop our steps. Now is the time when we need the power of young people like you, the bearers of our future. I hope that you, as future leaders, will acquire sufficient knowledge about nuclear disarmament and also create a global network through this programme. I also hope that those who visit Hiroshima and Nagasaki in the future will see and feel the realities of nuclear weapons use with their own eyes and hearts, and convey this to the world. As this programme will run for a total of eight years, I hope that you will show strong leadership as mentors for the second cohort of this programme, for subsequent cohorts and for the future, in working towards a world without nuclear weapons.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01" s="18" t="inlineStr">
        <is>
          <t>fund;war</t>
        </is>
      </c>
      <c r="L301" s="18" t="inlineStr">
        <is>
          <t>0</t>
        </is>
      </c>
      <c r="M301" s="18" t="inlineStr">
        <is>
          <t>0</t>
        </is>
      </c>
      <c r="N301" s="18" t="inlineStr">
        <is>
          <t>0</t>
        </is>
      </c>
      <c r="O301" s="18" t="inlineStr">
        <is>
          <t>1</t>
        </is>
      </c>
      <c r="P301" s="18" t="inlineStr">
        <is>
          <t>0</t>
        </is>
      </c>
      <c r="Q301" s="18" t="inlineStr">
        <is>
          <t>0</t>
        </is>
      </c>
      <c r="R301" s="18" t="inlineStr">
        <is>
          <t>8b2f31c8-ce3b-4357-8dac-d68d1b1e4c88</t>
        </is>
      </c>
      <c r="S301" s="18" t="inlineStr"/>
      <c r="T301" s="18" t="inlineStr"/>
      <c r="U301" s="18" t="inlineStr"/>
      <c r="V301" s="18" t="inlineStr">
        <is>
          <t>HISTORICAL_RECOGNITION_GENERAL</t>
        </is>
      </c>
      <c r="W301" s="18" t="inlineStr"/>
      <c r="X301" s="18" t="inlineStr"/>
      <c r="Y301" s="18" t="inlineStr"/>
      <c r="Z301" s="18" t="inlineStr"/>
      <c r="AA301" s="18" t="inlineStr"/>
      <c r="AB301" s="18" t="inlineStr"/>
      <c r="AC301" s="18" t="inlineStr"/>
      <c r="AD301" s="18" t="inlineStr"/>
      <c r="AE301" s="18" t="inlineStr"/>
      <c r="AF301" s="18" t="inlineStr"/>
      <c r="AG301" s="18" t="inlineStr"/>
      <c r="AH301" s="18" t="inlineStr"/>
      <c r="AI301" s="18" t="inlineStr"/>
      <c r="AJ301" s="18" t="inlineStr"/>
      <c r="AK301" s="18" t="inlineStr"/>
      <c r="AL301" s="18" t="inlineStr"/>
      <c r="AM301" s="18" t="inlineStr">
        <is>
          <t>LOW</t>
        </is>
      </c>
      <c r="AN301" s="3" t="inlineStr">
        <is>
          <t>AUTO-DRAFT: keyword signals only; requires contextual coding per codebook.md before use.</t>
        </is>
      </c>
      <c r="AO301" s="18" t="inlineStr">
        <is>
          <t>0e459ddf-7aae-5b64-8dd9-38e8d789f1db</t>
        </is>
      </c>
      <c r="AP301" s="18" t="inlineStr">
        <is>
          <t>1</t>
        </is>
      </c>
      <c r="AQ301" s="18" t="inlineStr">
        <is>
          <t>LOW_CONFIDENCE;MISSING_SPEAKER</t>
        </is>
      </c>
      <c r="AR301" s="18" t="inlineStr">
        <is>
          <t>EXCLUDED</t>
        </is>
      </c>
      <c r="AS301" s="3" t="inlineStr">
        <is>
          <t>2026-09-22 full backlog review: GENERIC_DIPLOMATIC_MESSAGE_OR_SPEECH</t>
        </is>
      </c>
    </row>
    <row r="302">
      <c r="A302" s="3" t="inlineStr">
        <is>
          <t>https://japan.kantei.go.jp/101_kishida/statement/202401/01kaiken.html</t>
        </is>
      </c>
      <c r="B302" s="18" t="inlineStr">
        <is>
          <t>japan</t>
        </is>
      </c>
      <c r="C302" s="18" t="inlineStr">
        <is>
          <t>Prime Minister's Office of Japan (Kantei)</t>
        </is>
      </c>
      <c r="D302" s="3" t="inlineStr">
        <is>
          <t>Press Conference by the Prime Minister on the 2024 Noto Peninsula Earthquake (Speeches and Statements &lt;br&gt;by the Prime Minister) | Prime Minister's Office of Japan</t>
        </is>
      </c>
      <c r="E302" s="18" t="inlineStr">
        <is>
          <t>PRESS_CONFERENCE</t>
        </is>
      </c>
      <c r="F302" s="18" t="inlineStr">
        <is>
          <t>January 1, 2024</t>
        </is>
      </c>
      <c r="G302" s="18" t="inlineStr">
        <is>
          <t>0</t>
        </is>
      </c>
      <c r="H302" s="3" t="inlineStr"/>
      <c r="I302" s="3" t="inlineStr">
        <is>
          <t>Press Conference by the Prime Minister on the 2024 Noto Peninsula Earthquake (Speeches and Statements &lt;br&gt;by the Prime Minister) | Prime Minister's Office of Japan
#DisasterResponse
#Quake2024NotoPeninsula
Press Conference by the Prime Minister on the 2024 Noto Peninsula Earthquake
January 1, 2024
Tweet
[Provisional translation]
(On the status of damage caused by the 2024 Noto Peninsula Earthquake in and the Government’s response going forward)
The 2024 Noto Peninsula Earthquake occurred today. I would like to express my heartfelt sympathies to all those affected, and as Prime Minister, I will take the lead in responding to the disaster. We are currently making utmost efforts to gather on-site information. In addition, a Cabinet Office investigation team headed by the state minister in charge of disaster management has arrived in Kanazawa in a Self Defense Forces (SDF) plane. I have had direct telephone talks with Wajima Mayor Sakaguchi and Suzu Mayor Izumiya. Mayor Sakaguchi told me that the unprecedentedly extensive disaster caused the cut-off of roads, power and water supply and mobile phone connections and made a request for “push-type support” in which the Government provides necessary supplies ahead of local requests. Mayor Izumiya explained that with so many houses collapsed and roads cut off, heavy machinery cannot access the affected area and made a request for the maritime transportation of kerosene, light oil, food, blankets and materials for temporary housing, among other things, given that it is impossible to transport such supplies from Kanazawa. Despite the difficulty in gathering information of the disaster that occurred just before sunset, I have given instructions to gather on-site information throughout the night until the following morning.
The dispatch of the SDF, wide-area emergency relief units of the police and emergency fire rescue units of fire departments to the affected area is extremely difficult due to roads being cut off and other factors, but it is necessary to evacuate those under collapsed buildings and other victims as soon as possible. I therefore have given instructions to take all possible measures to send such personnel to the affected area as soon as possible. Considering the cold weather, I have just given instructions to send push-type support by air or sea route, including water, food, blankets and other necessary supplies such as kerosene, gasoline and light oil.
Under such circumstances, I have decided to upgrade the Specific Disaster Countermeasures Headquarters to the Emergency Disaster Countermeasures Headquarters, which I will head. Based on the information gathered overnight, we will hold a meeting of the headquarters tomorrow at 9:15 a.m. Following the meeting, I will directly brief reporters on the details of the discussion at the meeting.
(On the correction that the Japan Meteorological Agency made on its earlier announcement of an earthquake with an intensity of seven on the Japanese scale of zero to seven)
We will identify the cause of the matter and appropriately deal with it.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02" s="3" t="inlineStr">
        <is>
          <t>Press Conference by the Prime Minister on the 2024 Noto Peninsula Earthquake (Speeches and Statements &lt;br&gt;by the Prime Minister) | Prime Minister's Office of Japan
#DisasterResponse
#Quake2024NotoPeninsula
Press Conference by the Prime Minister on the 2024 Noto Peninsula Earthquake
January 1, 2024
Tweet
[Provisional translation]
(On the status of damage caused by the 2024 Noto Peninsula Earthquake in and the Government’s response going forward)
The 2024 Noto Peninsula Earthquake occurred today. I would like to express my heartfelt sympathies to all those affected, and as Prime Minister, I will take the lead in responding to the disaster. We are currently making utmost efforts to gather on-site information. Mayor Izumiya explained that with so many houses collapsed and roads cut off, heavy machinery cannot access the affected area and made a request for the maritime transportation of kerosene, light oil, food, blankets and materials for temporary housing, among other things, given that it is impossible to transport such supplies from Kanazawa. Despite the difficulty in gathering information of the disaster that occurred just before sunset, I have given instructions to gather on-site information throughout the night until the following morning. The dispatch of the SDF, wide-area emergency relief units of the police and emergency fire rescue units of fire departments to the affected area is extremely difficult due to roads being cut off and other factors, but it is necessary to evacuate those under collapsed buildings and other victims as soon as possible. I therefore have given instructions to take all possible measures to send such personnel to the affected area as soon as possible. Considering the cold weather, I have just given instructions to send push-type support by air or sea route, including water, food, blankets and other necessary supplies such as kerosene, gasoline and light oil.</t>
        </is>
      </c>
      <c r="K302" s="18" t="inlineStr">
        <is>
          <t>victim;war</t>
        </is>
      </c>
      <c r="L302" s="18" t="inlineStr">
        <is>
          <t>0</t>
        </is>
      </c>
      <c r="M302" s="18" t="inlineStr">
        <is>
          <t>0</t>
        </is>
      </c>
      <c r="N302" s="18" t="inlineStr">
        <is>
          <t>0</t>
        </is>
      </c>
      <c r="O302" s="18" t="inlineStr">
        <is>
          <t>0</t>
        </is>
      </c>
      <c r="P302" s="18" t="inlineStr">
        <is>
          <t>0</t>
        </is>
      </c>
      <c r="Q302" s="18" t="inlineStr">
        <is>
          <t>1</t>
        </is>
      </c>
      <c r="R302" s="18" t="inlineStr">
        <is>
          <t>35be1faa-1592-4668-8f70-dec4beb5548f</t>
        </is>
      </c>
      <c r="S302" s="18" t="inlineStr"/>
      <c r="T302" s="18" t="inlineStr"/>
      <c r="U302" s="18" t="inlineStr"/>
      <c r="V302" s="18" t="inlineStr">
        <is>
          <t>HISTORICAL_RECOGNITION_GENERAL</t>
        </is>
      </c>
      <c r="W302" s="18" t="inlineStr"/>
      <c r="X302" s="18" t="inlineStr"/>
      <c r="Y302" s="18" t="inlineStr"/>
      <c r="Z302" s="18" t="inlineStr"/>
      <c r="AA302" s="18" t="inlineStr"/>
      <c r="AB302" s="18" t="inlineStr"/>
      <c r="AC302" s="18" t="inlineStr"/>
      <c r="AD302" s="18" t="inlineStr"/>
      <c r="AE302" s="18" t="inlineStr"/>
      <c r="AF302" s="18" t="inlineStr"/>
      <c r="AG302" s="18" t="inlineStr"/>
      <c r="AH302" s="18" t="inlineStr"/>
      <c r="AI302" s="18" t="inlineStr"/>
      <c r="AJ302" s="18" t="inlineStr"/>
      <c r="AK302" s="18" t="inlineStr"/>
      <c r="AL302" s="18" t="inlineStr"/>
      <c r="AM302" s="18" t="inlineStr">
        <is>
          <t>LOW</t>
        </is>
      </c>
      <c r="AN302" s="3" t="inlineStr">
        <is>
          <t>AUTO-DRAFT: keyword signals only; requires contextual coding per codebook.md before use.</t>
        </is>
      </c>
      <c r="AO302" s="18" t="inlineStr">
        <is>
          <t>f8af8609-e976-5644-9e6d-9dd5536aee8d</t>
        </is>
      </c>
      <c r="AP302" s="18" t="inlineStr">
        <is>
          <t>1</t>
        </is>
      </c>
      <c r="AQ302" s="18" t="inlineStr">
        <is>
          <t>LOW_CONFIDENCE;MISSING_SPEAKER</t>
        </is>
      </c>
      <c r="AR302" s="18" t="inlineStr">
        <is>
          <t>EXCLUDED</t>
        </is>
      </c>
      <c r="AS302" s="3" t="inlineStr">
        <is>
          <t>2026-09-22 full backlog review: NATURAL_DISASTER_OR_ACCIDENT</t>
        </is>
      </c>
    </row>
    <row r="303">
      <c r="A303" s="3" t="inlineStr">
        <is>
          <t>https://japan.kantei.go.jp/101_kishida/statement/202401/01nentou.html</t>
        </is>
      </c>
      <c r="B303" s="18" t="inlineStr">
        <is>
          <t>japan</t>
        </is>
      </c>
      <c r="C303" s="18" t="inlineStr">
        <is>
          <t>Prime Minister's Office of Japan (Kantei)</t>
        </is>
      </c>
      <c r="D303" s="3" t="inlineStr">
        <is>
          <t>New Year’s Reflection by Prime Minister KISHIDA Fumio (Speeches and Statements &lt;br&gt;by the Prime Minister) | Prime Minister's Office of Japan</t>
        </is>
      </c>
      <c r="E303" s="18" t="inlineStr">
        <is>
          <t>SPEECH</t>
        </is>
      </c>
      <c r="F303" s="18" t="inlineStr">
        <is>
          <t>January 1, 2024</t>
        </is>
      </c>
      <c r="G303" s="18" t="inlineStr">
        <is>
          <t>0</t>
        </is>
      </c>
      <c r="H303" s="3" t="inlineStr"/>
      <c r="I303" s="3" t="inlineStr">
        <is>
          <t>New Year’s Reflection by Prime Minister KISHIDA Fumio (Speeches and Statements &lt;br&gt;by the Prime Minister) | Prime Minister's Office of Japan
#EconMeasures
#WageIncrease
#DiplomacySecurity
New Year’s Reflection by Prime Minister KISHIDA Fumio
January 1, 2024
Tweet
[Provisional translation]
Happy new year to you all. I am Prime Minister KISHIDA Fumio.
In the Oriental zodiac, 2024 is the year of the “wood dragon,” a year bringing wood, the first of the ten heavenly stems, together with the dragon, which ascends powerfully to the heavens. In line with this zodiac year, I want to make 2024 a year in which we confront the many challenges facing us with a reinvigorated spirit and powerfully propel Japan’s development across a broad array of fields, both domestically and internationally.
As for the economy, wage increases, capital investment, and share prices have reached their highest levels in 30 years. Thirty years have passed since the bursting of the economic bubble. I want to make 2024 the year in which we break completely free of the deflationary mindset and orientation towards shrinking through cost-cutting that has enveloped the Japanese economy.
We will first and foremost safeguard people’s daily lives from the current rise in prices. We must be certain to achieve wage increases that surpass the rise in prices. I will request that, during this year’s annual spring wage bargaining negotiations, the business community grant wage increases greater than the wage hikes implemented last year. We will also reinforce our tax system for promoting wage increases in a way that is also easy for small- and medium-sized enterprises to use. And, aiming to achieve synergistic effects with these wage increases, in June we will also implement fixed-sum reductions in income and resident taxes.
We need to have the public and private sectors work together so that everyone in the public feels tangibly what it is like for wages to rise and disposable incomes to increase. It is only after many individuals experience this for themselves that we will change the mindset of society as a whole.
Through wage increases surpassing the rise in prices, aggressive capital investment in green and digital fields, labor mobility beyond corporate boundaries, and actively replacing the old with the new in companies, we will mobilize a wide range of policies, aiming at a vibrant new economic stage, with human resources, goods, and capital all thoroughly set in motion.
In the area of diplomacy, this year will be a year of tension. Japan must be on its guard in light of the aggression against Ukraine, the situation in Israel and Palestine, and other aspects of the international situation. This is also a year marked by important national elections, including the U.S. presidential election and elections in Asia and Europe. What is required of us now is to make the most of our diplomatic power to overcome difficult situations and demonstrate leadership in a way only Japan can. Accordingly, I am determined to actively engage in diplomacy at the summit level again this year.
In addition, even in the midst of an increasingly complex East Asian security environment, with Russia and North Korea working in cooperation, we will firmly and fully defend the safety of the Japanese people, as well as our territory, territorial waters, and airspace.
Beyond this, Japan faces a multitude of significant challenges, including our responses to a society in which the population is shrinking and constitutional reform. Political stability is essential in promoting policies. I am determined to stand at the fore, making every possible effort to restore public trust in response to the LDP policy groups’ political funding issue.
At this very moment, Japan is heading into an era of great change. That said, looking back on history, during times of enormous change, whether the Meiji Restoration, postwar reconstruction, or the period of rapid economic growth, Japan has taken hold of those trends, transforming that change into strength. In the Reiwa era, we will once again transform change into strength in the economy, society, and diplomatic relations to realize an era in which all the people are able to believe that tomorrow will be even better than today.
In closing, I ask for the public’s further understanding and cooperation, and I extend my most sincere wishes for 2024 to be a splendid year for each and all, bringing good health and happiness.
KISHIDA Fumio
Prime Minister of Japan
January 1, 2024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03" s="3" t="inlineStr">
        <is>
          <t>New Year’s Reflection by Prime Minister KISHIDA Fumio (Speeches and Statements &lt;br&gt;by the Prime Minister) | Prime Minister's Office of Japan
#EconMeasures
#WageIncrease
#DiplomacySecurity
New Year’s Reflection by Prime Minister KISHIDA Fumio
January 1, 2024
Tweet
[Provisional translation]
Happy new year to you all. I am Prime Minister KISHIDA Fumio. In the Oriental zodiac, 2024 is the year of the “wood dragon,” a year bringing wood, the first of the ten heavenly stems, together with the dragon, which ascends powerfully to the heavens. As for the economy, wage increases, capital investment, and share prices have reached their highest levels in 30 years. Thirty years have passed since the bursting of the economic bubble. I want to make 2024 the year in which we break completely free of the deflationary mindset and orientation towards shrinking through cost-cutting that has enveloped the Japanese economy. We will first and foremost safeguard people’s daily lives from the current rise in prices. We must be certain to achieve wage increases that surpass the rise in prices. Through wage increases surpassing the rise in prices, aggressive capital investment in green and digital fields, labor mobility beyond corporate boundaries, and actively replacing the old with the new in companies, we will mobilize a wide range of policies, aiming at a vibrant new economic stage, with human resources, goods, and capital all thoroughly set in motion. In the area of diplomacy, this year will be a year of tension. Japan must be on its guard in light of the aggression against Ukraine, the situation in Israel and Palestine, and other aspects of the international situation. This is also a year marked by important national elections, including the U.S. presidential election and elections in Asia and Europe. Beyond this, Japan faces a multitude of significant challenges, including our responses to a society in which the population is shrinking and constitutional reform. Political stability is essential in promoting policies. I am determined to stand at the fore, making every possible effort to restore public trust in response to the LDP policy groups’ political funding issue. At this very moment, Japan is heading into an era of great change. That said, looking back on history, during times of enormous change, whether the Meiji Restoration, postwar reconstruction, or the period of rapid economic growth, Japan has taken hold of those trends, transforming that change into strength. In the Reiwa era, we will once again transform change into strength in the economy, society, and diplomatic relations to realize an era in which all the people are able to believe that tomorrow will be even better than today. In closing, I ask for the public’s further understanding and cooperation, and I extend my most sincere wishes for 2024 to be a splendid year for each and all, bringing good health and happiness.</t>
        </is>
      </c>
      <c r="K303" s="18" t="inlineStr">
        <is>
          <t>aggression;fund;reflection;war</t>
        </is>
      </c>
      <c r="L303" s="18" t="inlineStr">
        <is>
          <t>0</t>
        </is>
      </c>
      <c r="M303" s="18" t="inlineStr">
        <is>
          <t>0</t>
        </is>
      </c>
      <c r="N303" s="18" t="inlineStr">
        <is>
          <t>1</t>
        </is>
      </c>
      <c r="O303" s="18" t="inlineStr">
        <is>
          <t>0</t>
        </is>
      </c>
      <c r="P303" s="18" t="inlineStr">
        <is>
          <t>0</t>
        </is>
      </c>
      <c r="Q303" s="18" t="inlineStr">
        <is>
          <t>0</t>
        </is>
      </c>
      <c r="R303" s="18" t="inlineStr">
        <is>
          <t>80ac6fad-e0e4-4e35-9415-22a59d7e60ec</t>
        </is>
      </c>
      <c r="S303" s="18" t="inlineStr"/>
      <c r="T303" s="18" t="inlineStr"/>
      <c r="U303" s="18" t="inlineStr"/>
      <c r="V303" s="18" t="inlineStr">
        <is>
          <t>AGGRESSION</t>
        </is>
      </c>
      <c r="W303" s="18" t="inlineStr"/>
      <c r="X303" s="18" t="inlineStr"/>
      <c r="Y303" s="18" t="inlineStr"/>
      <c r="Z303" s="18" t="inlineStr"/>
      <c r="AA303" s="18" t="inlineStr"/>
      <c r="AB303" s="18" t="inlineStr"/>
      <c r="AC303" s="18" t="inlineStr"/>
      <c r="AD303" s="18" t="inlineStr"/>
      <c r="AE303" s="18" t="inlineStr"/>
      <c r="AF303" s="18" t="inlineStr"/>
      <c r="AG303" s="18" t="inlineStr"/>
      <c r="AH303" s="18" t="inlineStr"/>
      <c r="AI303" s="18" t="inlineStr"/>
      <c r="AJ303" s="18" t="inlineStr"/>
      <c r="AK303" s="18" t="inlineStr"/>
      <c r="AL303" s="18" t="inlineStr"/>
      <c r="AM303" s="18" t="inlineStr">
        <is>
          <t>LOW</t>
        </is>
      </c>
      <c r="AN303" s="3" t="inlineStr">
        <is>
          <t>AUTO-DRAFT: keyword signals only; requires contextual coding per codebook.md before use.</t>
        </is>
      </c>
      <c r="AO303" s="18" t="inlineStr">
        <is>
          <t>333e8e5a-8e1a-54ae-a7db-0fa25c7a6cc2</t>
        </is>
      </c>
      <c r="AP303" s="18" t="inlineStr">
        <is>
          <t>1</t>
        </is>
      </c>
      <c r="AQ303" s="18" t="inlineStr">
        <is>
          <t>LOW_CONFIDENCE;MISSING_SPEAKER</t>
        </is>
      </c>
      <c r="AR303" s="18" t="inlineStr">
        <is>
          <t>EXCLUDED</t>
        </is>
      </c>
      <c r="AS303" s="3" t="inlineStr">
        <is>
          <t>2026-09-22 full backlog review: UKRAINE_RUSSIA_OR_UNRELATED_GEOPOLITICS</t>
        </is>
      </c>
    </row>
    <row r="304">
      <c r="A304" s="3" t="inlineStr">
        <is>
          <t>https://japan.kantei.go.jp/101_kishida/statement/202401/02kaiken.html</t>
        </is>
      </c>
      <c r="B304" s="18" t="inlineStr">
        <is>
          <t>japan</t>
        </is>
      </c>
      <c r="C304" s="18" t="inlineStr">
        <is>
          <t>Prime Minister's Office of Japan (Kantei)</t>
        </is>
      </c>
      <c r="D304" s="3" t="inlineStr">
        <is>
          <t>Press Conference by the Prime Minister on the 2024 Noto Peninsula Earthquake (Speeches and Statements &lt;br&gt;by the Prime Minister) | Prime Minister's Office of Japan</t>
        </is>
      </c>
      <c r="E304" s="18" t="inlineStr">
        <is>
          <t>PRESS_CONFERENCE</t>
        </is>
      </c>
      <c r="F304" s="18" t="inlineStr">
        <is>
          <t>January 2, 2024</t>
        </is>
      </c>
      <c r="G304" s="18" t="inlineStr">
        <is>
          <t>0</t>
        </is>
      </c>
      <c r="H304" s="3" t="inlineStr"/>
      <c r="I304" s="3" t="inlineStr">
        <is>
          <t>Press Conference by the Prime Minister on the 2024 Noto Peninsula Earthquake (Speeches and Statements &lt;br&gt;by the Prime Minister) | Prime Minister's Office of Japan
#DisasterResponse
#Quake2024NotoPeninsula
Press Conference by the Prime Minister on the 2024 Noto Peninsula Earthquake
January 2, 2024
Tweet
[Provisional translation]
Yesterday, the 2024 Noto Peninsula Earthquake with a maximum intensity of seven on the Japanese scale of zero to seven occurred. First of all, I would like to express my heartfelt condolences to those who lost their lives, as well as my sympathies to all those affected by the disaster.
Following the establishment last night of the Emergency Headquarters that I lead, we held a meeting of the headquarters a short while ago. This initiative is the same as what the Government took at the time of the 2016 Kumamoto Earthquakes.
Under my leadership as the head of the headquarters, personnel from the Self-Defense Forces, Japan Coast Guard, fire departments, police and other organizations will be mobilized over a wide area in a thoroughly collaborative manner; senior officials from relevant ministries and agencies will be sent to the affected area in a vigorous manner to ensure push-type support on site; direct online communication will be established between heads of local municipalities and the Government to help quick collection of information and deployment of support; and clear instructions have been given to operators of public infrastructure, especially operators of mobile phones and public transportation systems.
What is necessary at first hand is to identify the local situation. We have been making utmost efforts to gather information since last night while access to the northern part of the Noto Peninsula is extremely difficult with local roads cut off.
A short while ago, a little past 9 a.m., I had a direct telephone talk with State Minister of the Cabinet Office Koga, who had been sent to the affected area. He reported that, looking from the helicopter flying over the affected area, he could see roads cut off and damages caused by landslides, fires and others extending over wide areas. According to a report compiled by the Emergency Headquarters based on the information gathered from local municipalities, police, fire departments, the SDF and other organizations, a large-scale damage has been identified, including damage on a large number of people and buildings that collapsed, combined with fires and other damage.
Emergency relief units and other groups from SDF, police, fire departments and others started to engage in emergency rescue operations as they reached the affected area as early as last night using all possible means, including the use of SDF aircrafts. In addition, the Air Self Defense Force unit from the Wajima Sub Base , which has been engaged in on-site operations since the onset of the disaster, has been providing assistance to affected people and rescuing those trapped under collapsed houses, as well as transporting dialysis patients from hospitals that have lost power.
To secure routes to bring large-scale heavy machinery to areas where houses and buildings have collapsed, personnel from the SDF, the Ministry of Land, Infrastructure, Transport and Tourism’s TEC-FORCE (Technical Emergency Control Force) and other related organizations are working night and day. While making every effort to quickly reopen damaged roads with minimum repairs, we are conducting safety checks at local ports to establish sea transport routes. As the tsunami warning was lifted a short while ago, at 10 a.m., we will make full-scale efforts to secure sea transport routes going forward.
Workers are currently on site to restore the disrupted power, water and communications.
To facilitate push-type transportation of supplies, we have made a request for cooperation from 16 related businesses, including operators of convenience stores and supermarkets, bedding companies and electronics mass retailers. We will ensure that water, energy, food, blankets, portable toilets and other supplies will be provided by carefully determining the needs of the affected people. To this end, I have given instructions to send senior officials from relevant ministries and agencies to the affected area by the end of the day.
With regards to my planned visit to Ise Jingu and New Year’s press conference on January 4, as we must remain vigilant of aftershocks with a maximum intensity of around seven for the next week or so, the visit will be postponed. The press conference will be held at the Prime Minister’s Office instead.
In areas where the tremors were strong, there are increasing risks of houses collapsing and landslides being triggered. As active seismic activities are expected to continue, I ask all residents to put safety first, by avoiding dangerous places for example. I also call for vigilance against possible aftershocks with a maximum intensity of around seven for the next week or so.
In the meantime, the dissemination of malicious false information regarding the status of damage and other related matters would never be acceptable. I strongly urge the public to refrain from such acts. That’s all from me at the outset.
(On the situation in the northern part of the Noto region, the scale of human damage and whether the Prime Minister has contacted the Governor of Ishikawa Prefecture)
Firstly, regarding the northern part of the Noto region, since immediately after the onset of the disaster, officials from organizations like local police, fire departments, the SDF, and the Japan Coast Guard have naturally been engaged in emergency rescue operations. In addition, the SDF spent all last night sending its personnel to the affected area by air and other means.
As I mentioned earlier, since the tsunami warning has been lifted, we can now secure sea transportation routes. In this way, efforts have been made since last night to send necessary supplies and rescue personnel not just by land but also by mobilizing all other means, including by air and by sea transportation route. As the day has dawned and we can now use the sea routes, we will intensify support to the affected area.
Regarding human casualties, as of 7 a.m. today, we have reports of four deaths, two deaths the relations of which to the disaster are under investigation, three serious injuries and 27 minor injuries.
Regarding whether I had contact with the Governor of Ishikawa Prefecture, I had repeated telephone talks with the Governor yesterday, immediately after the onset of the disaster. This morning again, we talked over the phone at around 6:30 this morning and had another telephone talk just before the meeting of the Emergency Headquarters beginning at 9 a.m. This coincided with the timing of a meeting of the emergency headquarters of Ishikawa Prefecture. We confirmed to remain in close contact with each other going forward to appropriately respond to situations surrounding local residents and their needs.
(On the scale of personnel engaged in rescue operations and how the routes will be secured for bringing heavy machinery into the affected area)
Regarding the number of rescue personnel engaged in the affected area, I have been informed that a total of 1,000 SDF members have arrived as of now. I have also been reported that excluding those from the local police, fire departments, SDF and Japan Coast Guard, a total of 634 officers of the Police Disaster Dispatch Unit and 2,039 belonging to the Emergency Fire Rescue Unit have arrived in the affected area from other regions. They have started to engage in their respective activities on site.
While we face an extreme difficulty in bringing heavy machinery into the affected area and other challenges due to local roads being cut off as you have just mentioned, I believe that transportation using sea routes and other means would naturally be options as we strive to reopen the damaged roads with urgent repairs to secure as many routes as possible. In any case, we will appropriately determine the situation in the affected area to come up with realistic and appropriate measures in response to local needs and in a speedy manner. The Government will make utmost efforts to provide assistance based on an appropriate understanding of the local situation.
(On the number of collapsed houses and damage of flood caused by tsunami, and the dispatch of senior officials from relevant ministries and agencies to the affected area)
I have already mentioned earlier the number of those who lost their lives and other casualties. As the day dawned, we spotted many collapsed houses and other damage, and we are taking necessary measures in response. We are currently identifying the damage, including collapsed houses and related human damage, and are compiling the figures. I have yet to receive the figures which I believe are currently under compilation.
As I mentioned earlier, we plan to send senior officials from relevant ministries and agencies to ensure push-type support through the collaboration among the relevant ministries and agencies, as well as collaboration with related businesses. As I understand that each mission area requires different scales of personnel, I would like to instruct relevant ministries and agencies to compile specific figures so that necessary personnel to the affected area as quickly as possible. I will instruct them to work on this immediately.
(On whether the Prime Minister plans to visit the affected area)
As the day has dawned, we are in the process of identifying the local situation. I believe that priority should be given to determining the local situation, and that my schedule, including a visit to the affected area, would have to be considered while appropriately identifying the local situation. With such matters in mind, we will continue to make efforts to determine the local situation.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04" s="3" t="inlineStr">
        <is>
          <t>To secure routes to bring large-scale heavy machinery to areas where houses and buildings have collapsed, personnel from the SDF, the Ministry of Land, Infrastructure, Transport and Tourism’s TEC-FORCE (Technical Emergency Control Force) and other related organizations are working night and day. While making every effort to quickly reopen damaged roads with minimum repairs, we are conducting safety checks at local ports to establish sea transport routes. As the tsunami warning was lifted a short while ago, at 10 a.m., we will make full-scale efforts to secure sea transport routes going forward. Workers are currently on site to restore the disrupted power, water and communications. To facilitate push-type transportation of supplies, we have made a request for cooperation from 16 related businesses, including operators of convenience stores and supermarkets, bedding companies and electronics mass retailers. (On the situation in the northern part of the Noto region, the scale of human damage and whether the Prime Minister has contacted the Governor of Ishikawa Prefecture)
Firstly, regarding the northern part of the Noto region, since immediately after the onset of the disaster, officials from organizations like local police, fire departments, the SDF, and the Japan Coast Guard have naturally been engaged in emergency rescue operations. In addition, the SDF spent all last night sending its personnel to the affected area by air and other means. As I mentioned earlier, since the tsunami warning has been lifted, we can now secure sea transportation routes. In this way, efforts have been made since last night to send necessary supplies and rescue personnel not just by land but also by mobilizing all other means, including by air and by sea transportation route. As the day has dawned and we can now use the sea routes, we will intensify support to the affected area. This morning again, we talked over the phone at around 6:30 this morning and had another telephone talk just before the meeting of the Emergency Headquarters beginning at 9 a.m. This coincided with the timing of a meeting of the emergency headquarters of Ishikawa Prefecture. We confirmed to remain in close contact with each other going forward to appropriately respond to situations surrounding local residents and their needs. (On the scale of personnel engaged in rescue operations and how the routes will be secured for bringing heavy machinery into the affected area)
Regarding the number of rescue personnel engaged in the affected area, I have been informed that a total of 1,000 SDF members have arrived as of now. I have also been reported that excluding those from the local police, fire departments, SDF and Japan Coast Guard, a total of 634 officers of the Police Disaster Dispatch Unit and 2,039 belonging to the Emergency Fire Rescue Unit have arrived in the affected area from other regions.</t>
        </is>
      </c>
      <c r="K304" s="18" t="inlineStr">
        <is>
          <t>war</t>
        </is>
      </c>
      <c r="L304" s="18" t="inlineStr">
        <is>
          <t>0</t>
        </is>
      </c>
      <c r="M304" s="18" t="inlineStr">
        <is>
          <t>0</t>
        </is>
      </c>
      <c r="N304" s="18" t="inlineStr">
        <is>
          <t>0</t>
        </is>
      </c>
      <c r="O304" s="18" t="inlineStr">
        <is>
          <t>1</t>
        </is>
      </c>
      <c r="P304" s="18" t="inlineStr">
        <is>
          <t>0</t>
        </is>
      </c>
      <c r="Q304" s="18" t="inlineStr">
        <is>
          <t>0</t>
        </is>
      </c>
      <c r="R304" s="18" t="inlineStr">
        <is>
          <t>de2314ca-a146-47b6-9fae-5f68e6e5c0ef</t>
        </is>
      </c>
      <c r="S304" s="18" t="inlineStr"/>
      <c r="T304" s="18" t="inlineStr"/>
      <c r="U304" s="18" t="inlineStr"/>
      <c r="V304" s="18" t="inlineStr">
        <is>
          <t>HISTORICAL_RECOGNITION_GENERAL</t>
        </is>
      </c>
      <c r="W304" s="18" t="inlineStr"/>
      <c r="X304" s="18" t="inlineStr"/>
      <c r="Y304" s="18" t="inlineStr"/>
      <c r="Z304" s="18" t="inlineStr"/>
      <c r="AA304" s="18" t="inlineStr"/>
      <c r="AB304" s="18" t="inlineStr"/>
      <c r="AC304" s="18" t="inlineStr"/>
      <c r="AD304" s="18" t="inlineStr"/>
      <c r="AE304" s="18" t="inlineStr"/>
      <c r="AF304" s="18" t="inlineStr"/>
      <c r="AG304" s="18" t="inlineStr"/>
      <c r="AH304" s="18" t="inlineStr"/>
      <c r="AI304" s="18" t="inlineStr"/>
      <c r="AJ304" s="18" t="inlineStr"/>
      <c r="AK304" s="18" t="inlineStr"/>
      <c r="AL304" s="18" t="inlineStr"/>
      <c r="AM304" s="18" t="inlineStr">
        <is>
          <t>LOW</t>
        </is>
      </c>
      <c r="AN304" s="3" t="inlineStr">
        <is>
          <t>AUTO-DRAFT: keyword signals only; requires contextual coding per codebook.md before use.</t>
        </is>
      </c>
      <c r="AO304" s="18" t="inlineStr">
        <is>
          <t>2c9b891d-1da4-540d-9e99-523317a8c1f5</t>
        </is>
      </c>
      <c r="AP304" s="18" t="inlineStr">
        <is>
          <t>1</t>
        </is>
      </c>
      <c r="AQ304" s="18" t="inlineStr">
        <is>
          <t>LOW_CONFIDENCE;MISSING_SPEAKER</t>
        </is>
      </c>
      <c r="AR304" s="18" t="inlineStr">
        <is>
          <t>EXCLUDED</t>
        </is>
      </c>
      <c r="AS304" s="3" t="inlineStr">
        <is>
          <t>2026-09-22 full backlog review: COVID_OR_PANDEMIC</t>
        </is>
      </c>
    </row>
    <row r="305">
      <c r="A305" s="3" t="inlineStr">
        <is>
          <t>https://japan.kantei.go.jp/101_kishida/statement/202401/03kaiken.html</t>
        </is>
      </c>
      <c r="B305" s="18" t="inlineStr">
        <is>
          <t>japan</t>
        </is>
      </c>
      <c r="C305" s="18" t="inlineStr">
        <is>
          <t>Prime Minister's Office of Japan (Kantei)</t>
        </is>
      </c>
      <c r="D305" s="3" t="inlineStr">
        <is>
          <t>Press Conference by the Prime Minister on the 2024 Noto Peninsula Earthquake (Speeches and Statements &lt;br&gt;by the Prime Minister) | Prime Minister's Office of Japan</t>
        </is>
      </c>
      <c r="E305" s="18" t="inlineStr">
        <is>
          <t>PRESS_CONFERENCE</t>
        </is>
      </c>
      <c r="F305" s="18" t="inlineStr">
        <is>
          <t>January 3, 2024</t>
        </is>
      </c>
      <c r="G305" s="18" t="inlineStr">
        <is>
          <t>0</t>
        </is>
      </c>
      <c r="H305" s="3" t="inlineStr"/>
      <c r="I305" s="3" t="inlineStr">
        <is>
          <t>Press Conference by the Prime Minister on the 2024 Noto Peninsula Earthquake (Speeches and Statements &lt;br&gt;by the Prime Minister) | Prime Minister's Office of Japan
#DisasterResponse
#Quake2024NotoPeninsula
Press Conference by the Prime Minister on the 2024 Noto Peninsula Earthquake
January 3, 2024
Tweet
[Provisional translation]
I have been briefed that according to information from local municipalities, more than 60 people have lost their lives due to the latest earthquake. I would like to renew my condolences for those who lost their lives, as well as my sympathies for all those affected by the disaster.
More than 40 hours have passed since the earthquake occurred. It is a race against time to save the lives of affected people and we now face a critical moment. Since immediately after the onset of the disaster, we have made utmost efforts for activities such as gathering information and rescue operations with the Self Defense Forces (SDF), police, the emergency rescue units of the fire departments and other organizations playing key roles, but I have been informed that there are still many people trapped under collapsed buildings who are waiting for the arrival of rescue personnel. Today again, we have strengthened each front-line unit  including by increasing the scale of SDF personnel from 1,000 to 2,000 and more than doubling the number of rescue dogs working with the SDF and police, for the purpose of putting human lives first in our rescue efforts.
To secure routes for bringing necessary large-scale heavy machinery into places where houses and other buildings have collapsed, we have reopened some of the damaged roads. In addition, we are determining the situations surrounding local ports to establish sea transportation routes, resulting in the launch of such transportation using some of the sea routes. Particularly, steady recovery work has proceeded in Wajima City where roads have reportedly been cut off, allowing the passage of midsize cars and others as a result of overnight efforts, including four-ton vehicles, which I have heard have already been allowed to pass. We will continue to accelerate work so that vehicles including large ones will be allowed to pass.
It is also extremely important to provide assistance to the affected people as their life as evacuees is feared to prolong. Regarding push-type transportation of supplies, some of the food and other life-related supplies have arrived at supply hubs for wide areas in Ishikawa Prefecture with the cooperation from related businesses, delivering such supplies to affected municipalities from early this morning. Blankets, toilet paper, portable toilets and other supplies have already been shipped to the affected area, and we will continue to closely monitor local needs such as those at evacuation centers to provide appropriate assistance.
Starting today, we will send officials with expertise in disaster management from municipalities in the Chubu Bloc to affected municipalities based on the request from such affected municipalities under the coordination of the Ministry of Internal Affairs and Communications. Under the direction of senior officials from relevant ministries and agencies, they will make utmost efforts to secure necessary supplies and other assistance in close collaboration with liaison officials dispatched to the affected municipalities and other personnel. Yesterday, I exchanged views with Ishikawa Prefectural Governor and Mayors of Wajima and Suzu, and today again, I will take the lead in responding to the needs of the affected area by directly exchanging views with heads of other affected municipalities.
In the affected area, the weather is forecast to deteriorate and active seismic activities are feared to continue. I urge local residents to continue to put security first while giving careful attention to landslides and other possible disasters.
(On what measures are considered with regard to the push-style support in response to the failure to deliver supplies to some of the evacuations centers; and how the Government intends apply the lessons learned from the 2016 Kumamoto Earthquakes)
Regarding push-type support, priority should be given to securing routes for transporting supplies to the affected area. To this end, we have been striving to reopen damaged roads and I have heard that routes have finally been secured in Wajima City and other municipalities for four-ton vehicles to pass. While hoping to realize a situation where large cars will also be able to pass going forward, we have started transportation of personnel and others by sea route while identifying the situations surrounding local ports and other factors. Needless to say, aerial transportation is also in place as before.
As it is important to secure assistance supplies while securing such transportation routes, the Government, for its part, has started to secure and transport supplies. As I mentioned yesterday, I have made a request for assistance from 16 businesses including operators of convenience stores and supermarkets. At the time of the Kumamoto Earthquakes, we saw food and other daily necessities collected and sent to the affected area. Going forward, we will strive to deliver as quickly as possible such supplies to the affected area through the secured transportation routes while also collecting supplies contributed by those related businesses.
Push-type support should naturally be employed to conduct such operations, but as I mentioned earlier, we will secure a system to appropriately deliver necessary supplies when necessary while carefully collecting information regarding local needs.
(On whether the Government has identified the whole picture of the disaster, the reason if doing so is difficult and the initiative most needed to identify the whole picture of the disaster; and what impact has been seen in the assistance activities such as transporting supplies and personnel to the affected area as a result of yesterday’s collision accident at Haneda Airport)
Regarding the first question, I understand that we faced various obstacles in identifying the situation as the onset of the disaster was just before sunset and nighttime operations first continued for a certain while. However, after the daybreak on the following day, we saw robust activities on site with the participation of personnel who arrived from other regions, which allowed for a better understanding of the situation. Needless to say, we will continue to give careful attention to additional damages such as landslides in mountainous areas and others. Still, thanks to efforts of the many personnel concerned, we now have a better picture of the disaster. As I mentioned earlier, we have increased the scale of SDF personnel sent to the affected area from 1,000 to 2,000, but we have also seen more than 2,000 firefighters and more than 700 police officers arriving from other regions across the nation. We will continue to better identify the situation through the activities of such personnel.
Regarding the second question as to whether the accident at Haneda Airport has had any impact on the operations in the affected area, I would like to point out that various transportation routes have so far been secured with relevant ministries and agencies working together. As a whole, there has been no impact resulting from the accident. Thaks to the support from the ministries and agencies that are working together, we witness steady transportation of various supplies to the affected area.
(On the up-to-date numbers of those who lost their lives and those injured that the Government has identified as of now; and the scale of property damage and the number of requests for rescue operations)
Regarding human damage, according to the information compiled as of 8 a.m. today, based on the information from local municipalities and other organizations, there have been 62 deaths, 26 serious injuries and 110 minor injuries. With regard to the requests for rescue operations and others, I have been informed of around 130 cases where those trapped under collapsed buildings and others require such rescue efforts. Relevant ministries and agencies will continue to identify information regarding such damage.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05" s="3" t="inlineStr">
        <is>
          <t>(On what measures are considered with regard to the push-style support in response to the failure to deliver supplies to some of the evacuations centers; and how the Government intends apply the lessons learned from the 2016 Kumamoto Earthquakes)
Regarding push-type support, priority should be given to securing routes for transporting supplies to the affected area. To this end, we have been striving to reopen damaged roads and I have heard that routes have finally been secured in Wajima City and other municipalities for four-ton vehicles to pass. While hoping to realize a situation where large cars will also be able to pass going forward, we have started transportation of personnel and others by sea route while identifying the situations surrounding local ports and other factors. Needless to say, aerial transportation is also in place as before. As it is important to secure assistance supplies while securing such transportation routes, the Government, for its part, has started to secure and transport supplies. As I mentioned yesterday, I have made a request for assistance from 16 businesses including operators of convenience stores and supermarkets. At the time of the Kumamoto Earthquakes, we saw food and other daily necessities collected and sent to the affected area. Going forward, we will strive to deliver as quickly as possible such supplies to the affected area through the secured transportation routes while also collecting supplies contributed by those related businesses. Push-type support should naturally be employed to conduct such operations, but as I mentioned earlier, we will secure a system to appropriately deliver necessary supplies when necessary while carefully collecting information regarding local needs. (On whether the Government has identified the whole picture of the disaster, the reason if doing so is difficult and the initiative most needed to identify the whole picture of the disaster; and what impact has been seen in the assistance activities such as transporting supplies and personnel to the affected area as a result of yesterday’s collision accident at Haneda Airport)
Regarding the first question, I understand that we faced various obstacles in identifying the situation as the onset of the disaster was just before sunset and nighttime operations first continued for a certain while.</t>
        </is>
      </c>
      <c r="K305" s="18" t="inlineStr">
        <is>
          <t>war</t>
        </is>
      </c>
      <c r="L305" s="18" t="inlineStr">
        <is>
          <t>0</t>
        </is>
      </c>
      <c r="M305" s="18" t="inlineStr">
        <is>
          <t>0</t>
        </is>
      </c>
      <c r="N305" s="18" t="inlineStr">
        <is>
          <t>0</t>
        </is>
      </c>
      <c r="O305" s="18" t="inlineStr">
        <is>
          <t>1</t>
        </is>
      </c>
      <c r="P305" s="18" t="inlineStr">
        <is>
          <t>0</t>
        </is>
      </c>
      <c r="Q305" s="18" t="inlineStr">
        <is>
          <t>0</t>
        </is>
      </c>
      <c r="R305" s="18" t="inlineStr">
        <is>
          <t>1f91fcca-2a33-4a0e-bba5-8b06aa9a3eb3</t>
        </is>
      </c>
      <c r="S305" s="18" t="inlineStr"/>
      <c r="T305" s="18" t="inlineStr"/>
      <c r="U305" s="18" t="inlineStr"/>
      <c r="V305" s="18" t="inlineStr">
        <is>
          <t>HISTORICAL_RECOGNITION_GENERAL</t>
        </is>
      </c>
      <c r="W305" s="18" t="inlineStr"/>
      <c r="X305" s="18" t="inlineStr"/>
      <c r="Y305" s="18" t="inlineStr"/>
      <c r="Z305" s="18" t="inlineStr"/>
      <c r="AA305" s="18" t="inlineStr"/>
      <c r="AB305" s="18" t="inlineStr"/>
      <c r="AC305" s="18" t="inlineStr"/>
      <c r="AD305" s="18" t="inlineStr"/>
      <c r="AE305" s="18" t="inlineStr"/>
      <c r="AF305" s="18" t="inlineStr"/>
      <c r="AG305" s="18" t="inlineStr"/>
      <c r="AH305" s="18" t="inlineStr"/>
      <c r="AI305" s="18" t="inlineStr"/>
      <c r="AJ305" s="18" t="inlineStr"/>
      <c r="AK305" s="18" t="inlineStr"/>
      <c r="AL305" s="18" t="inlineStr"/>
      <c r="AM305" s="18" t="inlineStr">
        <is>
          <t>LOW</t>
        </is>
      </c>
      <c r="AN305" s="3" t="inlineStr">
        <is>
          <t>AUTO-DRAFT: keyword signals only; requires contextual coding per codebook.md before use.</t>
        </is>
      </c>
      <c r="AO305" s="18" t="inlineStr">
        <is>
          <t>a4d62024-bcad-5562-aaa5-184a3b5bcb06</t>
        </is>
      </c>
      <c r="AP305" s="18" t="inlineStr">
        <is>
          <t>1</t>
        </is>
      </c>
      <c r="AQ305" s="18" t="inlineStr">
        <is>
          <t>LOW_CONFIDENCE;MISSING_SPEAKER</t>
        </is>
      </c>
      <c r="AR305" s="18" t="inlineStr">
        <is>
          <t>EXCLUDED</t>
        </is>
      </c>
      <c r="AS305" s="3" t="inlineStr">
        <is>
          <t>2026-09-22 full backlog review: NATURAL_DISASTER_OR_ACCIDENT</t>
        </is>
      </c>
    </row>
    <row r="306">
      <c r="A306" s="3" t="inlineStr">
        <is>
          <t>https://japan.kantei.go.jp/101_kishida/statement/202401/04kaiken2.html</t>
        </is>
      </c>
      <c r="B306" s="18" t="inlineStr">
        <is>
          <t>japan</t>
        </is>
      </c>
      <c r="C306" s="18" t="inlineStr">
        <is>
          <t>Prime Minister's Office of Japan (Kantei)</t>
        </is>
      </c>
      <c r="D306" s="3" t="inlineStr">
        <is>
          <t>Press Conference by Prime Minister Kishida (Speeches and Statements &lt;br&gt;by the Prime Minister) | Prime Minister's Office of Japan</t>
        </is>
      </c>
      <c r="E306" s="18" t="inlineStr">
        <is>
          <t>PRESS_CONFERENCE</t>
        </is>
      </c>
      <c r="F306" s="18" t="inlineStr">
        <is>
          <t>January 4, 2024</t>
        </is>
      </c>
      <c r="G306" s="18" t="inlineStr">
        <is>
          <t>0</t>
        </is>
      </c>
      <c r="H306" s="3" t="inlineStr"/>
      <c r="I306" s="3" t="inlineStr">
        <is>
          <t>Press Conference by Prime Minister Kishida (Speeches and Statements &lt;br&gt;by the Prime Minister) | Prime Minister's Office of Japan
#EconMeasures
#PriceMeasures
#WageIncrease
#NewFormCapitalism
#DistribStrategy
#ChildSupport
#DiplomacySecurity
#DisasterResponse
#Quake2024NotoPeninsula
Press Conference by Prime Minister Kishida
January 4, 2024
Tweet
Related Videos
Open
Close
If you can not view the video,
click here
[Provisional translation]
[Initial remarks by Prime Minister Kishida]
On January 1, the 2024 Noto Peninsula Earthquake with a maximum intensity of seven on the Japanese scale of zero to seven occurred. First of all, I would like to express my heartfelt condolences to those who lost their lives, as well as my sympathies to all those affected by the disaster.
Giving priority to the response to the earthquake, my visit to Ise Jingu, annually scheduled along with a New Year’s press conference, has been postponed. As the series of my daily press conferences so far, including the one this morning, have addressed the Government’s response to the earthquake and subsequent disaster, this press conference will primarily focus on how we will strive to restore trust in politics, an issue as urgent as the response to the earthquake, in a concise manner.
In light of the challenges facing Japan at home and abroad, restoring trust in politics is the most important issue to which top priority should be given.
At home, we must ensure that all possible measures are taken to respond to the earthquake and subsequent damage. Given that a great number of people have been evacuated and their lives as evacuees are feared to be prolonged, long-standing efforts are needed to steadily support the lives and livelihoods of those affected.
On the international front, the world will face more tension this year. While Russia’s aggression against Ukraine and the situation surrounding Israel and Palestine remain major challenges, key national elections that will likely decide the future direction of the world are scheduled this year, including the U.S. presidential election. The international community is looking to Japan for its efforts for stability and diplomatic clout.
This year, 2024, is an extremely important year for the future of Japan. It would not be too much to say that this year will be a decisive factor for the upcoming decade of Japan.
Under such circumstances, the priority should be given to restoring public trust and ensuring political stability. First of all, as the President of the Liberal Democratic Party, First of all, as the President of the Liberal Democratic Party, I would like to express my sincere apologies for the fact that the issue of political funding of each of the policy groups, and by extension, the Liberal Democratic Party, is under intense scrutiny in relation to the political funding parties of the LDP policy groups, causing suspicion from the public.
The LDP will continue to fully cooperate with the ongoing investigation by public prosecutors. At the same time, I will take the lead in reforming the LDP’s character to restore public trust in politics.
Next week, a new organization under direct supervision of the LDP President, tentatively called the “Political Reform Headquarters,” will be set up within the party. The headquarters aims to come up with measures against the repetition of similar issues by acknowledging the cause of the issue in question, with a view to formulating rules regarding how to expand transparency of political funds and the future vision of policy groups in the party, among other things. We will discuss this matter in a highly transparent manner by inviting external experts so that the public’s call for political reform will be reflected. We will compile an interim report before the end of January, which will be reflected in the LDP’s efforts to strengthen its governance, while also seeking to submit a related bill to the Diet if necessary. We will restore public trust and ensure political stability before implementing key policies.
Our top priority is economy.
Japan’s economy is now about to seize an opportunity to shift from a cost-cutting economy that has lasted for 30 years to a new economy based on a virtuous cycle of income increase and growth. The key to seizing this opportunity is to achieve wage increases that exceed commodity price increases.
First of all, we will steadily mobilize a new system aimed at achieving official wage increases comparable to commodity price increases for those working in a wide range of areas in the healthcare and welfare sectors, who account for 14% of all employees in Japan. We will provide full support to achieve wage increases at small and medium-sized enterprises, which hold the key to overall wage increases, by expanding tax systems aimed at urging wage increases even at loss-making companies and by implementing the Fair Trade Commission’s new guidelines for passing on labor costs.
Those measures will be followed by a fixed-amount cut in income and resident taxes on a total scale of mid-three trillion yen in June this year. We will then ensure to create an environment in the summer of this year where growth in national income will exceed commodity price increases by combining wage increases and income tax cuts. At the same time, we will help strengthen the earning power of companies that serves to finance wage increases by introducing unprecedented bold tax cuts to encourage investment and support for small and medium-sized enterprises in investing in labor-saving and energy-saving measures, among other initiatives.
Under the New NISA (Nippon Individual Savings Account), introduced this year to help residents in Japan to save money with tax-exempt benefits, we will make full use of Japan’s financial assets of more than 2,000 trillion yen to achieve growth in national income and generate earning power.
Secondly, we will focus on measures against declining birthrates.
Under the Children’s Future Strategy decided at the end of last year, we plan to significantly expand per-child (family-related) spending to the level comparable to that of Sweden, ranked top among the OECD (Organization for Economic Co-operation and Development) countries, with a view to achieving a more generous child and child-rearing policy. We will also seek to change the mindset of Japanese society so that the entire society and workplace will support households raising children. Following the planned enactment of related budgets and legislation in the next ordinary session of the Diet, we will continue to take on more challenges to ensure the sustainability of future Japanese society.
We will also work on foreign policy.
In addition to demonstrating close cooperation between Japan and the United States through my planned official visit to the U.S., we will also strengthen cooperation with partner countries through summit diplomacy in such forms as Japan-U.S.-ROK and Japan-U.S.-Australia-India frameworks. We will build a constructive and stable relationship with China through repeated dialogues, including those between the leaders of Japan and China. In addition, against the backdrop of the increasing presence of Global South countries, we will pursue strategic and detailed summit diplomacy throughout the year by taking advantage of Japan’s position through the Pacific Islands Summit that Japan will host this year, the ASEAN (Association of Southeast Asian Nations)-related summits in Laos, the G20 (Summit on Financial Markets and the World Economy) in Brazil and other occasions.
Furthermore, we cannot lose any time in strengthening our defense capabilities, shifting our energy policy and working on economic security, among other challenges. We will also work on security clearance and strengthening cybersecurity.
It is also necessary to make maximum efforts toward the realization of constitutional revision. As the LDP President, I would say that my desire to achieve the revision during my term as President remains the same, and I will do my best to advance the discussion. This year, we will work to flesh out draft articles and accelerate cross-party discussions.
Since the launch of the Kishida administration two year ago, I have provided answers one by one to issues that cannot be postponed. I will do everything in my power so that our accumulated achievements will be felt by the people in a more concrete and visible manner this year.
[Q&amp;A]
(Yomiuri Shimbun, Ashikaga)
As you mentioned earlier today, you have expressed your recognition that the international situation will be tense this year, citing key elections in major countries and regions such as the U.S. presidential election. While the aggression against Ukraine and the conflict in Gaza continue, some believe that the U.S. will become more inward-looking. How can Japan strengthen its cooperation with the U.S.? Could you also tell us how you plan to advance Japan’s relationship with China, which is becoming increasingly hegemonic in the East and South China Seas?
Furthermore, there are many issues that need to be addressed not only in foreign policy but also in domestic politics, such as the response to the Noto Peninsula earthquake. Under such circumstances, are you considering seeking re-election in the LDP presidential election this autumn in order to continue to lead the country?
(Prime Minister Kishida)
First, regarding the relationship with the U.S., as I mentioned earlier, I feel that the importance of the Japan-U.S. relationship will continue to grow as we enter this year with heightened tensions in the international community. I refrain from commenting on the U.S. election or its internal situation, but I believe that there is a shared recognition across party lines about the importance of the Japan-U.S. relationship in the U.S. as well. Furthermore, given the increasingly severe security environment surrounding Japan, I believe that the importance of strengthening cooperation between our two countries will further increase. Under such circumstances, I received an invitation for an official visit to the U.S. I would like to take advantage of this opportunity to further deepen our close collaboration.
Regarding your second question about China, there are many issues and matters of concern with regard to Japan-China relations, including the situation in the East and South China Seas. In this context, we will say to China the things that need to be said and hold dialogues with China while urging China to act responsibly as a member of the international community. In the meantime, we will work together with China regarding issues that require cooperation, including environment. The Kishida administration’s consistent principle is to build such constructive and stable Japan-China relations through efforts on both sides. At the Japan-China Summit Meeting last November, I directly conveyed this basic position to President Xi and we confirmed the overall direction. We will continue to communicate at all levels and strive to build a constructive and stable Japan-China relationship.
Your third question was about the LDP presidential election. Regarding this, as I said earlier, I believe that we must first make our utmost effort to restore trust in politics before fully devoting ourselves to addressing issues that cannot be postponed, such as countermeasures against soaring prices and other economic measures. Currently, I am not thinking about anything beyond that, and this is the actual situation.
(Sankei Shimbun, Chiba)
I understand that there have been offers of assistance from various countries in response to the recent earthquake, but there are also reports that Taiwan has lifted a standby command for dispatching rescue teams because there were no such needs on the Japanese side. Could you tell us about your policy regarding how to respond to offers of assistance from other countries, including whether there is a need in the first place and whether it is possible to accept them?
(Prime Minister Kishida)
Regarding offers of assistance from various countries, since immediately after the earthquake to date, we have received numerous messages of sympathy from dozens of countries, regions, organizations and individuals around the world, including the U.S., and others, China and Taiwan. First of all, I would like to express my sincere gratitude for such offers.
Currently, the Japanese Government as a whole is making every effort to save lives and provide assistance to the affected area, and in response to offers of assistance from other countries and regions, we are not accepting any kind of human assistance or assistance supplies as of now, taking into account the work and systems required to set up a system to accept them, as well as other local situations.
However, we would be grateful to accept any kind of assistance that does not require the on-site systems or burdens that I just mentioned. For example, it has been announced that 60 million yen will be donated to Japan from Taiwan. We are currently coordinating related matters among related organizations. Based on the policy I have just mentioned, we will respond to offers of assistance from each country.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06" s="3" t="inlineStr">
        <is>
          <t>Given that a great number of people have been evacuated and their lives as evacuees are feared to be prolonged, long-standing efforts are needed to steadily support the lives and livelihoods of those affected. On the international front, the world will face more tension this year. While Russia’s aggression against Ukraine and the situation surrounding Israel and Palestine remain major challenges, key national elections that will likely decide the future direction of the world are scheduled this year, including the U.S. presidential election. The international community is looking to Japan for its efforts for stability and diplomatic clout. It would not be too much to say that this year will be a decisive factor for the upcoming decade of Japan. Under such circumstances, the priority should be given to restoring public trust and ensuring political stability. First of all, as the President of the Liberal Democratic Party, First of all, as the President of the Liberal Democratic Party, I would like to express my sincere apologies for the fact that the issue of political funding of each of the policy groups, and by extension, the Liberal Democratic Party, is under intense scrutiny in relation to the political funding parties of the LDP policy groups, causing suspicion from the public. The LDP will continue to fully cooperate with the ongoing investigation by public prosecutors. At the same time, I will take the lead in reforming the LDP’s character to restore public trust in politics. Next week, a new organization under direct supervision of the LDP President, tentatively called the “Political Reform Headquarters,” will be set up within the party. The headquarters aims to come up with measures against the repetition of similar issues by acknowledging the cause of the issue in question, with a view to formulating rules regarding how to expand transparency of political funds and the future vision of policy groups in the party, among other things. We will discuss this matter in a highly transparent manner by inviting external experts so that the public’s call for political reform will be reflected. We will compile an interim report before the end of January, which will be reflected in the LDP’s efforts to strengthen its governance, while also seeking to submit a related bill to the Diet if necessary. Furthermore, we cannot lose any time in strengthening our defense capabilities, shifting our energy policy and working on economic security, among other challenges. We will also work on security clearance and strengthening cybersecurity. It is also necessary to make maximum efforts toward the realization of constitutional revision. As the LDP President, I would say that my desire to achieve the revision during my term as President remains the same, and I will do my best to advance the discussion. This year, we will work to flesh out draft articles and accelerate cross-party discussions. [Q&amp;A]
(Yomiuri Shimbun, Ashikaga)
As you mentioned earlier today, you have expressed your recognition that the international situation will be tense this year, citing key elections in major countries and regions such as the U.S. presidential election. While the aggression against Ukraine and the conflict in Gaza continue, some believe that the U.S. will become more inward-looking. How can Japan strengthen its cooperation with the U.S.? Could you also tell us how you plan to advance Japan’s relationship with China, which is becoming increasingly hegemonic in the East and South China Seas?</t>
        </is>
      </c>
      <c r="K306" s="18" t="inlineStr">
        <is>
          <t>aggression;fund;war</t>
        </is>
      </c>
      <c r="L306" s="18" t="inlineStr">
        <is>
          <t>1</t>
        </is>
      </c>
      <c r="M306" s="18" t="inlineStr">
        <is>
          <t>0</t>
        </is>
      </c>
      <c r="N306" s="18" t="inlineStr">
        <is>
          <t>1</t>
        </is>
      </c>
      <c r="O306" s="18" t="inlineStr">
        <is>
          <t>1</t>
        </is>
      </c>
      <c r="P306" s="18" t="inlineStr">
        <is>
          <t>0</t>
        </is>
      </c>
      <c r="Q306" s="18" t="inlineStr">
        <is>
          <t>0</t>
        </is>
      </c>
      <c r="R306" s="18" t="inlineStr">
        <is>
          <t>36f159e5-9d38-424f-8cd4-7200f48a8ee9</t>
        </is>
      </c>
      <c r="S306" s="18" t="inlineStr"/>
      <c r="T306" s="18" t="inlineStr"/>
      <c r="U306" s="18" t="inlineStr"/>
      <c r="V306" s="18" t="inlineStr">
        <is>
          <t>AGGRESSION</t>
        </is>
      </c>
      <c r="W306" s="18" t="inlineStr"/>
      <c r="X306" s="18" t="inlineStr"/>
      <c r="Y306" s="18" t="inlineStr"/>
      <c r="Z306" s="18" t="inlineStr"/>
      <c r="AA306" s="18" t="inlineStr"/>
      <c r="AB306" s="18" t="inlineStr"/>
      <c r="AC306" s="18" t="inlineStr"/>
      <c r="AD306" s="18" t="inlineStr"/>
      <c r="AE306" s="18" t="inlineStr"/>
      <c r="AF306" s="18" t="inlineStr"/>
      <c r="AG306" s="18" t="inlineStr"/>
      <c r="AH306" s="18" t="inlineStr"/>
      <c r="AI306" s="18" t="inlineStr"/>
      <c r="AJ306" s="18" t="inlineStr"/>
      <c r="AK306" s="18" t="inlineStr"/>
      <c r="AL306" s="18" t="inlineStr"/>
      <c r="AM306" s="18" t="inlineStr">
        <is>
          <t>LOW</t>
        </is>
      </c>
      <c r="AN306" s="3" t="inlineStr">
        <is>
          <t>AUTO-DRAFT: keyword signals only; requires contextual coding per codebook.md before use.</t>
        </is>
      </c>
      <c r="AO306" s="18" t="inlineStr">
        <is>
          <t>403fc009-026f-5c64-87e2-97c9d92217cd</t>
        </is>
      </c>
      <c r="AP306" s="18" t="inlineStr">
        <is>
          <t>1</t>
        </is>
      </c>
      <c r="AQ306" s="18" t="inlineStr">
        <is>
          <t>LOW_CONFIDENCE;MISSING_SPEAKER</t>
        </is>
      </c>
      <c r="AR306" s="18" t="inlineStr">
        <is>
          <t>EXCLUDED</t>
        </is>
      </c>
      <c r="AS306" s="3" t="inlineStr">
        <is>
          <t>2026-09-22 full backlog review: NATURAL_DISASTER_OR_ACCIDENT</t>
        </is>
      </c>
    </row>
    <row r="307">
      <c r="A307" s="3" t="inlineStr">
        <is>
          <t>https://japan.kantei.go.jp/101_kishida/statement/202401/05kaiken.html</t>
        </is>
      </c>
      <c r="B307" s="18" t="inlineStr">
        <is>
          <t>japan</t>
        </is>
      </c>
      <c r="C307" s="18" t="inlineStr">
        <is>
          <t>Prime Minister's Office of Japan (Kantei)</t>
        </is>
      </c>
      <c r="D307" s="3" t="inlineStr">
        <is>
          <t>Press Conference by the Prime Minister on the 2024 Noto Peninsula Earthquake (Speeches and Statements &lt;br&gt;by the Prime Minister) | Prime Minister's Office of Japan</t>
        </is>
      </c>
      <c r="E307" s="18" t="inlineStr">
        <is>
          <t>PRESS_CONFERENCE</t>
        </is>
      </c>
      <c r="F307" s="18" t="inlineStr">
        <is>
          <t>January 5, 2024</t>
        </is>
      </c>
      <c r="G307" s="18" t="inlineStr">
        <is>
          <t>0</t>
        </is>
      </c>
      <c r="H307" s="3" t="inlineStr"/>
      <c r="I307" s="3" t="inlineStr">
        <is>
          <t>Press Conference by the Prime Minister on the 2024 Noto Peninsula Earthquake (Speeches and Statements &lt;br&gt;by the Prime Minister) | Prime Minister's Office of Japan
#DisasterResponse
#Quake2024NotoPeninsula
Press Conference by the Prime Minister on the 2024 Noto Peninsula Earthquake
January 5, 2024
Tweet
[Provisional translation]
We held the fourth meeting of the Emergency Headquarters this morning, and I gave instructions to conduct tenacious and thorough rescue activities without giving up and to swiftly confirm the situation of isolated communities and whereabouts of the unaccounted-for under collaboration between the relevant organizations and local governments. I also gave directions to further promote the support for the affected area, such as by putting every effort into the recovery of transportation routes and speeding up push-type support, while drawing up a package to support the lives and livelihoods of the affected people based on the needs of the quake-stricken area as soon as possible, in order to rebuild the lives of those affected. In addition, I instructed the Minister of Finance on the draft budget for the next fiscal year before noon. We will first seek to utilize the remaining reserve funds for the fiscal 2023 budget, which is worth over 460 billion yen, while we have included 500 billion yen in general reserve funds for the fiscal 2024 budget. However, in light of the future need for seamless response toward the reconstruction and recovery from the 2024 Noto Peninsula Earthquake, I instructed the Finance Minister to swiftly formulate a revised plan for the fiscal 2024 draft budget, which was approved by the Cabinet on December 22 last year, so that it will reflect necessary changes, such as an increase in reserve funds, and to move ahead with procedures to obtain a Cabinet approval on the revision in collaboration with the ruling parties. As Prime Minister, I will take the lead in making efforts while staying close to the affected area and people, so that residents in the quake-hit area will regain their peaceful lives.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07" s="3" t="inlineStr">
        <is>
          <t>I also gave directions to further promote the support for the affected area, such as by putting every effort into the recovery of transportation routes and speeding up push-type support, while drawing up a package to support the lives and livelihoods of the affected people based on the needs of the quake-stricken area as soon as possible, in order to rebuild the lives of those affected. In addition, I instructed the Minister of Finance on the draft budget for the next fiscal year before noon. We will first seek to utilize the remaining reserve funds for the fiscal 2023 budget, which is worth over 460 billion yen, while we have included 500 billion yen in general reserve funds for the fiscal 2024 budget. However, in light of the future need for seamless response toward the reconstruction and recovery from the 2024 Noto Peninsula Earthquake, I instructed the Finance Minister to swiftly formulate a revised plan for the fiscal 2024 draft budget, which was approved by the Cabinet on December 22 last year, so that it will reflect necessary changes, such as an increase in reserve funds, and to move ahead with procedures to obtain a Cabinet approval on the revision in collaboration with the ruling parties. As Prime Minister, I will take the lead in making efforts while staying close to the affected area and people, so that residents in the quake-hit area will regain their peaceful lives.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07" s="18" t="inlineStr">
        <is>
          <t>fund;war</t>
        </is>
      </c>
      <c r="L307" s="18" t="inlineStr">
        <is>
          <t>0</t>
        </is>
      </c>
      <c r="M307" s="18" t="inlineStr">
        <is>
          <t>0</t>
        </is>
      </c>
      <c r="N307" s="18" t="inlineStr">
        <is>
          <t>1</t>
        </is>
      </c>
      <c r="O307" s="18" t="inlineStr">
        <is>
          <t>0</t>
        </is>
      </c>
      <c r="P307" s="18" t="inlineStr">
        <is>
          <t>0</t>
        </is>
      </c>
      <c r="Q307" s="18" t="inlineStr">
        <is>
          <t>0</t>
        </is>
      </c>
      <c r="R307" s="18" t="inlineStr">
        <is>
          <t>1658fb3c-6dd1-4796-abd8-2a3f6195fa21</t>
        </is>
      </c>
      <c r="S307" s="18" t="inlineStr"/>
      <c r="T307" s="18" t="inlineStr"/>
      <c r="U307" s="18" t="inlineStr"/>
      <c r="V307" s="18" t="inlineStr">
        <is>
          <t>HISTORICAL_RECOGNITION_GENERAL</t>
        </is>
      </c>
      <c r="W307" s="18" t="inlineStr"/>
      <c r="X307" s="18" t="inlineStr"/>
      <c r="Y307" s="18" t="inlineStr"/>
      <c r="Z307" s="18" t="inlineStr"/>
      <c r="AA307" s="18" t="inlineStr"/>
      <c r="AB307" s="18" t="inlineStr"/>
      <c r="AC307" s="18" t="inlineStr"/>
      <c r="AD307" s="18" t="inlineStr"/>
      <c r="AE307" s="18" t="inlineStr"/>
      <c r="AF307" s="18" t="inlineStr"/>
      <c r="AG307" s="18" t="inlineStr"/>
      <c r="AH307" s="18" t="inlineStr"/>
      <c r="AI307" s="18" t="inlineStr"/>
      <c r="AJ307" s="18" t="inlineStr"/>
      <c r="AK307" s="18" t="inlineStr"/>
      <c r="AL307" s="18" t="inlineStr"/>
      <c r="AM307" s="18" t="inlineStr">
        <is>
          <t>LOW</t>
        </is>
      </c>
      <c r="AN307" s="3" t="inlineStr">
        <is>
          <t>AUTO-DRAFT: keyword signals only; requires contextual coding per codebook.md before use.</t>
        </is>
      </c>
      <c r="AO307" s="18" t="inlineStr">
        <is>
          <t>77efe002-f425-54db-b5db-5fafe0dff7be</t>
        </is>
      </c>
      <c r="AP307" s="18" t="inlineStr">
        <is>
          <t>1</t>
        </is>
      </c>
      <c r="AQ307" s="18" t="inlineStr">
        <is>
          <t>LOW_CONFIDENCE;MISSING_SPEAKER</t>
        </is>
      </c>
      <c r="AR307" s="18" t="inlineStr">
        <is>
          <t>EXCLUDED</t>
        </is>
      </c>
      <c r="AS307" s="3" t="inlineStr">
        <is>
          <t>2026-09-22 full backlog review: NATURAL_DISASTER_OR_ACCIDENT</t>
        </is>
      </c>
    </row>
    <row r="308">
      <c r="A308" s="3" t="inlineStr">
        <is>
          <t>https://japan.kantei.go.jp/101_kishida/statement/202401/11kaiken.html</t>
        </is>
      </c>
      <c r="B308" s="18" t="inlineStr">
        <is>
          <t>japan</t>
        </is>
      </c>
      <c r="C308" s="18" t="inlineStr">
        <is>
          <t>Prime Minister's Office of Japan (Kantei)</t>
        </is>
      </c>
      <c r="D308" s="3" t="inlineStr">
        <is>
          <t>Press Conference by the Prime Minister on the 2024 Noto Peninsula Earthquake (Speeches and Statements &lt;br&gt;by the Prime Minister) | Prime Minister's Office of Japan</t>
        </is>
      </c>
      <c r="E308" s="18" t="inlineStr">
        <is>
          <t>PRESS_CONFERENCE</t>
        </is>
      </c>
      <c r="F308" s="18" t="inlineStr">
        <is>
          <t>January 11, 2024</t>
        </is>
      </c>
      <c r="G308" s="18" t="inlineStr">
        <is>
          <t>0</t>
        </is>
      </c>
      <c r="H308" s="3" t="inlineStr"/>
      <c r="I308" s="3" t="inlineStr">
        <is>
          <t>Press Conference by the Prime Minister on the 2024 Noto Peninsula Earthquake (Speeches and Statements &lt;br&gt;by the Prime Minister) | Prime Minister's Office of Japan
#DisasterResponse
#Quake2024NotoPeninsula
Press Conference by the Prime Minister on the 2024 Noto Peninsula Earthquake
January 11, 2024
Tweet
[Provisional translation]
Let me mention secondary evacuation. The environment in the affected area remains both physically and mentally demanding, due to the cold winter in the Hokuriku region and prolonged evacuation. The restoration of infrastructure and the securing of housing in the quake-hit area, including isolated communities, will require a considerable amount of time. It is important for the affected people to actively consider moving to a safer environment, in order to protect their lives and health. Such secondary evacuation will also alleviate the congestion in evacuation centers, and it is crucial in terms of improving the environment in these centers in the affected area and preventing infectious diseases.
I am aware that, in today’s Emergency Headquarters meeting of Ishikawa Prefecture, with regard to secondary evacuation, Governor Hase called for speeding up dual-track efforts to transport people from evacuation centers in the affected area and evacuees from isolated communities, and in doing so, requested people with high medical needs, expectant and nursing mothers, babies and infants, those receiving nursing care or welfare services for persons with disabilities, and elderly people aged 75 or older and their family members, to actively consider secondary evacuation in particular. I also intend to provide government-wide support to ensure that such evacuation efforts will be conducted properly, and once again I would like to call on these people to positively consider secondary evacuation to protect their lives and health.
The Government, on its part, will further increase secondary evacuation shelters and secure a necessary and sufficient number of such facilities, in addition to hotels, inns, and other facilities secured thus far, so that we can establish a system that is fine-tuned to the needs of the affected people, while providing them with support.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08" s="3" t="inlineStr">
        <is>
          <t>It is important for the affected people to actively consider moving to a safer environment, in order to protect their lives and health. Such secondary evacuation will also alleviate the congestion in evacuation centers, and it is crucial in terms of improving the environment in these centers in the affected area and preventing infectious diseases. I am aware that, in today’s Emergency Headquarters meeting of Ishikawa Prefecture, with regard to secondary evacuation, Governor Hase called for speeding up dual-track efforts to transport people from evacuation centers in the affected area and evacuees from isolated communities, and in doing so, requested people with high medical needs, expectant and nursing mothers, babies and infants, those receiving nursing care or welfare services for persons with disabilities, and elderly people aged 75 or older and their family members, to actively consider secondary evacuation in particular. I also intend to provide government-wide support to ensure that such evacuation efforts will be conducted properly, and once again I would like to call on these people to positively consider secondary evacuation to protect their lives and health. The Government, on its part, will further increase secondary evacuation shelters and secure a necessary and sufficient number of such facilities, in addition to hotels, inns, and other facilities secured thus far, so that we can establish a system that is fine-tuned to the needs of the affected people, while providing them with support.</t>
        </is>
      </c>
      <c r="K308" s="18" t="inlineStr">
        <is>
          <t>war</t>
        </is>
      </c>
      <c r="L308" s="18" t="inlineStr">
        <is>
          <t>0</t>
        </is>
      </c>
      <c r="M308" s="18" t="inlineStr">
        <is>
          <t>0</t>
        </is>
      </c>
      <c r="N308" s="18" t="inlineStr">
        <is>
          <t>0</t>
        </is>
      </c>
      <c r="O308" s="18" t="inlineStr">
        <is>
          <t>0</t>
        </is>
      </c>
      <c r="P308" s="18" t="inlineStr">
        <is>
          <t>0</t>
        </is>
      </c>
      <c r="Q308" s="18" t="inlineStr">
        <is>
          <t>0</t>
        </is>
      </c>
      <c r="R308" s="18" t="inlineStr">
        <is>
          <t>fdc0d51e-6afa-4f37-8963-d1df8997a685</t>
        </is>
      </c>
      <c r="S308" s="18" t="inlineStr"/>
      <c r="T308" s="18" t="inlineStr"/>
      <c r="U308" s="18" t="inlineStr"/>
      <c r="V308" s="18" t="inlineStr">
        <is>
          <t>HISTORICAL_RECOGNITION_GENERAL</t>
        </is>
      </c>
      <c r="W308" s="18" t="inlineStr"/>
      <c r="X308" s="18" t="inlineStr"/>
      <c r="Y308" s="18" t="inlineStr"/>
      <c r="Z308" s="18" t="inlineStr"/>
      <c r="AA308" s="18" t="inlineStr"/>
      <c r="AB308" s="18" t="inlineStr"/>
      <c r="AC308" s="18" t="inlineStr"/>
      <c r="AD308" s="18" t="inlineStr"/>
      <c r="AE308" s="18" t="inlineStr"/>
      <c r="AF308" s="18" t="inlineStr"/>
      <c r="AG308" s="18" t="inlineStr"/>
      <c r="AH308" s="18" t="inlineStr"/>
      <c r="AI308" s="18" t="inlineStr"/>
      <c r="AJ308" s="18" t="inlineStr"/>
      <c r="AK308" s="18" t="inlineStr"/>
      <c r="AL308" s="18" t="inlineStr"/>
      <c r="AM308" s="18" t="inlineStr">
        <is>
          <t>LOW</t>
        </is>
      </c>
      <c r="AN308" s="3" t="inlineStr">
        <is>
          <t>AUTO-DRAFT: keyword signals only; requires contextual coding per codebook.md before use.</t>
        </is>
      </c>
      <c r="AO308" s="18" t="inlineStr">
        <is>
          <t>ae3053cc-1a7e-5882-b2cd-4c08fb61afbb</t>
        </is>
      </c>
      <c r="AP308" s="18" t="inlineStr">
        <is>
          <t>1</t>
        </is>
      </c>
      <c r="AQ308" s="18" t="inlineStr">
        <is>
          <t>LOW_CONFIDENCE;MISSING_SPEAKER</t>
        </is>
      </c>
      <c r="AR308" s="18" t="inlineStr">
        <is>
          <t>EXCLUDED</t>
        </is>
      </c>
      <c r="AS308" s="3" t="inlineStr">
        <is>
          <t>2026-09-22 full backlog review: NATURAL_DISASTER_OR_ACCIDENT</t>
        </is>
      </c>
    </row>
    <row r="309">
      <c r="A309" s="3" t="inlineStr">
        <is>
          <t>https://japan.kantei.go.jp/101_kishida/statement/202401/14kaiken.html</t>
        </is>
      </c>
      <c r="B309" s="18" t="inlineStr">
        <is>
          <t>japan</t>
        </is>
      </c>
      <c r="C309" s="18" t="inlineStr">
        <is>
          <t>Prime Minister's Office of Japan (Kantei)</t>
        </is>
      </c>
      <c r="D309" s="3" t="inlineStr">
        <is>
          <t>Press Conference by the Prime Minister on His Visit to Ishikawa Prefecture to Confirm the Extent of the Damage Caused by the 2024 Noto Peninsula Earthquake and Other Matters (Speeches and Statements &lt;br&gt;by the Prime Minister) | Prime Minister's Office of Japan</t>
        </is>
      </c>
      <c r="E309" s="18" t="inlineStr">
        <is>
          <t>PRESS_CONFERENCE</t>
        </is>
      </c>
      <c r="F309" s="18" t="inlineStr">
        <is>
          <t>January 14, 2024</t>
        </is>
      </c>
      <c r="G309" s="18" t="inlineStr">
        <is>
          <t>0</t>
        </is>
      </c>
      <c r="H309" s="3" t="inlineStr"/>
      <c r="I309" s="3" t="inlineStr">
        <is>
          <t>Press Conference by the Prime Minister on His Visit to Ishikawa Prefecture to Confirm the Extent of the Damage Caused by the 2024 Noto Peninsula Earthquake and Other Matters (Speeches and Statements &lt;br&gt;by the Prime Minister) | Prime Minister's Office of Japan
#DisasterResponse
#Quake2024NotoPeninsula
Press Conference by the Prime Minister on His Visit to Ishikawa Prefecture to Confirm the Extent of the Damage Caused by the 2024 Noto Peninsula Earthquake and Other Matters
January 14, 2024
Tweet
[Provisional translation]
I saw the cities and roads over a wide area of the Noto Peninsula from the air today. I also visited evacuation centers and confirmed the harsh situation where people live in these centers. I saw with my own eyes fallen buildings, the ruins of the fire in city areas, massive landslides, and other horrible scars left by the earthquake. At the same time, I heard firsthand from affected people about their concerns over tremendous difficulty they are facing. This made me realize anew the profound damage inflicted by this disaster. Once again, I would like to express my heartfelt condolences to those who lost their lives as well as my sympathies to all those affected by the earthquake.
Thirteen days have passed since the earthquake occurred. It is getting colder and colder under harsh circumstances. As mentally and physically demanding lives in evacuation centers continue, I also strongly felt the anxiety that affected people voiced about uncertainty over their future. While staying close to their feelings, I will take the lead in doing our utmost in the current response to the earthquake and support for rebuilding lives and livelihoods of those affected by the disaster in a whole-of-government approach, so that residents living in the affected area will regain their lives with peace of mind at the earliest possible time.
Today, I received a 15-item request toward the reconstruction of the Noto region and other affected areas from Governor Hase (of Ishikawa Prefecture). The Government will take the request seriously and do everything in its power for the affected people. With this determination, we will put every effort into our response to the disaster and support for rebuilding the lives and livelihoods of affected people. We will swiftly put the request into action, starting with any item for which we are ready. For example, the national government is currently engaged in the emergency reconstruction of the coastal part of National Route 249 on behalf of local municipalities. However, in light of the strong request from Governor Hase, after this emergency reconstruction work is complete, the national government will implement emergency measures to exercise authority on behalf of local governments until the full-fledged restoration of the section of the Noestu Expressway managed by Ishikawa Prefecture, including the section which is shared with the Noto Satoyama Kaido expressway, the coastal part of National Route 249, whose immense damage has resulted in multiple isolated communities, along with related measures against sediment disasters, as well as the implementation of the river erosion control project for the Kawarada River to protect the central town area of Wajima City from secondary disasters. I will give instructions on the above to the Minister of Land, Infrastructure, Transport and Tourism. We will also proceed with measures to designate the earthquake as an Extraordinary Disaster in accordance with the Act on Reconstruction from Large-scale Disasters, so that the national government will be able to exercise authority on behalf of local governments with regard to the reconstruction of facilities over a wide area, including fishing ports and coasts.
It is also important to carry out initiatives to support the lives of those affected. Governor Hase made a request with a particular focus on this point. In Ishikawa Prefecture, we will first set up service counters for application for special loans under the Temporary Loan Emergency Funds scheme for affected households at the Ishikawa Sports Center, a temporary evacuation center before secondary evacuation in Kanazawa City, and swiftly start accepting applications in about a week. In conjunction with the designation of a Disaster of Extreme Severity, we will also raise the subsidy rate of the Employment Adjustment Subsidies for affected local employers from the usual two-thirds to four-fifths for small and medium-sized enterprises and from the usual one-half to two-thirds for large enterprises, while extending the number of payment days from the usual 100 days to 300 days. We will promptly push ahead with procedures and make this special measure retrospectively effective as of January 1.
As for finances, we must not hesitate to respond to the disaster due to budget constraints. While gradually utilizing general reserve funds for the fiscal 2023, of which 460 billion yen remains, we will take a very extraordinary step to revise the draft budget for the fiscal 2024 by doubling general reserve funds from 500 billion yen to 1 trillion yen. We will obtain a Cabinet approval on the revision to the budget on (January) 16 at the earliest, submit it to the Diet, and seek to have it pass the Diet at the earliest possible time. Although the full extent of the damage remains unclear, we will properly arrange a system that will enable swift response regardless of the sheer scale of damage. Moreover, I have just given instructions to draw up a package of measures as soon as possible to rebuild the lives and livelihoods of those affected. Once the compilation of this package is complete, in order to ensure its swift implementation by starting gradually with any actionable measure, we will make a decision on the utilization of the second installment of reserve funds within this month, following on the decision on January 9. We will make adjustments, in anticipation that we will decide to utilize funds worth more than 100 billion yen this time. In any case, the Government will work together and make every effort, while united as one with those here in Ishikawa, so that people affected by this earthquake may regain their smiles and feel that their lives are secure.
(On the approach to the restart of nuclear power plants, including Hokuriku Electric Power Company’s Shika Nuclear Power Station and the nearby Kashiwazaki-Kariwa Nuclear Power Station of Tokyo Electric Power Company in light of the recent earthquake as well as on the response, including the evacuation plan policy in the event of a nuclear accident, with a view to obtaining local understanding, against the background that the earthquake has disabled part of the system to receive electricity from outside at the Shika Nuclear Power Station and the Nuclear Regulation Authority has requested its secretariat to consider the need for the review of measures against earthquakes)
As you have pointed out, the Nuclear Regulation Authority (NRA) recently convened a meeting to deliberate on the impact of the latest earthquake on the nuclear facilities of the Shika Nuclear Power Station in question as well as the response to the earthquake. I am aware that, as a result of the meeting, the NRA did not find any issues with the safety of the nuclear facilities and expressed the recognition that no problem has occurred that will affect the ensuring of the safety of other nuclear power plants. As you are aware, the Shika Nuclear Power Station is currently offline I have been informed that while conducting the review on the conformity of the power station with the new regulatory standards, the NRA plans to additionally take into account the insights gained from the recent earthquake and perform rigorous screening. The Government will remain unchanged in its policy of bringing nuclear power plants back online while seeking understanding from local communities, only when the NRA, which has a high degree of independence, determines that these plants comply with the new regulatory standards formulated based on the accident at the Fukushima Daiichi Nuclear Power Station.
The other question concerns evacuation. With regard to evacuation in terms of the Shika Nuclear Power Station, the national government has established a Regional Nuclear Disaster Management Council, and is currently right in the middle of the formulation of emergency responses, in order to flesh out and enhance local disaster management plans and evacuation plans. We recognize that it is indispensable to compile these plans, by fully taking into account the lessons learned from the latest earthquake. We believe that there is no end to preparedness for nuclear disasters nor perfect preparedness. We must aim to expand and enhance the nuclear disaster management system based on the lessons and other insights gained from the recent earthquake and continue to improve the effectiveness of our response to nuclear-related accidents.
(On how much the Prime Minister has been informed on the North Korean missile and the Government’s response going forward, including the holding of a National Security Council meeting)
I received the news you mentioned just before this press conference. In response, I swiftly gave the following three instructions: first, grasp the situation and provide the public with adequate information; second, ensure the safety of vessels and other assets; and third, take all possible measures to ensure proper response to contingencies. At the same time, I promptly called Chief Cabinet Secretary Hayashi to share information and instructed him to take every possible precaution in the response going forward. I would like to confirm how the Government will respond, including a four ministers’ meeting you have mentioned, after fully looking into the situation. Because it was right before this press conference, this is all that I know at this moment and all the responses that I am considering as of now.
More
Related Link
Japanese
Visit to Ishikawa Prefecture to Confirm the Extent of the Damage Caused by the 2024 Noto Peninsula Earthquake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09" s="3" t="inlineStr">
        <is>
          <t>As mentally and physically demanding lives in evacuation centers continue, I also strongly felt the anxiety that affected people voiced about uncertainty over their future. While staying close to their feelings, I will take the lead in doing our utmost in the current response to the earthquake and support for rebuilding lives and livelihoods of those affected by the disaster in a whole-of-government approach, so that residents living in the affected area will regain their lives with peace of mind at the earliest possible time. Today, I received a 15-item request toward the reconstruction of the Noto region and other affected areas from Governor Hase (of Ishikawa Prefecture). The Government will take the request seriously and do everything in its power for the affected people. With this determination, we will put every effort into our response to the disaster and support for rebuilding the lives and livelihoods of affected people. We will swiftly put the request into action, starting with any item for which we are ready. For example, the national government is currently engaged in the emergency reconstruction of the coastal part of National Route 249 on behalf of local municipalities. However, in light of the strong request from Governor Hase, after this emergency reconstruction work is complete, the national government will implement emergency measures to exercise authority on behalf of local governments until the full-fledged restoration of the section of the Noestu Expressway managed by Ishikawa Prefecture, including the section which is shared with the Noto Satoyama Kaido expressway, the coastal part of National Route 249, whose immense damage has resulted in multiple isolated communities, along with related measures against sediment disasters, as well as the implementation of the river erosion control project for the Kawarada River to protect the central town area of Wajima City from secondary disasters. I will give instructions on the above to the Minister of Land, Infrastructure, Transport and Tourism. We will also proceed with measures to designate the earthquake as an Extraordinary Disaster in accordance with the Act on Reconstruction from Large-scale Disasters, so that the national government will be able to exercise authority on behalf of local governments with regard to the reconstruction of facilities over a wide area, including fishing ports and coasts. It is also important to carry out initiatives to support the lives of those affected. Governor Hase made a request with a particular focus on this point. In Ishikawa Prefecture, we will first set up service counters for application for special loans under the Temporary Loan Emergency Funds scheme for affected households at the Ishikawa Sports Center, a temporary evacuation center before secondary evacuation in Kanazawa City, and swiftly start accepting applications in about a week. In conjunction with the designation of a Disaster of Extreme Severity, we will also raise the subsidy rate of the Employment Adjustment Subsidies for affected local employers from the usual two-thirds to four-fifths for small and medium-sized enterprises and from the usual one-half to two-thirds for large enterprises, while extending the number of payment days from the usual 100 days to 300 days. We will promptly push ahead with procedures and make this special measure retrospectively effective as of January 1. As for finances, we must not hesitate to respond to the disaster due to budget constraints. While gradually utilizing general reserve funds for the fiscal 2023, of which 460 billion yen remains, we will take a very extraordinary step to revise the draft budget for the fiscal 2024 by doubling general reserve funds from 500 billion yen to 1 trillion yen. We will obtain a Cabinet approval on the revision to the budget on (January) 16 at the earliest, submit it to the Diet, and seek to have it pass the Diet at the earliest possible time. Although the full extent of the damage remains unclear, we will properly arrange a system that will enable swift response regardless of the sheer scale of damage. Moreover, I have just given instructions to draw up a package of measures as soon as possible to rebuild the lives and livelihoods of those affected. Once the compilation of this package is complete, in order to ensure its swift implementation by starting gradually with any actionable measure, we will make a decision on the utilization of the second installment of reserve funds within this month, following on the decision on January 9. We will make adjustments, in anticipation that we will decide to utilize funds worth more than 100 billion yen this time. In any case, the Government will work together and make every effort, while united as one with those here in Ishikawa, so that people affected by this earthquake may regain their smiles and feel that their lives are secure. (On the approach to the restart of nuclear power plants, including Hokuriku Electric Power Company’s Shika Nuclear Power Station and the nearby Kashiwazaki-Kariwa Nuclear Power Station of Tokyo Electric Power Company in light of the recent earthquake as well as on the response, including the evacuation plan policy in the event of a nuclear accident, with a view to obtaining local understanding, against the background that the earthquake has disabled part of the system to receive electricity from outside at the Shika Nuclear Power Station and the Nuclear Regulation Authority has requested its secretariat to consider the need for the review of measures against earthquakes)
As you have pointed out, the Nuclear Regulation Authority (NRA) recently convened a meeting to deliberate on the impact of the latest earthquake on the nuclear facilities of the Shika Nuclear Power Station in question as well as the response to the earthquake. I am aware that, as a result of the meeting, the NRA did not find any issues with the safety of the nuclear facilities and expressed the recognition that no problem has occurred that will affect the ensuring of the safety of other nuclear power plants. As you are aware, the Shika Nuclear Power Station is currently offline I have been informed that while conducting the review on the conformity of the power station with the new regulatory standards, the NRA plans to additionally take into account the insights gained from the recent earthquake and perform rigorous screening. The Government will remain unchanged in its policy of bringing nuclear power plants back online while seeking understanding from local communities, only when the NRA, which has a high degree of independence, determines that these plants comply with the new regulatory standards formulated based on the accident at the Fukushima Daiichi Nuclear Power Station. The other question concerns evacuation. We believe that there is no end to preparedness for nuclear disasters nor perfect preparedness. We must aim to expand and enhance the nuclear disaster management system based on the lessons and other insights gained from the recent earthquake and continue to improve the effectiveness of our response to nuclear-related accidents. (On how much the Prime Minister has been informed on the North Korean missile and the Government’s response going forward, including the holding of a National Security Council meeting)
I received the news you mentioned just before this press conference. In response, I swiftly gave the following three instructions: first, grasp the situation and provide the public with adequate information; second, ensure the safety of vessels and other assets; and third, take all possible measures to ensure proper response to contingencies. At the same time, I promptly called Chief Cabinet Secretary Hayashi to share information and instructed him to take every possible precaution in the response going forward. I would like to confirm how the Government will respond, including a four ministers’ meeting you have mentioned, after fully looking into the situation. Because it was right before this press conference, this is all that I know at this moment and all the responses that I am considering as of now.</t>
        </is>
      </c>
      <c r="K309" s="18" t="inlineStr">
        <is>
          <t>fund;war</t>
        </is>
      </c>
      <c r="L309" s="18" t="inlineStr">
        <is>
          <t>0</t>
        </is>
      </c>
      <c r="M309" s="18" t="inlineStr">
        <is>
          <t>0</t>
        </is>
      </c>
      <c r="N309" s="18" t="inlineStr">
        <is>
          <t>0</t>
        </is>
      </c>
      <c r="O309" s="18" t="inlineStr">
        <is>
          <t>0</t>
        </is>
      </c>
      <c r="P309" s="18" t="inlineStr">
        <is>
          <t>0</t>
        </is>
      </c>
      <c r="Q309" s="18" t="inlineStr">
        <is>
          <t>0</t>
        </is>
      </c>
      <c r="R309" s="18" t="inlineStr">
        <is>
          <t>f48819b0-ab07-4b2a-b65f-b523a7558665</t>
        </is>
      </c>
      <c r="S309" s="18" t="inlineStr"/>
      <c r="T309" s="18" t="inlineStr"/>
      <c r="U309" s="18" t="inlineStr"/>
      <c r="V309" s="18" t="inlineStr">
        <is>
          <t>HISTORICAL_RECOGNITION_GENERAL</t>
        </is>
      </c>
      <c r="W309" s="18" t="inlineStr"/>
      <c r="X309" s="18" t="inlineStr"/>
      <c r="Y309" s="18" t="inlineStr"/>
      <c r="Z309" s="18" t="inlineStr"/>
      <c r="AA309" s="18" t="inlineStr"/>
      <c r="AB309" s="18" t="inlineStr"/>
      <c r="AC309" s="18" t="inlineStr"/>
      <c r="AD309" s="18" t="inlineStr"/>
      <c r="AE309" s="18" t="inlineStr"/>
      <c r="AF309" s="18" t="inlineStr"/>
      <c r="AG309" s="18" t="inlineStr"/>
      <c r="AH309" s="18" t="inlineStr"/>
      <c r="AI309" s="18" t="inlineStr"/>
      <c r="AJ309" s="18" t="inlineStr"/>
      <c r="AK309" s="18" t="inlineStr"/>
      <c r="AL309" s="18" t="inlineStr"/>
      <c r="AM309" s="18" t="inlineStr">
        <is>
          <t>LOW</t>
        </is>
      </c>
      <c r="AN309" s="3" t="inlineStr">
        <is>
          <t>AUTO-DRAFT: keyword signals only; requires contextual coding per codebook.md before use.</t>
        </is>
      </c>
      <c r="AO309" s="18" t="inlineStr">
        <is>
          <t>0a56de9e-7069-5c43-af06-dd91f5582046</t>
        </is>
      </c>
      <c r="AP309" s="18" t="inlineStr">
        <is>
          <t>1</t>
        </is>
      </c>
      <c r="AQ309" s="18" t="inlineStr">
        <is>
          <t>LOW_CONFIDENCE;MISSING_SPEAKER</t>
        </is>
      </c>
      <c r="AR309" s="18" t="inlineStr">
        <is>
          <t>EXCLUDED</t>
        </is>
      </c>
      <c r="AS309" s="3" t="inlineStr">
        <is>
          <t>2026-09-22 full backlog review: NATURAL_DISASTER_OR_ACCIDENT</t>
        </is>
      </c>
    </row>
    <row r="310">
      <c r="A310" s="3" t="inlineStr">
        <is>
          <t>https://japan.kantei.go.jp/101_kishida/statement/202401/22message.html</t>
        </is>
      </c>
      <c r="B310" s="18" t="inlineStr">
        <is>
          <t>japan</t>
        </is>
      </c>
      <c r="C310" s="18" t="inlineStr">
        <is>
          <t>Prime Minister's Office of Japan (Kantei)</t>
        </is>
      </c>
      <c r="D310" s="3" t="inlineStr">
        <is>
          <t>Video Message by Prime Minister Kishida regarding the Successful Landing of the Smart Lander for Investigating Moon (SLIM) on the Moon  (Speeches and Statements &lt;br&gt;by the Prime Minister) | Prime Minister's Office of Japan</t>
        </is>
      </c>
      <c r="E310" s="18" t="inlineStr">
        <is>
          <t>SPEECH</t>
        </is>
      </c>
      <c r="F310" s="18" t="inlineStr">
        <is>
          <t>January 22, 2024</t>
        </is>
      </c>
      <c r="G310" s="18" t="inlineStr">
        <is>
          <t>0</t>
        </is>
      </c>
      <c r="H310" s="3" t="inlineStr"/>
      <c r="I310" s="3" t="inlineStr">
        <is>
          <t>Video Message by Prime Minister Kishida regarding the Successful Landing of the Smart Lander for Investigating Moon (SLIM) on the Moon  (Speeches and Statements &lt;br&gt;by the Prime Minister) | Prime Minister's Office of Japan
Video Message by Prime Minister Kishida regarding the Successful Landing of the Smart Lander for Investigating Moon (SLIM) on the Moon
January 22, 2024
Tweet
[Provisional translation]
Japan has made its first lunar landing with the touchdown of the Smart Lander for Investigating Moon (SLIM). I believe that today’s success was made possible thanks to the hard work of all those involved over the years. I would like to extend my heartfelt congratulations.
This success is an important step forward that Japan has made through the accumulation of technology for space exploration dating back to the 1950s. I am very proud of this.
In particular, I understand that leveraging its small size and light weight, which demonstrate the strength of Japan’s technology, SLIM took on the challenge of a pinpoint landing with an unprecedented accuracy of less than 100 meters in an attempt to land on a targeted spot. I would like to express my respect to all the engineers and researchers who have bravely taken on the challenge of developing this highly difficult technology.
I have high hopes that the technologies acquired through the launch of SLIM that will be essential for future space exploration will be utilized and contribute to the expansion of human activities, such as sustainable exploration of the moon and future exploration of gravitational objects.
The Government will also seek to build on this success to lead to further development in the field of space. Going forward, we will aim for the lunar landing by Japanese astronauts in the Artemis program while making every effort to promote space exploitation and utilization.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10" s="3" t="inlineStr">
        <is>
          <t>I believe that today’s success was made possible thanks to the hard work of all those involved over the years. I would like to extend my heartfelt congratulations. This success is an important step forward that Japan has made through the accumulation of technology for space exploration dating back to the 1950s. I am very proud of this. In particular, I understand that leveraging its small size and light weight, which demonstrate the strength of Japan’s technology, SLIM took on the challenge of a pinpoint landing with an unprecedented accuracy of less than 100 meters in an attempt to land on a targeted spot. I have high hopes that the technologies acquired through the launch of SLIM that will be essential for future space exploration will be utilized and contribute to the expansion of human activities, such as sustainable exploration of the moon and future exploration of gravitational objects. The Government will also seek to build on this success to lead to further development in the field of space. Going forward, we will aim for the lunar landing by Japanese astronauts in the Artemis program while making every effort to promote space exploitation and utilization.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310" s="18" t="inlineStr">
        <is>
          <t>war</t>
        </is>
      </c>
      <c r="L310" s="18" t="inlineStr">
        <is>
          <t>0</t>
        </is>
      </c>
      <c r="M310" s="18" t="inlineStr">
        <is>
          <t>0</t>
        </is>
      </c>
      <c r="N310" s="18" t="inlineStr">
        <is>
          <t>0</t>
        </is>
      </c>
      <c r="O310" s="18" t="inlineStr">
        <is>
          <t>0</t>
        </is>
      </c>
      <c r="P310" s="18" t="inlineStr">
        <is>
          <t>0</t>
        </is>
      </c>
      <c r="Q310" s="18" t="inlineStr">
        <is>
          <t>0</t>
        </is>
      </c>
      <c r="R310" s="18" t="inlineStr">
        <is>
          <t>0094f668-f485-40fa-a3c3-d9ceb08996f1</t>
        </is>
      </c>
      <c r="S310" s="18" t="inlineStr"/>
      <c r="T310" s="18" t="inlineStr"/>
      <c r="U310" s="18" t="inlineStr"/>
      <c r="V310" s="18" t="inlineStr">
        <is>
          <t>HISTORICAL_RECOGNITION_GENERAL</t>
        </is>
      </c>
      <c r="W310" s="18" t="inlineStr"/>
      <c r="X310" s="18" t="inlineStr"/>
      <c r="Y310" s="18" t="inlineStr"/>
      <c r="Z310" s="18" t="inlineStr"/>
      <c r="AA310" s="18" t="inlineStr"/>
      <c r="AB310" s="18" t="inlineStr"/>
      <c r="AC310" s="18" t="inlineStr"/>
      <c r="AD310" s="18" t="inlineStr"/>
      <c r="AE310" s="18" t="inlineStr"/>
      <c r="AF310" s="18" t="inlineStr"/>
      <c r="AG310" s="18" t="inlineStr"/>
      <c r="AH310" s="18" t="inlineStr"/>
      <c r="AI310" s="18" t="inlineStr"/>
      <c r="AJ310" s="18" t="inlineStr"/>
      <c r="AK310" s="18" t="inlineStr"/>
      <c r="AL310" s="18" t="inlineStr"/>
      <c r="AM310" s="18" t="inlineStr">
        <is>
          <t>LOW</t>
        </is>
      </c>
      <c r="AN310" s="3" t="inlineStr">
        <is>
          <t>AUTO-DRAFT: keyword signals only; requires contextual coding per codebook.md before use.</t>
        </is>
      </c>
      <c r="AO310" s="18" t="inlineStr">
        <is>
          <t>17cf8312-1f39-549f-8ca0-1890236bf93f</t>
        </is>
      </c>
      <c r="AP310" s="18" t="inlineStr">
        <is>
          <t>1</t>
        </is>
      </c>
      <c r="AQ310" s="18" t="inlineStr">
        <is>
          <t>LOW_CONFIDENCE;MISSING_SPEAKER</t>
        </is>
      </c>
      <c r="AR310" s="18" t="inlineStr">
        <is>
          <t>EXCLUDED</t>
        </is>
      </c>
      <c r="AS310" s="3" t="inlineStr">
        <is>
          <t>2026-09-22 full backlog review: GENERIC_DIPLOMATIC_MESSAGE_OR_SPEECH</t>
        </is>
      </c>
    </row>
    <row r="311">
      <c r="A311" s="3" t="inlineStr">
        <is>
          <t>https://japan.kantei.go.jp/101_kishida/statement/202401/25kaiken.html</t>
        </is>
      </c>
      <c r="B311" s="18" t="inlineStr">
        <is>
          <t>japan</t>
        </is>
      </c>
      <c r="C311" s="18" t="inlineStr">
        <is>
          <t>Prime Minister's Office of Japan (Kantei)</t>
        </is>
      </c>
      <c r="D311" s="3" t="inlineStr">
        <is>
          <t>Press Conference by the Prime Minister on the Package of Measures to Support the Daily Lives and the Livelihoods of the Disaster Victims and Other Matters (Speeches and Statements &lt;br&gt;by the Prime Minister) | Prime Minister's Office of Japan</t>
        </is>
      </c>
      <c r="E311" s="18" t="inlineStr">
        <is>
          <t>PRESS_CONFERENCE</t>
        </is>
      </c>
      <c r="F311" s="18" t="inlineStr">
        <is>
          <t>January 25, 2024</t>
        </is>
      </c>
      <c r="G311" s="18" t="inlineStr">
        <is>
          <t>0</t>
        </is>
      </c>
      <c r="H311" s="3" t="inlineStr"/>
      <c r="I311" s="3" t="inlineStr">
        <is>
          <t>Press Conference by the Prime Minister on the Package of Measures to Support the Daily Lives and the Livelihoods of the Disaster Victims and Other Matters (Speeches and Statements &lt;br&gt;by the Prime Minister) | Prime Minister's Office of Japan
#DisasterResponse
#Quake2024NotoPeninsula
Press Conference by the Prime Minister on the Package of Measures to Support the Daily Lives and the Livelihoods of the Disaster Victims and Other Matters
January 25, 2024
Tweet
[Provisional translation]
It will soon be one month since the onset of the 2024 Noto Peninsula Earthquake. Thanks to the vigorous efforts to date, a certain level of progress has been made in the restoration of daily life infrastructure and support for those affected by the disaster, among other things. However, many people in the affected area are still forced to live in harsh evacuation conditions. The Government is doing its utmost to respond to the concerns of the local people about the uncertainty of the future, and to help those affected by the disaster to return to their familiar places and restore their peaceful livelihoods as soon as possible. Based on this line of thought, a short while ago, the Government’s Emergency Headquarters compiled and decided on the measures that should be taken urgently in the form of a package to support the daily lives and the livelihoods of the disaster victims, consisting of three pillars.
The first pillar is to rebuild the lives of affected people to quickly improve their living conditions. Evacuated people face various circumstances, and their needs are diversifying as their life as evacuees prolongs. We will promote the provision of supplies that respond to the needs in the affected area in a careful and detailed manner, while also working to create an environment where secondary evacuations can be carried out without anxiety, including by providing careful and detailed support for those who require special consideration in order to protect their lives and health. In addition, we will provide emergency temporary housing, including the use of local-based wooden temporary housing, so that those affected can return to their familiar places, and we will also promptly provide support funds for the demolition and removal of collapsed houses, thereby ensuring housing for those affected. Furthermore, we will provide a series of seamless support for those affected: we will watch over the elderly and other vulnerable people and offer consultation services to them; reduce the burden of medical and nursing care; provide assistance when those affected visit hospitals or go to school; and provide financial support and take tax measures. In a related move, households with those affected who are exempted from paying resident tax under special disaster provisions will also be eligible for a 100,000-yen cash benefit granted to help them deal with rising commodity prices.
The second pillar is to rebuild livelihoods to revitalize the local economy. We will provide generous support to maintain employment and support business continuity in local industries in the affected area, including agriculture, forestry and fisheries, as well as traditional and tourism industries, which have served as the economic pillars of the Noto region. First, we will steadily support small- and medium-sized businesses that sustain local communities by offering up to 1.5 billion yen to those in Ishikawa Prefecture and up to 300 million yen respectively to those in Toyama, Fukui and Niigata Prefectures. In addition, businesses that have suffered multiple damages will also be eligible for support projects aimed at helping them to restart or continue their operations, with the possibility of fixed-amount subsidies, among other measures. Furthermore, in order to ensure that traditional crafts are continued and carried into the future, we will provide detailed support in securing the tools and raw materials necessary for the continuity of the businesses. We will also work to support those in the agriculture, forestry and fishery industries through measures to support the restoration of agricultural machinery and fishing boats, among other related measures, along with measures toward the future vision of the region, including those for restoring terraced rice fields with consideration to the landscape; creating sustainable “satoyama,” which refers to mountains/forests (yama) located near agricultural or mountain villages (sato), in conjunction with the tourism industry; and promoting “umigyo,” or marine-related businesses, by using resources from “satoumi,” which refers to coastal areas where biological productivity and biodiversity has increased through human interaction. In order to promote tourism, we will introduce a subsidy program for the Hokuriku region to provide a subsidy rate of 50% per night with the maximum discounted amount set at 20,000 yen, with a view to March and April ahead of the Golden Week holidays. We will consider more generous measures to stimulate travel demand for the Noto region depending on the progress of recovery efforts.
The third pillar is the measures to restore essential infrastructure and services that have been damaged by the earthquake disaster and other related efforts, which will guarantee hope for the future and lay the basis for the reconstruction of the communities. We will restore lifelines as quickly as possible, including water, power and communications services that have been stalled due to the disaster, with a particular focus on both water and sewer services that we will aim to immediately restore by sending technicians and other experts from around the country while also taking such steps as accelerating the schedule of applying higher subsidy rates, originally set to be introduced in April or later. In addition, utilizing the system of allowing the national government to assume the authority and responsibility of conducting full-scale restoration on behalf of local governments, we will promote the prompt restoration of roads, rivers, ports, fishery harbors and other infrastructures that have been damaged by the disaster. We will also provide technical and fiscal support for the formulation of plans for the recovery and development of communities, as well as measures to deal with liquefaction. Regarding the fiscal measures necessary to finance those policy items, we will mobilize the reserve funds for FY2023 and FY2024 to respond according to the stages of recovery and reconstruction with agility and flexibility. Our immediate action is to decide on the mobilization of reserve funds totaling 155.3 billion yen at tomorrow’s Cabinet meeting.
With the determination of doing everything we can from the perspective of the affected area and its people, the Government will do its utmost to help rebuild the lives and livelihoods of the affected people.
More
Related Link
Japanese
To those affected by the 2024 Noto Peninsula Earthquake — Information to assist disaster victims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11" s="3" t="inlineStr">
        <is>
          <t>Press Conference by the Prime Minister on the Package of Measures to Support the Daily Lives and the Livelihoods of the Disaster Victims and Other Matters (Speeches and Statements &lt;br&gt;by the Prime Minister) | Prime Minister's Office of Japan
#DisasterResponse
#Quake2024NotoPeninsula
Press Conference by the Prime Minister on the Package of Measures to Support the Daily Lives and the Livelihoods of the Disaster Victims and Other Matters
January 25, 2024
Tweet
[Provisional translation]
It will soon be one month since the onset of the 2024 Noto Peninsula Earthquake. Thanks to the vigorous efforts to date, a certain level of progress has been made in the restoration of daily life infrastructure and support for those affected by the disaster, among other things. However, many people in the affected area are still forced to live in harsh evacuation conditions. The Government is doing its utmost to respond to the concerns of the local people about the uncertainty of the future, and to help those affected by the disaster to return to their familiar places and restore their peaceful livelihoods as soon as possible. Based on this line of thought, a short while ago, the Government’s Emergency Headquarters compiled and decided on the measures that should be taken urgently in the form of a package to support the daily lives and the livelihoods of the disaster victims, consisting of three pillars. The first pillar is to rebuild the lives of affected people to quickly improve their living conditions. Evacuated people face various circumstances, and their needs are diversifying as their life as evacuees prolongs. We will promote the provision of supplies that respond to the needs in the affected area in a careful and detailed manner, while also working to create an environment where secondary evacuations can be carried out without anxiety, including by providing careful and detailed support for those who require special consideration in order to protect their lives and health. In addition, we will provide emergency temporary housing, including the use of local-based wooden temporary housing, so that those affected can return to their familiar places, and we will also promptly provide support funds for the demolition and removal of collapsed houses, thereby ensuring housing for those affected. Furthermore, we will provide a series of seamless support for those affected: we will watch over the elderly and other vulnerable people and offer consultation services to them; reduce the burden of medical and nursing care; provide assistance when those affected visit hospitals or go to school; and provide financial support and take tax measures. In a related move, households with those affected who are exempted from paying resident tax under special disaster provisions will also be eligible for a 100,000-yen cash benefit granted to help them deal with rising commodity prices. In addition, businesses that have suffered multiple damages will also be eligible for support projects aimed at helping them to restart or continue their operations, with the possibility of fixed-amount subsidies, among other measures. Furthermore, in order to ensure that traditional crafts are continued and carried into the future, we will provide detailed support in securing the tools and raw materials necessary for the continuity of the businesses. We will also work to support those in the agriculture, forestry and fishery industries through measures to support the restoration of agricultural machinery and fishing boats, among other related measures, along with measures toward the future vision of the region, including those for restoring terraced rice fields with consideration to the landscape; creating sustainable “satoyama,” which refers to mountains/forests (yama) located near agricultural or mountain villages (sato), in conjunction with the tourism industry; and promoting “umigyo,” or marine-related businesses, by using resources from “satoumi,” which refers to coastal areas where biological productivity and biodiversity has increased through human interaction. In order to promote tourism, we will introduce a subsidy program for the Hokuriku region to provide a subsidy rate of 50% per night with the maximum discounted amount set at 20,000 yen, with a view to March and April ahead of the Golden Week holidays. We will consider more generous measures to stimulate travel demand for the Noto region depending on the progress of recovery efforts. The third pillar is the measures to restore essential infrastructure and services that have been damaged by the earthquake disaster and other related efforts, which will guarantee hope for the future and lay the basis for the reconstruction of the communities. We will restore lifelines as quickly as possible, including water, power and communications services that have been stalled due to the disaster, with a particular focus on both water and sewer services that we will aim to immediately restore by sending technicians and other experts from around the country while also taking such steps as accelerating the schedule of applying higher subsidy rates, originally set to be introduced in April or later. In addition, utilizing the system of allowing the national government to assume the authority and responsibility of conducting full-scale restoration on behalf of local governments, we will promote the prompt restoration of roads, rivers, ports, fishery harbors and other infrastructures that have been damaged by the disaster. We will also provide technical and fiscal support for the formulation of plans for the recovery and development of communities, as well as measures to deal with liquefaction. Regarding the fiscal measures necessary to finance those policy items, we will mobilize the reserve funds for FY2023 and FY2024 to respond according to the stages of recovery and reconstruction with agility and flexibility. Our immediate action is to decide on the mobilization of reserve funds totaling 155.3 billion yen at tomorrow’s Cabinet meeting. With the determination of doing everything we can from the perspective of the affected area and its people, the Government will do its utmost to help rebuild the lives and livelihoods of the affected people. More
Related Link
Japanese
To those affected by the 2024 Noto Peninsula Earthquake — Information to assist disaster victims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11" s="18" t="inlineStr">
        <is>
          <t>fund;responsibility;victim;war</t>
        </is>
      </c>
      <c r="L311" s="18" t="inlineStr">
        <is>
          <t>0</t>
        </is>
      </c>
      <c r="M311" s="18" t="inlineStr">
        <is>
          <t>0</t>
        </is>
      </c>
      <c r="N311" s="18" t="inlineStr">
        <is>
          <t>0</t>
        </is>
      </c>
      <c r="O311" s="18" t="inlineStr">
        <is>
          <t>1</t>
        </is>
      </c>
      <c r="P311" s="18" t="inlineStr">
        <is>
          <t>0</t>
        </is>
      </c>
      <c r="Q311" s="18" t="inlineStr">
        <is>
          <t>0</t>
        </is>
      </c>
      <c r="R311" s="18" t="inlineStr">
        <is>
          <t>cc66cf06-8c5d-4b36-b045-31815c14c350</t>
        </is>
      </c>
      <c r="S311" s="18" t="inlineStr"/>
      <c r="T311" s="18" t="inlineStr"/>
      <c r="U311" s="18" t="inlineStr"/>
      <c r="V311" s="18" t="inlineStr">
        <is>
          <t>HISTORICAL_RECOGNITION_GENERAL</t>
        </is>
      </c>
      <c r="W311" s="18" t="inlineStr"/>
      <c r="X311" s="18" t="inlineStr"/>
      <c r="Y311" s="18" t="inlineStr"/>
      <c r="Z311" s="18" t="inlineStr"/>
      <c r="AA311" s="18" t="inlineStr"/>
      <c r="AB311" s="18" t="inlineStr"/>
      <c r="AC311" s="18" t="inlineStr"/>
      <c r="AD311" s="18" t="inlineStr"/>
      <c r="AE311" s="18" t="inlineStr"/>
      <c r="AF311" s="18" t="inlineStr"/>
      <c r="AG311" s="18" t="inlineStr"/>
      <c r="AH311" s="18" t="inlineStr"/>
      <c r="AI311" s="18" t="inlineStr"/>
      <c r="AJ311" s="18" t="inlineStr"/>
      <c r="AK311" s="18" t="inlineStr"/>
      <c r="AL311" s="18" t="inlineStr"/>
      <c r="AM311" s="18" t="inlineStr">
        <is>
          <t>LOW</t>
        </is>
      </c>
      <c r="AN311" s="3" t="inlineStr">
        <is>
          <t>AUTO-DRAFT: keyword signals only; requires contextual coding per codebook.md before use.</t>
        </is>
      </c>
      <c r="AO311" s="18" t="inlineStr">
        <is>
          <t>d0bd81af-8a66-5909-bbc0-cb62fe39bc61</t>
        </is>
      </c>
      <c r="AP311" s="18" t="inlineStr">
        <is>
          <t>1</t>
        </is>
      </c>
      <c r="AQ311" s="18" t="inlineStr">
        <is>
          <t>LOW_CONFIDENCE;MISSING_SPEAKER</t>
        </is>
      </c>
      <c r="AR311" s="18" t="inlineStr">
        <is>
          <t>EXCLUDED</t>
        </is>
      </c>
      <c r="AS311" s="3" t="inlineStr">
        <is>
          <t>2026-09-22 full backlog review: COVID_OR_PANDEMIC</t>
        </is>
      </c>
    </row>
    <row r="312">
      <c r="A312" s="3" t="inlineStr">
        <is>
          <t>https://japan.kantei.go.jp/101_kishida/statement/202401/30shiseihoshin.html</t>
        </is>
      </c>
      <c r="B312" s="18" t="inlineStr">
        <is>
          <t>japan</t>
        </is>
      </c>
      <c r="C312" s="18" t="inlineStr">
        <is>
          <t>Prime Minister's Office of Japan (Kantei)</t>
        </is>
      </c>
      <c r="D312" s="3" t="inlineStr">
        <is>
          <t>Policy Speech by Prime Minister Kishida to the 213th Session of the Diet  (Speeches and Statements &lt;br&gt;by the Prime Minister) | Prime Minister's Office of Japan</t>
        </is>
      </c>
      <c r="E312" s="18" t="inlineStr">
        <is>
          <t>SPEECH</t>
        </is>
      </c>
      <c r="F312" s="18" t="inlineStr">
        <is>
          <t>January 30, 2024</t>
        </is>
      </c>
      <c r="G312" s="18" t="inlineStr">
        <is>
          <t>0</t>
        </is>
      </c>
      <c r="H312" s="3" t="inlineStr"/>
      <c r="I312" s="3" t="inlineStr">
        <is>
          <t>Policy Speech by Prime Minister Kishida to the 213th Session of the Diet  (Speeches and Statements &lt;br&gt;by the Prime Minister) | Prime Minister's Office of Japan
#DisasterResponse
#Quake2024NotoPeninsula
#EconMeasures
#WageIncrease
#NewFormCapitalism
#GrowthStrategy
#GreenTransformation
#ChildSupport
#DigitalAdminFiscalReform
#DiplomacySecurity
Policy Speech by Prime Minister Kishida to the 213th Session of the Diet
January 30, 2024
Tweet
[Provisional translation]
1. 2024 Noto Peninsula Earthquake
I offer my heartfelt prayers for the repose of all those who lost their precious lives in the 2024 Noto Peninsula Earthquake that struck on New Year’s Day. I also extend my sympathies once again to the disaster victims who have suffered harm or damage and are now living their lives in extremely challenging circumstances.
Various harsh conditions have emerged concurrently as a consequence of this earthquake disaster.
The peninsula’s distinctive road situation resulted in disruption of the transportation network. Seabed upheaval and damage caused by the tsunamis interrupted sea-based transport. Infrastructure including water supply, electricity, and telecommunications all suffered serious damage. Small villages dotted with wooden homes vulnerable to earthquakes became cut off from the outside. And local communities where more than 50 percent of the population is elderly have been hard hit.
Amidst bad weather and numerous aftershocks, a great many people, including those from local governments in the immediate area, the Self-Defense Forces (SDF), dispatched police and firefighter units from all around Japan, support staff from local governments nationwide, and emergency response teams tackling medical care and welfare, roads, electricity, and similar issues, have been working to save lives, rescue people, and restore the infrastructure without pausing to rest or sleep, and despite the risk of structures collapsing. I wish to express my profound appreciation to them for their efforts.
Even in the face of such trying circumstances, the most remarkable things are the orderly actions of the disaster victims as well as those involved in providing support, and also the power of
kizuna
, the bonds of friendship. Thanks to highly patient cooperation from all sides, placidity is gradually being restored to what had been staggeringly chaotic conditions in the disaster’s immediate aftermath. As the saying about the area goes, “The kind, gentle nature of Noto extends even to the earth itself.” I deeply respect the underlying strength of the people of Noto, who are kind to outsiders and have an inner resilience.
Mindful of the needs and concerns of the disaster victims, the national and local governments will act fully in unison as we continue our long-term efforts to provide reliable support for people’s daily lives and their occupations and livelihoods. In addition, in order to protect the lives and health of the disaster victims, we will expand secondary evacuations while dispelling the victims’ anxiety and concerns about the future.
We will carry out even extraordinary measures without hesitation. For example, we took the decision to revise the fiscal 2024 draft budget that was just recently decided at the end of 2023 and doubled the general reserve fund to one trillion yen. We are determined that we must not hesitate in our disaster responses because of budgetary constraints. Although the phases of assistance will gradually change as we move forward, the Government will do its utmost under the philosophy of “doing everything it is possible to do” in a seamless way.
Moreover, we have newly established the Headquarters for Supporting Recovery and Reconstruction from the 2024 Noto Peninsula Earthquake, which I am heading. We are determined to steadily implement our package of measures to support the daily lives and the livelihoods of the disaster victims and work responsibly towards the return of the disaster victims and the revitalization of the disaster-stricken area, including Noto.
(Remarks in the disaster area)
The other day while visiting the disaster area, I stopped in at evacuation centers in the cities of Wajima and Suzu. People told me that they were anxious about a range of issues as they shoulder considerable hardships. I also heard very valuable stories about support for disaster victims and reconstruction efforts.
At the same time, several new efforts have sprung up compared to disaster responses in the past, leaving a deep impression on me.
With roads cut off and the airport also unfit for use, new public-private cooperation enabled a comprehensive physical distribution system to get up and running. In a short period of time, a collaboration was underway whereby SDF helicopters took charge of urban areas and airlifts from the sea, private-sector logistics providers meticulously managed goods at cargo handling warehouses and conducted small-lot deliveries by truck, and SDF members each carried 40 kilograms of relief supplies on their backs to transport them to the evacuation centers farther afield that had been cut off from transportation.
Warm showers that can be used even without access to a running water supply have helped lessen evacuees’ fatigue and are actively being turned to good account. The one who introduced those showers to the disaster zone was a start-up company with the technology to cycle water for daily use through filtration and reuse it. The showers are a reverse import from the company’s operations in Africa and the Middle East. Trailers with toilets that can be used even without access to electricity or running water have also arrived from all around the country.
Full-fledged disaster responses using drones are also ongoing, including drone delivery of medicine in cooperation with SDF relief activities in villages cut off from the outside, aerial surveys of the disaster situation in locations difficult to enter, and emergency recovery of wireless communication lines through drones providing radio relay.
The common thread running through these is the power of our bonds, a traditional strength of the Japanese people, intensifying through its combination with new elements -- with digital fields, start-ups, new public-private collaboration, or resource recycling -- to become a new strength for Japan.
2. Making 2024 a year for feeling achievements tangibly
This is true not only in the quake-stricken areas. “New strengths” have begun to take off in various areas of the Japanese economy.
It has been two years and four months since I assumed office as prime minister. I will extricate Japan from the cost-cutting economy that has lingered on for thirty years and, by working to resolve social issues through new kinds of public-private cooperation, bring about a New Form of Capitalism driven by wage increases and investment and move Japan significantly forward.
Wage increases, capital investment, stock prices -- all have attained levels not seen for thirty years. Bright indications that the Japanese economy will transition into a new stage are emerging everywhere.
Right now, we have a chance to wrest ourselves completely away from the deflation that has clung to the Japanese economy for a long time and transition to a new kind of growth-oriented economy abounding in vibrancy.
We will seize this opportunity and not allow any turning back. This strong determination is being asked of politics. Esteemed members of the Diet who gather in this chamber, let us work resolutely, devoting all our political might, to make this year, 2024, a year in which we put all we have attained into concrete form and a year in which the public feels results tangibly.
With responding to the earthquake, extricating ourselves fully from deflation, and dealing with a strained international situation, Japan is now at a critical juncture, both domestically and internationally.
We must press forward decisively with our key policies.
We must properly steer the course of our diplomacy.
3. Political Reform Headquarters
That said, without political stability, there can be no pushing ahead with policies. And, without the trust of the public, there can be no political stability.
That trust is now being shaken.
The political funding problem of the Liberal Democratic Party (LDP)’s policy groups has led the public to cast doubting eyes our way, and as LDP President, I apologize most sincerely.
The LDP must return to the starting point of the founding of our party, that “politics is for the people,” and undergo change. With this resolution and determination, we held intensive discussions within our Political Reform Headquarters.
In the interim report that was agreed upon as the first step in restoring trust, we will first press forward with reforms in the current system, including transparency in political funding and thoroughgoing compliance, and then in terms of institutional reforms, we intend to implement legal measures, such as revisions to the Political Funds Control Act, after engaging in sincere consultations with the various factions of each political party.
Also, having frankly acknowledged that there was no avoiding the LDP’s policy groups being seen as so-called “factions,” or “groups existing for the sake of money and personnel,” we reflected on the situation sincerely and took the decision for our policy groups to part completely with both money and personnel matters.
As we work to restore trust in politics, I myself will stand at the fore and make certain that these changes are executed. Political reform is a never-ending issue and in the future, we will continue to make further efforts towards reform through the Political Reform Headquarters.
We will restore public trust to bring stability to politics and then implement our key policies.
4. Economy
In the policy speech I delivered at the Diet last October, I stated, “The economy, the economy, and the economy.” My thinking has not changed even the slightest since then.
The greatest mission for the Kishida Administration is reviving the economy. Standing here before you, I pledge that once again.
What is now being truly underscored as a matter of urgency is the economy, and above all, wage increases.
(Wage increases that keep pace with rising prices)
Last year, we achieved the highest level of wage increases in 30 years and the minimum wage also saw its greatest-ever gain. Linking this trend into this year, we will also undertake a public sector wage increase by the Government so that people can feel this trend tangibly.
We will without fail bring about wage increases that keep pace with rising prices for people working in a wide range of workplaces in the medical and welfare sectors, who make up 14 percent of all employed persons.
We are also pursuing reforms to unit price setting and to the procurement system so that wage increases also reliably take place within the procurement of public services, including public works and school meals.
Beyond that is the matter of wage hikes at small- and medium-sized enterprises (SMEs) and for part-time workers and non-regular employees.
We have expanded and fortified the tax provisions for wage increases so that SMEs and medical corporations in the red can also take advantage of it. We have also formulated robust guidelines made by institutions including the Japan Fair Trade Commission. These guidelines support the smooth passing of increased labor costs at SMEs through to product prices, and we are now working to publicize them as much as possible to promote compliance.
Disincentives for second earners to earn more than a certain amount of income annually, known as the “annual income barrier,” have been a long-standing issue for people working part-time. We will expand our use of support measures in order to eliminate this problem.
Moreover, to precipitate substantial wage hikes for truck drivers, who find it extremely difficult to pass price increases through to clients, we will submit a bill advancing the introduction of appropriate freight rates.
In the construction industry as well, in order to secure funds for increasing wages, after the Government sets out a guide to appropriate labor costs in advance, we will submit a bill encouraging subcontract agreements for individual construction projects.
All of these will become powerful support that backs the raising of wages.
We will not let down our guard in defending people’s daily lives from rapid price increases.
We have taken measures to curb dramatic fluctuations in the price of gasoline, electricity, and natural gas in order to flexibly hold in check the burden shouldered by households and communities. We are also steadily proceeding with additional benefits of 70,000 yen per household for households exempt from resident taxes, including pensioner households being dealt a blow by rising prices. We will forge ahead with benefits to a broader group of low-income households, additional benefits to households raising children, and other forms of well-tailored support.
In addition, the main crux is to realize incomes that exceed the high cost of living. This year, we will bring about -- we must bring about -- incomes that surpass the high prices of goods, making use of every available means.
At the exchange of views held among Government, labor, and management, we made a vehement call for wage hikes that surpassed last year’s, and there is a growing movement to respond positively to it in spring negotiations between labor and management. The Government will make its utmost efforts to keep this momentum going.
In addition to the wage increases from the spring, from June, we will reduce income and resident taxes by 40,000 yen in total per person, supporting people’s disposable income. With the public and private sectors working in concert, we will with certainty create circumstances in which wages rise and disposable income increases and, as people’s own tangibly felt experiences build up, we will establish a forward-looking awareness in society as a whole that it is only natural for wages to rise, rather than the consciousness oriented towards contraction that has lingered for so many years.
We will also press forward with our investments in people in order to make sustainable wage increases possible. We will advance our three-pronged set of labor market reforms steadily and at an early time and proceed with preparing the domestic legal structure needed for expanding the safety net to encourage a wide range of work styles and for strengthening our assistance for education and training and for reskilling.
(Bolstering earning capacity)
We will also take major steps forward in bolstering the earning capacity of companies that generate wage hikes.
Capital investment is expected to reach 100 trillion yen in nominal terms, the largest scale in history. Our package of measures to promote domestic investment is designed to advance this further. With an eye on promoting future-oriented strategic investments such as in hydrogen and semiconductors, we have created unprecedented tax incentives and support measures for capital investment, including setting up tax deduction measures that address not only initial investments but also costs during the production stage.
Middle-scale enterprises and SMEs drive local economies, and we will firmly support them through our assistance measures for investment in automation and other such initiatives.
We will also place emphasis on strategically developing our infrastructure. Working towards reconstruction from the earthquake, we will move ahead with the Hokuriku Shinkansen extension on March 16 as originally scheduled and pursue innovations in physical distribution including not only preparing the environment for developing the Chuo Maglev Shinkansen but also realizing at an early time a vision for an automated physical distribution system that fully utilizes road space.
(Green transformation)
We are pushing forward with green transformation (GX), which reconciles decarbonization with economic growth. We will accelerate investment within various fields in industry, daily life, and energy transition, making use of 20 trillion yen in GX Economy Transition Bonds, the first ever issued worldwide. We will also submit in the current Diet session a bill to expand the introduction of hydrogen, carbon capture and storage, and offshore wind farming. In addition, in the lead-up to the fully-fledged introduction of the carbon pricing system in fiscal 2026, we will proceed with drafting legislation while giving careful consideration to obligating participation by large companies and to establishing a certification system for individual companies' reduction targets. We will also continue to make use of nuclear power generation as an effective means for decarbonization and stable supply, positioning safety as our topmost priority.
We will accelerate efforts by the Asia Zero Emissions Community, which held its first summit-level meeting. Japan will use its technological and financial strength to contribute to the various efforts being made by Asian nations, and we will simultaneously bring Asia’s growth potential into Japan.
(Innovation and start-ups)
Science and technology are the key to converting the industrial structure, and they are the cornerstone for carving out the future. In order to realize in true fashion in the Reiwa era a nation oriented towards science, technology, and intellectual property creation, a goal we have aimed to achieve since 1995 on the basis of our Basic Law on Science and Technology, we will draw up a national strategy containing a long-term vision.
As for artificial intelligence (AI), we will move forward with developing regulations and promoting its use in an integrated manner. As one outcome of the Hiroshima AI Process established at last year’s G7 Hiroshima Summit, we agreed upon a Comprehensive Policy Framework, the first international framework aimed at managing the risks of generative AI. We will establish a research institute focused on AI safety evaluation methodologies.
With regard to the field of space as well, this month, Japan’s small demonstration craft landed on the surface of the moon, a first for us. We will also advance our efforts in space in cooperation with the private sector, aiming for a Japanese astronaut to land on the moon in the latter half of the 2020s under the Artemis program as the first non-U.S. astronaut to do so.
Taking a medium- to long-term view, we will undertake initiatives in biotechnology, quantum technology, and fusion energy, among other technologies, while promoting investment and pursuing regulatory reforms. In addition, we will work to strengthen international competitiveness and promote research and development within the telecommunications industry.
We will accelerate the Five-Year Plan for Promoting Startups and support taking on new challenges. Funding for startups is on a favorable upward trend, having over the last decade achieved roughly tenfold its previous level. We will steadily promote human resource development, the provision of financing, and open innovation while expanding our support for middle-scale enterprises highly oriented towards growth.
(Expo 2025 Osaka Kansai)
Having overcome COVID-19 and large-scale natural disasters, we will take an “all Japan” approach in working for the success of Expo 2025 Osaka Kansai, which will be an opportunity to re-examine how we look at life and the way society should be. We will continually monitor the appropriateness of the major expenses of the Expo, taking into account knowledge of outside experts.
(An asset management-oriented nation)
We will put the Japanese people’s personal financial assets, which exceed 2,000 trillion yen, to good use in increasing national income and in boosting earning capacity. At the beginning of 2024 we kicked off the dramatically expanded new NISA system.
We aim to bring about a virtuous cycle in which household finances are reoriented towards investment and the increase in corporate value leads to greater household income, giving rise to further investment and consumption. In addition to making substantive corporate governance reforms, we will work to improve the operational capacity of the asset management industry and asset owners and strengthen Japan’s investment chain.
(Economic and fiscal management)
We will have an increase in income take place first through our efforts to increase wages and then fully extricate ourselves from deflation, continuing our reform of expenditures all the while. Proceeding in this manner will help keep in check increases in the national burden ratio resulting from the aging of our population and other factors and also contribute to putting public finances on a sound footing. Since the economy is the foundation of public finance, first we will put the economy right again and then we will move steadily forward in attaining fiscal soundness.
5. Society
Even as the Japanese economy’s greatest strategic issue is getting fully extricated from deflation, the greatest strategic challenge for Japanese society is the issue of the declining birthrate.
Giving due consideration to the profound sense of urgency underpinning the proposal drafted by the Population Strategy Council, a private-sector group of concerned leaders, we will do our utmost, espousing the approach of the Government doing everything it is able to do now.
(Bringing about an inclusive society)
The first thing is policies for children and child-rearing.
Through a fundamental strengthening of our policies for children and child-rearing at an unprecedented scale, Japan’s family-related expenditures per child will reach the level of Sweden, the top OECD country, at 16 percent of GDP. We will press forward with this in a groundbreaking manner.
To secure funding, we will at first as a general principle secure funding by conducting a thoroughgoing reform of our expenditures. Spending reforms and wage increases will have the effect of lowering the burden of social insurance in real terms. We will build our support fund system within that scope, thereby avoiding any additional financial burdens for the public in real terms.
This year, we will at last enter a stage in which policies are implemented in a fully-fledged manner, including radically expanding the child allowance, reducing the financial burden incurred in higher education, improving the staffing criteria for day care centers for the first time in 76 years, and expanding the additional childcare allowance.
Within this Diet session we will submit the necessary bills and, with a sense of speed, transition into implementation.
But it is not simply a matter of drawing up systems, policies, and measures. As the other side of the coin, we will also press forward with efforts across society as a whole to increase momentum for cheering on children and households raising children.
Sex offences and sexual violence perpetrated against children are grave violations of human rights and must never occur. We will endeavor to submit bills within the current Diet session to establish the legal system for preventing sexual assault against children. Accordingly, we will push forward in our considerations with a view to making a more effective system.
In addition, as we work for the revival of high-quality public education and for the internationalization of education, we will also make efforts to improve quality by reviewing the treatment of teachers.
We will exert every effort to support women’s active participation in society. With various efforts already underway, our 53.2 percent employment rate for women is the highest level ever. In particular, the rate for women from 25 to 39 years of age surpassed 80 percent for the first time. In order to propel this further forward, we will support the hiring and fostering of human resources as we work towards our target for the proportion of female board members. We will also enhance our support policies so that both men and women are able to strike a good balance between work and childrearing.
We will also actively deal with dementia, an urgent issue for the elderly and their family members. The Basic Act on Dementia, which incorporated the views of those concerned with the issue, entered into force this month. We will utilize the outcomes of discussions by the Council for the Realization of an Aging Society That Addresses Dementia, which drew on participation from dementia sufferers themselves and family members of dementia patients, in setting out our Basic Plan and in our efforts to address issues arising in the daily lives of the elderly, including elderly people living alone.
Through these efforts, we will bring about an inclusive, cohesive society in which all people, regardless of their age or whether or not they have a disability, are able to feel their purpose in life and in which diversity is respected without anyone’s dignity being compromised.
(Digital administrative and fiscal reform)
In order to address the increasingly diverse and complex needs of the public while also adapting to the decline in the population, what is required is digital administrative and fiscal reform. By leveraging the power of digitalization, even as the labor shortage becomes more acute, we will create an environment in which it is possible to maintain administrative services without increasing the number of public servants. Alongside this, we will conduct a review of our funds and promote putting information on government-funded projects into forms that can be easily seen and assessed by the public.
Furthermore, based on issues identified from the perspective of the users, we will implement measures to resolve issues by combining digitalization and regulatory reforms. In doing so, we will work to thoroughly enhance the convenience of “My Number” cards, which are the passport of the digital society.
With regard to the issue of ride-sharing services in particular, we will hammer out a concrete form for the system and provide support to make it possible to implement from April new transportation services using privately-owned vehicles and ordinary drivers in local areas. While examining the effects of implementing these measures, we will continue towards June our discussions on the legal system related to ride-sharing services.
With regard to autonomous driving as well, within fiscal 2024, we will double to more than 20 the number of projects with year-round operations conducted on general roads leading to social implementation, and we will aim to have plans and actual operations underway in every prefecture.
6. Regional vitalization
Without regional vitalization, there will be no development of Japan. New efforts are now underway in our local areas on the basis of the power of
kizuna
, the bonds of friendship. We must provide support for the development of tourism, agriculture, and other key industries and fully protect local areas where people can live their lives with a sense of security.
(Tourism and agriculture)
In order to support the growth of our local regions, we aim to have 60 million foreign tourists visit Japan and 15 trillion yen in tourism consumption in 2030. Moving towards this goal, we will work to prevent, before it happens, overtourism resulting from an uneven distribution of tourists to only a portion of locales at particular times of year. To ensure that the benefits of tourism spread to every corner of the country, we will also vigorously promote adding high amounts of value to tourist sites and the tourism industry and attracting tourists to Japan’s local regions.
Agriculture supported by local regions is the foundation of the nation. We will address head-on the social issues, both domestic and international, that Japan’s agriculture faces, such as global volatility in supply and demand for food and fertilizers, environmental issues, and Japan’s sharp decline in the population and insufficient labor force. We will conduct a fundamental review of agricultural policy to ensure that overcoming these challenges leads to the growth of local areas.
Towards that end, we will submit during this Diet session a bill to amend the Basic Act on Food, Agriculture and Rural Areas, which is positioned as the Constitution of agricultural policy. This will be the first full-scale revision of this Act in the quarter-century since its enactment.
Furthermore, in order to systematically promote the enhancement of food security in times of uncertainty, the securing of a total amount of land for agriculture and ensuring its proper and effective use, stabilization of the procurement of food raw materials, and the encouragement of smart agriculture, we will also submit bills related to these matters in this session of the Diet.
Alongside these, we will promote the transition to environmentally friendly and sustainable agriculture, forestry, fishery, and food industries, including green agriculture, sustainable forestry, conversion to aquaculture, and other initiatives. In addition, with a view to maintaining the domestic production base, we will further promote the export of agricultural, forestry, and fishery products.
The foundation of agricultural policy is found in the field. We will stay faithful to the needs and concerns of those who toil away day after day running their operations and develop agricultural policy that supports their forward-looking efforts.
(Safety and security; the reconstruction of Fukushima)
We will fully defend safety and security beginning in ordinary, unexceptional times. Given that natural disasters are becoming increasingly intense, including the Noto Peninsula Earthquake, we are continuously advancing our measures in both hard and soft aspects to prevent and reduce disasters and enhance national resilience, including measures that address river basin management and aging infrastructure.
In addition, working towards sustainable infrastructure development in local areas, we will promote integrated water management in river basins through public-private cooperation and also promote the granting of small-scale concessions in order to actively make use of vacant houses and idle real estate. Moreover, we will advance the recycling of resources and strengthen resource circulation within local areas.
The reconstruction of Fukushima is one of my administration’s highest priority issues. The Government will make all-out efforts to restore people’s daily lives and livelihoods. To address China and others suspending imports of Japanese marine products in response to the discharge of ALPS-treated water, the Government will protect Japanese fisheries by calling for the immediate repeal of such measures and by steadily promoting the expansion of domestic demand for marine products affected by this situation, the cultivation of new export markets, and the strengthening of domestic processing systems.
In response to the collision accident at the beginning of the year at Haneda Airport, to ensure this kind of accident does not happen again, we will swiftly take measures in both hard and soft aspects to prevent reoccurrence and, taking into account the Japan Transport Safety Board’s determination of the cause, adopt fundamental measures to enhance both safety and peace of mind in aviation.
7. Diplomacy and Security
The degree of tension in the international community is increasing further. Besides aggression against Ukraine and the Middle East situation, there are a number of important national elections that will sway the direction of the direction the globe takes in the future, including the U.S. presidential election. Taking the G7 Hiroshima Summit, the Japan-U.S.-Republic of Korea (ROK) Summit at Camp David, and various other diplomatic occasions we have had until now, Japan will give shape to them and lead the international community towards global stability and prosperity through an approach that is quintessentially Japanese.
(D …[Excelセル文字数上限のため切り詰め。全文はpilot_manual_review.csvを参照]</t>
        </is>
      </c>
      <c r="J312" s="3" t="inlineStr">
        <is>
          <t>Policy Speech by Prime Minister Kishida to the 213th Session of the Diet  (Speeches and Statements &lt;br&gt;by the Prime Minister) | Prime Minister's Office of Japan
#DisasterResponse
#Quake2024NotoPeninsula
#EconMeasures
#WageIncrease
#NewFormCapitalism
#GrowthStrategy
#GreenTransformation
#ChildSupport
#DigitalAdminFiscalReform
#DiplomacySecurity
Policy Speech by Prime Minister Kishida to the 213th Session of the Diet
January 30, 2024
Tweet
[Provisional translation]
1. 2024 Noto Peninsula Earthquake
I offer my heartfelt prayers for the repose of all those who lost their precious lives in the 2024 Noto Peninsula Earthquake that struck on New Year’s Day. I also extend my sympathies once again to the disaster victims who have suffered harm or damage and are now living their lives in extremely challenging circumstances. Various harsh conditions have emerged concurrently as a consequence of this earthquake disaster. The peninsula’s distinctive road situation resulted in disruption of the transportation network. Amidst bad weather and numerous aftershocks, a great many people, including those from local governments in the immediate area, the Self-Defense Forces (SDF), dispatched police and firefighter units from all around Japan, support staff from local governments nationwide, and emergency response teams tackling medical care and welfare, roads, electricity, and similar issues, have been working to save lives, rescue people, and restore the infrastructure without pausing to rest or sleep, and despite the risk of structures collapsing. I wish to express my profound appreciation to them for their efforts. Even in the face of such trying circumstances, the most remarkable things are the orderly actions of the disaster victims as well as those involved in providing support, and also the power of
kizuna
, the bonds of friendship. Thanks to highly patient cooperation from all sides, placidity is gradually being restored to what had been staggeringly chaotic conditions in the disaster’s immediate aftermath. As the saying about the area goes, “The kind, gentle nature of Noto extends even to the earth itself.” I deeply respect the underlying strength of the people of Noto, who are kind to outsiders and have an inner resilience. Mindful of the needs and concerns of the disaster victims, the national and local governments will act fully in unison as we continue our long-term efforts to provide reliable support for people’s daily lives and their occupations and livelihoods. In addition, in order to protect the lives and health of the disaster victims, we will expand secondary evacuations while dispelling the victims’ anxiety and concerns about the future. We will carry out even extraordinary measures without hesitation. For example, we took the decision to revise the fiscal 2024 draft budget that was just recently decided at the end of 2023 and doubled the general reserve fund to one trillion yen. We are determined that we must not hesitate in our disaster responses because of budgetary constraints. Although the phases of assistance will gradually change as we move forward, the Government will do its utmost under the philosophy of “doing everything it is possible to do” in a seamless way. Moreover, we have newly established the Headquarters for Supporting Recovery and Reconstruction from the 2024 Noto Peninsula Earthquake, which I am heading. We are determined to steadily implement our package of measures to support the daily lives and the livelihoods of the disaster victims and work responsibly towards the return of the disaster victims and the revitalization of the disaster-stricken area, including Noto. (Remarks in the disaster area)
The other day while visiting the disaster area, I stopped in at evacuation centers in the cities of Wajima and Suzu. People told me that they were anxious about a range of issues as they shoulder considerable hardships. I also heard very valuable stories about support for disaster victims and reconstruction efforts. At the same time, several new efforts have sprung up compared to disaster responses in the past, leaving a deep impression on me. With roads cut off and the airport also unfit for use, new public-private cooperation enabled a comprehensive physical distribution system to get up and running. In a short period of time, a collaboration was underway whereby SDF helicopters took charge of urban areas and airlifts from the sea, private-sector logistics providers meticulously managed goods at cargo handling warehouses and conducted small-lot deliveries by truck, and SDF members each carried 40 kilograms of relief supplies on their backs to transport them to the evacuation centers farther afield that had been cut off from transportation. Warm showers that can be used even without access to a running water supply have helped lessen evacuees’ fatigue and are actively being turned to good account. The one who introduced those showers to the disaster zone was a start-up company with the technology to cycle water for daily use through filtration and reuse it. The showers are a reverse import from the company’s operations in Africa and the Middle East. “New strengths” have begun to take off in various areas of the Japanese economy. It has been two years and four months since I assumed office as prime minister. I will extricate Japan from the cost-cutting economy that has lingered on for thirty years and, by working to resolve social issues through new kinds of public-private cooperation, bring about a New Form of Capitalism driven by wage increases and investment and move Japan significantly forward. Wage increases, capital investment, stock prices -- all have attained levels not seen for thirty years. Bright indications that the Japanese economy will transition into a new stage are emerging everywhere. Esteemed members of the Diet who gather in this chamber, let us work resolutely, devoting all our political might, to make this year, 2024, a year in which we put all we have attained into concrete form and a year in which the public feels results tangibly. With responding to the earthquake, extricating ourselves fully from deflation, and dealing with a strained international situation, Japan is now at a critical juncture, both domestically and internationally. We must press forward decisively with our key policies. We must properly steer the course of our diplomacy. 3. And, without the trust of the public, there can be no political stability. That trust is now being shaken. The political funding problem of the Liberal Democratic Party (LDP)’s policy groups has led the public to cast doubting eyes our way, and as LDP President, I apologize most sincerely. The LDP must return to the starting point of the founding of our party, that “politics is for the people,” and undergo change. With this resolution and determination, we held intensive discussions within our Political Reform Headquarters. In the interim report that was agreed upon as the first step in restoring trust, we will first press forward with reforms in the current system, including transparency in political funding and thoroughgoing compliance, and then in terms of institutional reforms, we intend to implement legal measures, such as revisions to the Political Funds Control Act, after engaging in sincere consultations with the various factions of each political party. Also, having frankly acknowledged that there was no avoiding the LDP’s policy groups being seen as so-called “factions,” or “groups existing for the sake of money and personnel,” we reflected on the situation sincerely and took the decision for our policy groups to part completely with both money and personnel matters. As we work to restore trust in politics, I myself will stand at the fore and make certain that these changes are executed. Political reform is a never-ending issue and in the future, we will continue to make further efforts towards reform through the Political Reform Headquarters. We will restore public trust to bring stability to politics and then implement our key policies. 4. We will expand our use of support measures in order to eliminate this problem. Moreover, to precipitate substantial wage hikes for truck drivers, who find it extremely difficult to pass price increases through to clients, we will submit a bill advancing the introduction of appropriate freight rates. In the construction industry as well, in order to secure funds for increasing wages, after the Government sets out a guide to appropriate labor costs in advance, we will submit a bill encouraging subcontract agreements for individual construction projects. All of these will become powerful support that backs the raising of wages. We will not let down our guard in defending people’s daily lives from rapid price increases. The Government will make its utmost efforts to keep this momentum going. In addition to the wage increases from the spring, from June, we will reduce income and resident taxes by 40,000 yen in total per person, supporting people’s disposable income. With the public and private sectors working in concert, we will with certainty create circumstances in which wages rise and disposable income increases and, as people’s own tangibly felt experiences build up, we will establish a forward-looking awareness in society as a whole that it is only natural for wages to rise, rather than the consciousness oriented towards contraction that has lingered for so many years. We will also press forward with our investments in people in order to make sustainable wage increases possible. We will advance our three-pronged set of labor market reforms steadily and at an early time and proceed with preparing the domestic legal structure needed for expanding the safety net to encourage a wide range of work styles and for strengthening our assistance for education and training and for reskilling. (Bolstering earning capacity)
We will also take major steps forward in bolstering the earning capacity of companies that generate wage hikes. Capital investment is expected to reach 100 trillion yen in nominal terms, the largest scale in history. Our package of measures to promote domestic investment is designed to advance this further. With an eye on promoting future-oriented strategic investments such as in hydrogen and semiconductors, we have created unprecedented tax incentives and support measures for capital investment, including setting up tax deduction measures that address not only initial investments but also costs during the production stage. Middle-scale enterprises and SMEs drive local economies, and we will firmly support them through our assistance measures for investment in automation and other such initiatives. We will also place emphasis on strategically developing our infrastructure. Working towards reconstruction from the earthquake, we will move ahead with the Hokuriku Shinkansen extension on March 16 as originally scheduled and pursue innovations in physical distribution including not only preparing the environment for developing the Chuo Maglev Shinkansen but also realizing at an early time a vision for an automated physical distribution system that fully utilizes road space. (Green transformation)
We are pushing forward with green transformation (GX), which reconciles decarbonization with economic growth. We will accelerate investment within various fields in industry, daily life, and energy transition, making use of 20 trillion yen in GX Economy Transition Bonds, the first ever issued worldwide. We will also submit in the current Diet session a bill to expand the introduction of hydrogen, carbon capture and storage, and offshore wind farming. Japan will use its technological and financial strength to contribute to the various efforts being made by Asian nations, and we will simultaneously bring Asia’s growth potential into Japan. (Innovation and start-ups)
Science and technology are the key to converting the industrial structure, and they are the cornerstone for carving out the future. In order to realize in true fashion in the Reiwa era a nation oriented towards science, technology, and intellectual property creation, a goal we have aimed to achieve since 1995 on the basis of our Basic Law on Science and Technology, we will draw up a national strategy containing a long-term vision. As for artificial intelligence (AI), we will move forward with developing regulations and promoting its use in an integrated manner. As one outcome of the Hiroshima AI Process established at last year’s G7 Hiroshima Summit, we agreed upon a Comprehensive Policy Framework, the first international framework aimed at managing the risks of generative AI. We will establish a research institute focused on AI safety evaluation methodologies. In addition, we will work to strengthen international competitiveness and promote research and development within the telecommunications industry. We will accelerate the Five-Year Plan for Promoting Startups and support taking on new challenges. Funding for startups is on a favorable upward trend, having over the last decade achieved roughly tenfold its previous level. We will steadily promote human resource development, the provision of financing, and open innovation while expanding our support for middle-scale enterprises highly oriented towards growth. (Expo 2025 Osaka Kansai)
Having overcome COVID-19 and large-scale natural disasters, we will take an “all Japan” approach in working for the success of Expo 2025 Osaka Kansai, which will be an opportunity to re-examine how we look at life and the way society should be. We will continually monitor the appropriateness of the major expenses of the Expo, taking into account knowledge of outside experts. (An asset management-oriented nation)
We will put the Japanese people’s personal financial assets, which exceed 2,000 trillion yen, to good use in increasing national income and in boosting earning capacity. At the beginning of 2024 we kicked off the dramatically expanded new NISA system. We aim to bring about a virtuous cycle in which household finances are reoriented towards investment and the increase in corporate value leads to greater household income, giving rise to further investment and consumption. In addition to making substantive corporate governance reforms, we will work to improve the operational capacity of the asset management industry and asset owners and strengthen Japan’s investment chain. (Economic and fiscal management)
We will have an increase in income take place first through our efforts to increase wages and then fully extricate ourselves from deflation, continuing our reform of expenditures all the while. Proceeding in this manner will help keep in check increases in the national burden ratio resulting from the aging of our population and other factors and also contribute to putting public finances on a sound footing. Since the economy is the foundation of public finance, first we will put the economy right again and then we will move steadily forward in attaining fiscal soundness. 5. Society
Even as the Japanese economy’s greatest strategic issue is getting fully extricated from deflation, the greatest strategic challenge for Japanese society is the issue of the declining birthrate. Giving due consideration to the profound sense of urgency underpinning the proposal drafted by the Population Strategy Council, a private-sector group of concerned leaders, we will do our utmost, espousing the approach of the Government doing everything it is able to do now. (Bringing about an inclusive society)
The first thing is policies for children and child-rearing. Through a fundamental strengthening of our policies for children and child-rearing at an unprecedented scale, Japan’s family-related expenditures per child will reach the level of Sweden, the top OECD country, at 16 percent of GDP. We will press forward with this in a groundbreaking manner. To secure funding, we will at first as a general principle secure funding by conducting a thoroughgoing reform of our expenditures. Spending reforms and wage increases will have the effect of lowering the burden of social insurance in real terms. We will build our support fund system within that scope, thereby avoiding any additional financial burdens for the public in real terms. This year, we will at last enter a stage in which policies are implemented in a fully-fledged manner, including radically expanding the child allowance, reducing the financial burden incurred in higher education, improving the staffing criteria for day care centers for the first time in 76 years, and expanding the additional childcare allowance. Within this Diet session we will submit the necessary bills and, with a sense of speed, transition into implementation. But it is not simply a matter of drawing up systems, policies, and measures. As the other side of the coin, we will also press forward with efforts across society as a whole to increase momentum for cheering on children and households raising children. Sex offences and sexual violence perpetrated against children are grave violations of human rights and must never occur. We will endeavor to submit bills within the current Diet session to establish the legal system for preventing sexual assault against children. Accordingly, we will push forward in our considerations with a view to making a more effective system. In addition, as we work for the revival of high-quality public education and for the internationalization of education, we will also make efforts to improve quality by reviewing the treatment of teachers. We will exert every effort to support women’s active participation in society. With various efforts already underway, our 53.2 percent employment rate for women is the highest level ever. In particular, the rate for women from 25 to 39 years of age surpassed 80 percent for the first time. In order to propel this further forward, we will support the hiring and fostering of human resources as we work towards our target for the proportion of female board members. We will also enhance our support policies so that both men and women are able to strike a good balance between work and childrearing. We will also actively deal with dementia, an urgent issue for the elderly and their family members. (Digital administrative and fiscal reform)
In order to address the increasingly diverse and complex needs of the public while also adapting to the decline in the population, what is required is digital administrative and fiscal reform. By leveraging the power of digitalization, even as the labor shortage becomes more acute, we will create an environment in which it is possible to maintain administrative services without increasing the number of public servants. Alongside this, we will conduct a review of our funds and promote putting information on government-funded projects into forms that can be easily seen and assessed by the public. Furthermore, based on issues identified from the perspective of the users, we will implement measures to resolve issues by combining digitalization and regulatory reforms. In doing so, we will work to thoroughly enhance the convenience of “My Number” cards, which are the passport of the digital society. With regard to the issue of ride-sharing services in particular, we will hammer out a concrete form for the system and provide support to make it possible to implement from April new transportation services using privately-owned vehicles and ordinary drivers in local areas. While examining the effects of implementing these measures, we will continue towards June our discussions on the legal system related to ride-sharing services. With regard to autonomous driving as well, within fiscal 2024, we will double to more than 20 the number of projects with year-round operations conducted on general roads leading to social implementation, and we will aim to have plans and actual operations underway in every prefecture. 6. We must provide support for the development of tourism, agriculture, and other key industries and fully protect local areas where people can live their lives with a sense of security. (Tourism and agriculture)
In order to support the growth of our local regions, we aim to have 60 million foreign tourists visit Japan and 15 trillion yen in tourism consumption in 2030. Moving towards this goal, we will work to prevent, before it happens, overtourism resulting from an uneven distribution of tourists to only a portion of locales at particular times of year. To ensure that the benefits of tourism spread to every corner of the country, we will also vigorously promote adding high amounts of value to tourist sites and the tourism industry and attracting tourists to Japan’s local regions. Agriculture supported by local regions is the foundation of the nation. We will address head-on the social issues, both domestic and international, that Japan’s agriculture faces, such as global volatility in supply and demand for food and fertilizers, environmental issues, and Japan’s sharp decline in the population and insufficient labor force. We will conduct a fundamental review of agricultural policy to ensure that overcoming these challenges leads to the growth of local areas. Towards that end, we will submit during this Diet session a bill to amend the Basic Act on Food, Agriculture and Rural Areas, which is positioned as the Constitution of agricultural policy. This will be the first full-scale revision of this Act in the quarter-century since its enactment. Furthermore, in order to systematically promote the enhancement of food security in times of uncertainty, the securing of a total amount of land for agriculture and ensuring its proper and effective use, stabilization of the procurement of food raw materials, and the encouragement of smart agriculture, we will also submit bills related to these matters in this session of the Diet. In addition, with a view to maintaining the domestic production base, we will further promote the export of agricultural, forestry, and fishery products. The foundation of agricultural policy is found in the field. We will stay faithful to the needs and concerns of those who toil away day after day running their operations and develop agricultural policy that supports their forward-looking efforts. (Safety and security; the reconstruction of Fukushima)
We will fully defend safety and security beginning in ordinary, unexceptional times. Given that natural disasters are becoming increasingly intense, including the Noto Peninsula Earthquake, we are continuously advancing our measures in both hard and soft aspects to prevent and reduce disasters and enhance national resilience, including measures that address river basin management and aging infrastructure. In addition, working towards sustainable infrastructure development in local areas, we will promote integrated water management in river basins through public-private cooperation and also promote the granting of small-scale concessions in order to actively make use of vacant houses and idle real estate. Moreover, we will advance the recycling of resources and strengthen resource circulation within local areas. The reconstruction of Fukushima is one of my administration’s highest priority issues. The Government will make all-out efforts to restore people’s daily lives and livelihoods. To address China and others suspending imports of Japanese marine products in response to the discharge of ALPS-treated water, the Government will protect Japanese fisheries by calling for the immediate repeal of such measures and by steadily promoting the expansion of domestic demand for marine products affected by this situation, the cultivation of new export markets, and the strengthening of domestic processing systems. In response to the collision accident at the beginning of the year at Haneda Airport, to ensure this kind of accident does not happen again, we will swiftly take measures in both hard and soft aspects to prevent reoccurrence and, taking into account the Japan Transport Safety Board’s determination of the cause, adopt fundamental measures to enhance both safety and peace of mind in aviation. 7. Diplomacy and Security
The degree of tension in the international community is increasing further. Besides aggression against Ukraine and the Middle East situation, there are a number of important national elections that will sway the direction of the direction the globe takes in the future, including the U.S. presidential election. Taking the G7 Hiroshima Summit, the Japan-U.S.-Republic of Korea (ROK) Summit at Camp David, and various other diplomatic occasions we have had until now, Japan will give shape to them and lead the international community towards global stability and prosperity through an approach that is quintessentially Japanese. (Deepening relations with other nations)
First and foremost, our cooperation with our allies and with like-minded countries is critical. Through opportunities such as my official visit to the United States, planned for early April, I will further expand and deepen Japan-U.S. With China, we have engaged in a significant amount of communication at all levels, including notably the summit meeting I held this past November with President Xi Jinping. We will continue to pursue comprehensively a "mutually beneficial relationship based on common strategic interests." At the same time, Japan will say to China the things that need to be said, including regarding any unilateral attempt to change the status quo by force in the East China Sea or South China Sea, and, strongly urging China to act responsibly, we will engage in dialogue, including regarding outstanding issues of concern, and build through efforts on the part of both Japan and China a “constructive and stable Japan-China relationship,” in which we cooperate on common issues. We will continue to press forward vigorously in our sanctions against Russia as well as our assistance to Ukraine. In February in Tokyo, we plan to hold a Japan-Ukraine Conference for Promotion of Economic Reconstruction. Notwithstanding the acutely challenging circumstances enveloping Japan-Russia relations, Japan maintains its policy of resolving the territorial issue and concluding a peace treaty. (The abduction issue)
The abduction of Japanese nationals, an issue whose resolution has time constraints, is a human rights issue about which we cannot let our mindfulness dwindle for even a moment, as the families of the victims continue to age. The abduction issue is one of the highest priority issues for my administration. In addition, nuclear and missile development by North Korea is totally unacceptable. In order to realize the return of all the abductees to Japan at the earliest possible date and raise Japan-North Korea relations to a new stage, and in order to resolve outstanding issues of concern with North Korea in accordance with the Japan-DPRK Pyongyang Declaration, we will advance high-level consultations that report directly to me, with a view to realizing summit-level talks with Chairman Kim Jong-un. (Cooperation with the Global South)
At last year’s Hiroshima Summit, we succeeded in reaching an aligned recognition of the importance of the rule of law, respect for sovereignty and territorial integrity, and other such principles in a venue where leaders from countries outside the G7 also met with us under the same roof. Taking this outcome as our foundation, we will uphold and reinforce the free and open international order based on the rule of law and, leveraging the opportunity of the G20 summit in Brazil and other diplomatic occasions, deepen our cooperation with the Global South and lead the international community away from division and confrontation towards cooperation. Also, with regard to the food crisis, climate change, infectious diseases, and various other global challenges, while drawing upon the strengths that are unique to Japan, we will promote diplomacy and international cooperation that place human dignity at the very center. (A world without nuclear weapons)
Russia’s threats of nuclear weapon use and North Korea’s nuclear and missile development and other issues have increased the severity of the situation surrounding nuclear disarmament. However, precisely because we find ourselves within such a context, we will, taking the G7 Leaders’ Hiroshima Vision on Nuclear Disarmament issued last year as a solid platform and also embracing the wisdom of the International Group of Eminent Persons, carry out efforts under the Hiroshima Action Plan one by one and continue and strengthen our realistic and practical measures to realize a world without nuclear weapons. (Fundamentally reinforcing Japan’s defense capabilities)
Japan is now right in the middle of the most severe security environment of the post-war era. In light of that, we will steadily bring concrete shape to the fundamental reinforcement of Japan’s defense capabilities and, moreover, work to improve the living and working environments and the treatment of the members of our Self-Defense Forces. In addition, the Japan-U.S. Alliance, which takes the Japan-US Security Arrangements as its cornerstone, functions as "public goods" for global stability and prosperity, and we will further reinforce the deterrence and the response capabilities of our Alliance. Aiming to realize the total return of Marine Corps Air Station Futenma at the earliest possible time, we will proceed with construction for the relocation to Henoko. We will also continue to provide assistance to strengthen the Okinawan economy. With regard to securing the financial resources necessary to fundamentally reinforce Japan’s defense capabilities, we will clearly lay out the direction we will follow and then undertake it, based on the framework decided upon by the Cabinet at the end of 2022. Alongside the reinforcement of Japan’s defense capabilities and our diplomacy and security, a fundamental strengthening of Japan’s economic security is a matter of urgency. We will enhance our security clearances and our cyber security. Bolstering Japan’s cyber response capability is an issue that is becoming increasingly urgent. First among these is constitutional reform. I welcome the active discussions that have been held in the Deliberative Councils on the Constitution in both the House of Representatives and the House of Councillors. I look forward to even more proactive discussions taking place with a view to releasing a Diet proposal, so that the public may exercise their judgment regarding it. In addition, speaking as the president of the LDP, I remain unchanging in my intention to make constitutional revision a reality during my tenure as president, and towards that end, I intend to do everything in my power to advance discussions on the matter. This year, we will draw up explicit draft articles and accelerate nonpartisan discussions. With regard to addressing stable Imperial succession and related matters, the Government has compiled specific steps to be taken to ensure the number of members of the Imperial Family and reported those measures to the Diet. I look forward to the Diet engaging in vigorous discussions so that the “consensus of the legislature” can be compiled as soon as possible. 9. Conclusion
In the Kumamoto earthquakes of 2016, a large number of valuable ceramic creations broke, and in response it was wajima-nuri lacquerware artisans who lent a hand. Collecting the fragments of the broken ceramics, the craftsmen used the wajima-nuri lacquerware technique of mixing lacquer with gold to restore the items superbly. The new pieces of craftsmanship integrating the works of disaster-stricken Kumamoto and the traditional techniques of wajima-nuri lacquerware moved people as beautiful symbols of reconstruction. It was a moment when the power of
kizuna
-- the bonds of friendship -- in thinking about the disaster area  …[Excelセル文字数上限のため切り詰め。全文はpilot_manual_review.csvを参照]</t>
        </is>
      </c>
      <c r="K312" s="18" t="inlineStr">
        <is>
          <t>aggression;apologize;fund;history;responsibility;victim;war</t>
        </is>
      </c>
      <c r="L312" s="18" t="inlineStr">
        <is>
          <t>1</t>
        </is>
      </c>
      <c r="M312" s="18" t="inlineStr">
        <is>
          <t>0</t>
        </is>
      </c>
      <c r="N312" s="18" t="inlineStr">
        <is>
          <t>1</t>
        </is>
      </c>
      <c r="O312" s="18" t="inlineStr">
        <is>
          <t>1</t>
        </is>
      </c>
      <c r="P312" s="18" t="inlineStr">
        <is>
          <t>1</t>
        </is>
      </c>
      <c r="Q312" s="18" t="inlineStr">
        <is>
          <t>0</t>
        </is>
      </c>
      <c r="R312" s="18" t="inlineStr">
        <is>
          <t>ebe51bdd-9ca2-46ca-9365-83fcadb6fe33</t>
        </is>
      </c>
      <c r="S312" s="18" t="inlineStr"/>
      <c r="T312" s="18" t="inlineStr"/>
      <c r="U312" s="18" t="inlineStr"/>
      <c r="V312" s="18" t="inlineStr">
        <is>
          <t>AGGRESSION</t>
        </is>
      </c>
      <c r="W312" s="18" t="inlineStr"/>
      <c r="X312" s="18" t="inlineStr"/>
      <c r="Y312" s="18" t="inlineStr"/>
      <c r="Z312" s="18" t="inlineStr"/>
      <c r="AA312" s="18" t="inlineStr"/>
      <c r="AB312" s="18" t="inlineStr"/>
      <c r="AC312" s="18" t="inlineStr"/>
      <c r="AD312" s="18" t="inlineStr"/>
      <c r="AE312" s="18" t="inlineStr"/>
      <c r="AF312" s="18" t="inlineStr"/>
      <c r="AG312" s="18" t="inlineStr"/>
      <c r="AH312" s="18" t="inlineStr"/>
      <c r="AI312" s="18" t="inlineStr"/>
      <c r="AJ312" s="18" t="inlineStr"/>
      <c r="AK312" s="18" t="inlineStr"/>
      <c r="AL312" s="18" t="inlineStr"/>
      <c r="AM312" s="18" t="inlineStr">
        <is>
          <t>LOW</t>
        </is>
      </c>
      <c r="AN312" s="3" t="inlineStr">
        <is>
          <t>AUTO-DRAFT: keyword signals only; requires contextual coding per codebook.md before use.</t>
        </is>
      </c>
      <c r="AO312" s="18" t="inlineStr">
        <is>
          <t>259e0ee9-a90c-506c-875e-f303f918f32d</t>
        </is>
      </c>
      <c r="AP312" s="18" t="inlineStr">
        <is>
          <t>1</t>
        </is>
      </c>
      <c r="AQ312" s="18" t="inlineStr">
        <is>
          <t>LOW_CONFIDENCE;MISSING_SPEAKER</t>
        </is>
      </c>
      <c r="AR312" s="18" t="inlineStr">
        <is>
          <t>EXCLUDED</t>
        </is>
      </c>
      <c r="AS312" s="3" t="inlineStr">
        <is>
          <t>2026-09-22 full backlog review: COVID_OR_PANDEMIC</t>
        </is>
      </c>
    </row>
    <row r="313">
      <c r="A313" s="3" t="inlineStr">
        <is>
          <t>https://japan.kantei.go.jp/tag/0142.html</t>
        </is>
      </c>
      <c r="B313" s="18" t="inlineStr">
        <is>
          <t>japan</t>
        </is>
      </c>
      <c r="C313" s="18" t="inlineStr">
        <is>
          <t>Prime Minister's Office of Japan (Kantei)</t>
        </is>
      </c>
      <c r="D313" s="3" t="inlineStr">
        <is>
          <t>#Quake2024NotoPeninsula List of articles | Prime Minister's Office of Japan</t>
        </is>
      </c>
      <c r="E313" s="18" t="inlineStr">
        <is>
          <t>PRESS_CONFERENCE</t>
        </is>
      </c>
      <c r="F313" s="18" t="inlineStr">
        <is>
          <t>December 3, 2024</t>
        </is>
      </c>
      <c r="G313" s="18" t="inlineStr">
        <is>
          <t>0</t>
        </is>
      </c>
      <c r="H313" s="3" t="inlineStr"/>
      <c r="I313" s="3" t="inlineStr">
        <is>
          <t>#Quake2024NotoPeninsula List of articles | Prime Minister's Office of Japan
#Quake2024NotoPeninsula
List of articles
To those affected by the 2024 Noto Peninsula Earthquake — Information to assist disaster victims
December 3, 2024
#DisasterResponse
#Quake2024NotoPeninsula
Tweet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Prime Minister Kishida's Speech at the U.S.-Japan Tourism Event
September 23, 2024
#DiplomacySecurity
#WorldHeritage
#Quake2024NotoPeninsula
#Expo2025
Tweet
Visit to the United States: Third Day (2)
September 23, 2024
#DiplomacySecurity
#JPNUKRsummit
#NuclearDisarmament
#Nonproliferation
#Expo2025
#Quake2024NotoPeninsula
Tweet
Press Conference by Prime Minister Kishida regarding His Visit to the United States of America and Other Matters
September 23, 2024
#DiplomacySecurity
#FreeOpenIndoPacific
#NuclearDisarmament
#Nonproliferation
#Ukraine
#DisasterResponse
#Quake2024NotoPeninsula
Tweet
Press Conference by Prime Minister Kishida on His Visit to Ishikawa Prefecture to Confirm the Situation of the Area Affected by the 2024 Noto Peninsula Earthquake
September 19, 2024
#DisasterResponse
#Quake2024NotoPeninsula
Tweet
Visit to Ishikawa Prefecture to Confirm the Extent of the Damage Caused by the 2024 Noto Peninsula Earthquake
September 19, 2024
#DisasterResponse
#Quake2024NotoPeninsula
Tweet
10th Meeting of the Headquarters for Supporting Recovery and Reconstruction from the 2024 Noto Peninsula Earthquake
September 10, 2024
#DisasterResponse
#Quake2024NotoPeninsula
Tweet
Liaison Meeting of the Government and Ruling Parties
August 27, 2024
#NewFormCapitalism
#GrowthStrategy
#DistribStrategy
#DiplomacySecurity
#EconMeasures
#WageIncrease
#DisasterResponse
#Quake2024NotoPeninsula
Tweet
Ninth Meeting of the Headquarters for Supporting Recovery and Reconstruction from the 2024 Noto Peninsula Earthquake
August 26, 2024
#DisasterResponse
#Quake2024NotoPeninsula
Tweet
Meeting with Chairpersons of Prefectural Assemblies
July 25, 2024
#DisasterResponse
#Quake2024NotoPeninsula
#NewFormCapitalism
#GrowthStrategy
#SciTechInnovation
#ChildSupport
Tweet
Liaison Meeting of the Government and Ruling Parties
July 3, 2024
#EconMeasures
#PriceMeasures
#NewFormCapitalism
#ChildSupport
#DisasterResponse
#Quake2024NotoPeninsula
#DiplomacySecurity
Tweet
Press Conference by Prime Minister Kishida on His Visit to Ishikawa Prefecture to Confirm the Situation of the Area Affected by the 2024 Noto Peninsula Earthquake
July 1, 2024
#DisasterResponse
#Quake2024NotoPeninsula
Tweet
Visit to Ishikawa Prefecture to Confirm the Extent of the Damage Caused by the 2024 Noto Peninsula Earthquake
July 1, 2024
#DisasterResponse
#Quake2024NotoPeninsula
Tweet
Eighth Meeting of the Headquarters for Supporting Recovery and Reconstruction from the 2024 Noto Peninsula Earthquake
June 28, 2024
#DisasterResponse
#Quake2024NotoPeninsula
Tweet
Press Conference by Prime Minster Kishida
June 21, 2024
#Quake2024NotoPeninsula
#DisasterResponse
#EconMeasures
#WageIncrease
#PriceMeasures
#NewFormCapitalism
#GrowthStrategy
#GreenTransformation
#DiplomacySecurity
#AbductionsByNK
Tweet
Seventh Meeting of the Headquarters for Supporting Recovery and Reconstruction from the 2024 Noto Peninsula Earthquake
June 10, 2024
#DisasterResponse
#Quake2024NotoPeninsula
Tweet
Liaison Meeting of the Government and Ruling Parties
June 4, 2024
#EconMeasures
#WageIncrease
#DisasterResponse
#Quake2024NotoPeninsula
#DiplomacySecurity
Tweet
Sixth Meeting of the Headquarters for Supporting Recovery and Reconstruction from the 2024 Noto Peninsula Earthquake
May 31, 2024
#DisasterResponse
#Quake2024NotoPeninsula
Tweet
Proposal from the Liberal Democratic Party’s Response Headquarters for the 2024 Noto Peninsula Earthquake
May 30, 2024
#DisasterResponse
#Quake2024NotoPeninsula
Tweet
Liaison Meeting of the Government and Ruling Parties
May 13, 2024
#DiplomacySecurity
#DisasterResponse
#Quake2024NotoPeninsula
#EconMeasures
#WageIncrease
#AbductionsByNK
Tweet
Fifth Meeting of the Headquarters for Supporting Recovery and Reconstruction from the 2024 Noto Peninsula Earthquake
April 23, 2024
#DisasterResponse
#Quake2024NotoPeninsula
Tweet
Handing Over of Requests from the Governor of Ishikawa Prefecture and Others
April 17, 2024
#DisasterResponse
#Quake2024NotoPeninsula
Tweet
Liaison Meeting of the Government and Ruling Parties
April 5, 2024
#DisasterResponse
#Quake2024NotoPeninsula
#EconMeasures
#WageIncrease
#DiplomacySecurity
Tweet
Fourth Meeting of the Headquarters for Supporting Recovery and Reconstruction from the 2024 Noto Peninsula Earthquake
March 22, 2024
#DisasterResponse
#Quake2024NotoPeninsula
Tweet
Press Conference by Prime Minister Kishida on His Visit to Fukushima Prefecture and Other Matters
March 11, 2024
#DisasterResponse
#GreatEastJapanQuake
#Reconstruction
#ALPSTreatedWater
#Quake2024NotoPeninsula
#EconMeasures
#WageIncrease
Tweet
Opening Ceremony for Ishikawa Prefecture’s Antenna Shop “Yaesu Ishikawa Terrace”
March 9, 2024
#DisasterResponse
#Quake2024NotoPeninsula
Tweet
Liaison Meeting of the Government and Ruling Parties
March 8, 2024
#DisasterResponse
#Quake2024NotoPeninsula
#GreatEastJapanQuake
#DiplomacySecurity
#Ukraine
Tweet
Third Meeting of the Headquarters for Supporting Recovery and Reconstruction from the 2024 Noto Peninsula Earthquake
March 1, 2024
#DisasterResponse
#Quake2024NotoPeninsula
Tweet
Press Conference by the Prime Minister on His Visit to Ishikawa Prefecture to Confirm the Extent of the Damage Caused by the 2024 Noto Peninsula Earthquake and Other Matters
February 24, 2024
#DisasterResponse
#Quake2024NotoPeninsula
Tweet
Visit to Ishikawa Prefecture to Confirm the Extent of the Damage Caused by the 2024 Noto Peninsula Earthquake
February 24, 2024
#DisasterResponse
#Quake2024NotoPeninsula
Tweet
Second Meeting of the Headquarters for Supporting Recovery and Reconstruction from the 2024 Noto Peninsula Earthquake
February 16, 2024
#DisasterResponse
#Quake2024NotoPeninsula
Tweet
Liaison Meeting of the Government and Ruling Parties
February 9, 2024
#DisasterResponse
#Quake2024NotoPeninsula
#DiplomacySecurity
#G7
Tweet
Headquarters for Supporting Recovery and Reconstruction from the 2024 Noto Peninsula Earthquake
February 1, 2024
#DisasterResponse
#Quake2024NotoPeninsula
Tweet
Policy Speech by Prime Minister Kishida to the 213th Session of the Diet
January 30, 2024
#DisasterResponse
#Quake2024NotoPeninsula
#EconMeasures
#WageIncrease
#NewFormCapitalism
#GrowthStrategy
#GreenTransformation
#ChildSupport
#DigitalAdminFiscalReform
#DiplomacySecurity
Tweet
Press Conference by the Prime Minister on the Package of Measures to Support the Daily Lives and the Livelihoods of the Disaster Victims and Other Matters
January 25, 2024
#DisasterResponse
#Quake2024NotoPeninsula
Tweet
15th Meeting of the Emergency Headquarters for the 2024 Noto Peninsula Earthquake
January 25, 2024
#DisasterResponse
#Quake2024NotoPeninsula
Tweet
Emergency Proposal from the Liberal Democratic Party’s Response Headquarters for the 2024 Noto Peninsula Earthquake
January 23, 2024
#DisasterResponse
#Quake2024NotoPeninsula
Tweet
14th Meeting of the Emergency Headquarters for the 2024 Noto Peninsula Earthquake
January 23, 2024
#DisasterResponse
#Quake2024NotoPeninsula
Tweet
13th Meeting of the Emergency Headquarters for the 2024 Noto Peninsula Earthquake
January 19, 2024
#DisasterResponse
#Quake2024NotoPeninsula
Tweet
12th Meeting of the Emergency Headquarters for the 2024 Noto Peninsula Earthquake
January 18, 2024
#DisasterResponse
#Quake2024NotoPeninsula
Tweet
Liaison Meeting of the Government and Ruling Parties
January 17, 2024
#DisasterResponse
#Quake2024NotoPeninsula
#EconMeasures
#WageIncrease
#DiplomacySecurity
Tweet
11th Meeting of the Emergency Headquarters for the 2024 Noto Peninsula Earthquake
January 16, 2024
#DisasterResponse
#Quake2024NotoPeninsula
Tweet
Press Conference by the Prime Minister on His Visit to Ishikawa Prefecture to Confirm the Extent of the Damage Caused by the 2024 Noto Peninsula Earthquake and Other Matters
January 14, 2024
#DisasterResponse
#Quake2024NotoPeninsula
Tweet
Visit to Ishikawa Prefecture to Confirm the Extent of the Damage Caused by the 2024 Noto Peninsula Earthquake
January 14, 2024
#DisasterResponse
#Quake2024NotoPeninsula
Tweet
10th Meeting of the Emergency Headquarters for the 2024 Noto Peninsula Earthquake
January 12, 2024
#DisasterResponse
#Quake2024NotoPeninsula
Tweet
Press Conference by the Prime Minister on the 2024 Noto Peninsula Earthquake
January 11, 2024
#DisasterResponse
#Quake2024NotoPeninsula
Tweet
Ninth Meeting of the Emergency Headquarters for the 2024 Noto Peninsula Earthquake
January 11, 2024
#DisasterResponse
#Quake2024NotoPeninsula
Tweet
Eighth Meeting of the Emergency Headquarters for the 2024 Noto Peninsula Earthquake
January 9, 2024
#DisasterResponse
#Quake2024NotoPeninsula
Tweet
Seventh Meeting of the Emergency Headquarters for the 2024 Noto Peninsula Earthquake
January 8, 2024
#DisasterResponse
#Quake2024NotoPeninsula
Tweet
Sixth Meeting of the Emergency Headquarters for the 2024 Noto Peninsula Earthquake
January 7, 2024
#DisasterResponse
#Quake2024NotoPeninsula
Tweet
Fifth Meeting of the Emergency Headquarters for the 2024 Noto Peninsula Earthquake
January 6, 2024
#DisasterResponse
#Quake2024NotoPeninsula
Tweet
Press Conference by the Prime Minister on the 2024 Noto Peninsula Earthquake (2)
January 5, 2024
#DisasterResponse
#Quake2024NotoPeninsula
Tweet
Press Conference by the Prime Minister on the 2024 Noto Peninsula Earthquake
January 5, 2024
#DisasterResponse
#Quake2024NotoPeninsula
Tweet
Fourth Meeting of the Emergency Headquarters for the 2024 Noto Peninsula Earthquake
January 5, 2024
#DisasterResponse
#Quake2024NotoPeninsula
Tweet
Press Conference by Prime Minister Kishida
January 4, 2024
#EconMeasures
#PriceMeasures
#WageIncrease
#NewFormCapitalism
#DistribStrategy
#ChildSupport
#DiplomacySecurity
#DisasterResponse
#Quake2024NotoPeninsula
Tweet
Third Meeting of the Emergency Headquarters for the 2024 Noto Peninsula Earthquake
January 4, 2024
#DisasterResponse
#Quake2024NotoPeninsula
Tweet
Press Conference by the Prime Minister on the 2024 Noto Peninsula Earthquake
January 3, 2024
#DisasterResponse
#Quake2024NotoPeninsula
Tweet
Second Meeting of the Emergency Headquarters for the 2024 Noto Peninsula Earthquake
January 3, 2024
#DisasterResponse
#Quake2024NotoPeninsula
Tweet
Press Conference by the Prime Minister on the 2024 Noto Peninsula Earthquake
January 2, 2024
#DisasterResponse
#Quake2024NotoPeninsula
Tweet
Meeting of the Emergency Headquarters for the 2024 Noto Peninsula Earthquake
January 2, 2024
#DisasterResponse
#Quake2024NotoPeninsula
Tweet
Press Conference by the Prime Minister on the 2024 Noto Peninsula Earthquake
January 1, 2024
#DisasterResponse
#Quake2024NotoPeninsula
Tweet
Instructions by the Prime Minister Regarding the Earthquake Centered in Ishikawa Prefecture (16:15)
January 1, 2024
#DisasterResponse
#Quake2024NotoPeninsula
Tweet
More
Tag List
View All
Return to the Tag List</t>
        </is>
      </c>
      <c r="J313" s="3" t="inlineStr">
        <is>
          <t>#Quake2024NotoPeninsula List of articles | Prime Minister's Office of Japan
#Quake2024NotoPeninsula
List of articles
To those affected by the 2024 Noto Peninsula Earthquake — Information to assist disaster victims
December 3, 2024
#DisasterResponse
#Quake2024NotoPeninsula
Tweet
Statement by Prime Minister KISHIDA Fumio upon the General Resignation of the Kishida Cabinet
October 1, 2024
#NewFormCapitalism
#GrowthStrategy
#DistribStrategy
#DiplomacySecurity
#DisasterResponse
#Quake2024NotoPeninsula
#EconMeasures
#GreenTransformation
#ChildSupport
#DigitalGardenCityNation
Tweet
Prime Minister Kishida's Speech at the U.S.-Japan Tourism Event
September 23, 2024
#DiplomacySecurity
#WorldHeritage
#Quake2024NotoPeninsula
#Expo2025
Tweet
Visit to the United States: Third Day (2)
September 23, 2024
#DiplomacySecurity
#JPNUKRsummit
#NuclearDisarmament
#Nonproliferation
#Expo2025
#Quake2024NotoPeninsula
Tweet
Press Conference by Prime Minister Kishida regarding His Visit to the United States of America and Other Matters
September 23, 2024
#DiplomacySecurity
#FreeOpenIndoPacific
#NuclearDisarmament
#Nonproliferation
#Ukraine
#DisasterResponse
#Quake2024NotoPeninsula
Tweet
Press Conference by Prime Minister Kishida on His Visit to Ishikawa Prefecture to Confirm the Situation of the Area Affected by the 2024 Noto Peninsula Earthquake
September 19, 2024
#DisasterResponse
#Quake2024NotoPeninsula
Tweet
Visit to Ishikawa Prefecture to Confirm the Extent of the Damage Caused by the 2024 Noto Peninsula Earthquake
September 19, 2024
#DisasterResponse
#Quake2024NotoPeninsula
Tweet
10th Meeting of the Headquarters for Supporting Recovery and Reconstruction from the 2024 Noto Peninsula Earthquake
September 10, 2024
#DisasterResponse
#Quake2024NotoPeninsula
Tweet
Liaison Meeting of the Government and Ruling Parties
August 27, 2024
#NewFormCapitalism
#GrowthStrategy
#DistribStrategy
#DiplomacySecurity
#EconMeasures
#WageIncrease
#DisasterResponse
#Quake2024NotoPeninsula
Tweet
Ninth Meeting of the Headquarters for Supporting Recovery and Reconstruction from the 2024 Noto Peninsula Earthquake
August 26, 2024
#DisasterResponse
#Quake2024NotoPeninsula
Tweet
Meeting with Chairpersons of Prefectural Assemblies
July 25, 2024
#DisasterResponse
#Quake2024NotoPeninsula
#NewFormCapitalism
#GrowthStrategy
#SciTechInnovation
#ChildSupport
Tweet
Liaison Meeting of the Government and Ruling Parties
July 3, 2024
#EconMeasures
#PriceMeasures
#NewFormCapitalism
#ChildSupport
#DisasterResponse
#Quake2024NotoPeninsula
#DiplomacySecurity
Tweet
Press Conference by Prime Minister Kishida on His Visit to Ishikawa Prefecture to Confirm the Situation of the Area Affected by the 2024 Noto Peninsula Earthquake
July 1, 2024
#DisasterResponse
#Quake2024NotoPeninsula
Tweet
Visit to Ishikawa Prefecture to Confirm the Extent of the Damage Caused by the 2024 Noto Peninsula Earthquake
July 1, 2024
#DisasterResponse
#Quake2024NotoPeninsula
Tweet
Eighth Meeting of the Headquarters for Supporting Recovery and Reconstruction from the 2024 Noto Peninsula Earthquake
June 28, 2024
#DisasterResponse
#Quake2024NotoPeninsula
Tweet
Press Conference by Prime Minster Kishida
June 21, 2024
#Quake2024NotoPeninsula
#DisasterResponse
#EconMeasures
#WageIncrease
#PriceMeasures
#NewFormCapitalism
#GrowthStrategy
#GreenTransformation
#DiplomacySecurity
#AbductionsByNK
Tweet
Seventh Meeting of the Headquarters for Supporting Recovery and Reconstruction from the 2024 Noto Peninsula Earthquake
June 10, 2024
#DisasterResponse
#Quake2024NotoPeninsula
Tweet
Liaison Meeting of the Government and Ruling Parties
June 4, 2024
#EconMeasures
#WageIncrease
#DisasterResponse
#Quake2024NotoPeninsula
#DiplomacySecurity
Tweet
Sixth Meeting of the Headquarters for Supporting Recovery and Reconstruction from the 2024 Noto Peninsula Earthquake
May 31, 2024
#DisasterResponse
#Quake2024NotoPeninsula
Tweet
Proposal from the Liberal Democratic Party’s Response Headquarters for the 2024 Noto Peninsula Earthquake
May 30, 2024
#DisasterResponse
#Quake2024NotoPeninsula
Tweet
Liaison Meeting of the Government and Ruling Parties
May 13, 2024
#DiplomacySecurity
#DisasterResponse
#Quake2024NotoPeninsula
#EconMeasures
#WageIncrease
#AbductionsByNK
Tweet
Fifth Meeting of the Headquarters for Supporting Recovery and Reconstruction from the 2024 Noto Peninsula Earthquake
April 23, 2024
#DisasterResponse
#Quake2024NotoPeninsula
Tweet
Handing Over of Requests from the Governor of Ishikawa Prefecture and Others
April 17, 2024
#DisasterResponse
#Quake2024NotoPeninsula
Tweet
Liaison Meeting of the Government and Ruling Parties
April 5, 2024
#DisasterResponse
#Quake2024NotoPeninsula
#EconMeasures
#WageIncrease
#DiplomacySecurity
Tweet
Fourth Meeting of the Headquarters for Supporting Recovery and Reconstruction from the 2024 Noto Peninsula Earthquake
March 22, 2024
#DisasterResponse
#Quake2024NotoPeninsula
Tweet
Press Conference by Prime Minister Kishida on His Visit to Fukushima Prefecture and Other Matters
March 11, 2024
#DisasterResponse
#GreatEastJapanQuake
#Reconstruction
#ALPSTreatedWater
#Quake2024NotoPeninsula
#EconMeasures
#WageIncrease
Tweet
Opening Ceremony for Ishikawa Prefecture’s Antenna Shop “Yaesu Ishikawa Terrace”
March 9, 2024
#DisasterResponse
#Quake2024NotoPeninsula
Tweet
Liaison Meeting of the Government and Ruling Parties
March 8, 2024
#DisasterResponse
#Quake2024NotoPeninsula
#GreatEastJapanQuake
#DiplomacySecurity
#Ukraine
Tweet
Third Meeting of the Headquarters for Supporting Recovery and Reconstruction from the 2024 Noto Peninsula Earthquake
March 1, 2024
#DisasterResponse
#Quake2024NotoPeninsula
Tweet
Press Conference by the Prime Minister on His Visit to Ishikawa Prefecture to Confirm the Extent of the Damage Caused by the 2024 Noto Peninsula Earthquake and Other Matters
February 24, 2024
#DisasterResponse
#Quake2024NotoPeninsula
Tweet
Visit to Ishikawa Prefecture to Confirm the Extent of the Damage Caused by the 2024 Noto Peninsula Earthquake
February 24, 2024
#DisasterResponse
#Quake2024NotoPeninsula
Tweet
Second Meeting of the Headquarters for Supporting Recovery and Reconstruction from the 2024 Noto Peninsula Earthquake
February 16, 2024
#DisasterResponse
#Quake2024NotoPeninsula
Tweet
Liaison Meeting of the Government and Ruling Parties
February 9, 2024
#DisasterResponse
#Quake2024NotoPeninsula
#DiplomacySecurity
#G7
Tweet
Headquarters for Supporting Recovery and Reconstruction from the 2024 Noto Peninsula Earthquake
February 1, 2024
#DisasterResponse
#Quake2024NotoPeninsula
Tweet
Policy Speech by Prime Minister Kishida to the 213th Session of the Diet
January 30, 2024
#DisasterResponse
#Quake2024NotoPeninsula
#EconMeasures
#WageIncrease
#NewFormCapitalism
#GrowthStrategy
#GreenTransformation
#ChildSupport
#DigitalAdminFiscalReform
#DiplomacySecurity
Tweet
Press Conference by the Prime Minister on the Package of Measures to Support the Daily Lives and the Livelihoods of the Disaster Victims and Other Matters
January 25, 2024
#DisasterResponse
#Quake2024NotoPeninsula
Tweet
15th Meeting of the Emergency Headquarters for the 2024 Noto Peninsula Earthquake
January 25, 2024
#DisasterResponse
#Quake2024NotoPeninsula
Tweet
Emergency Proposal from the Liberal Democratic Party’s Response Headquarters for the 2024 Noto Peninsula Earthquake
January 23, 2024
#DisasterResponse
#Quake2024NotoPeninsula
Tweet
14th Meeting of the Emergency Headquarters for the 2024 Noto Peninsula Earthquake
January 23, 2024
#DisasterResponse
#Quake2024NotoPeninsula
Tweet
13th Meeting of the Emergency Headquarters for the 2024 Noto Peninsula Earthquake
January 19, 2024
#DisasterResponse
#Quake2024NotoPeninsula
Tweet
12th Meeting of the Emergency Headquarters for the 2024 Noto Peninsula Earthquake
January 18, 2024
#DisasterResponse
#Quake2024NotoPeninsula
Tweet
Liaison Meeting of the Government and Ruling Parties
January 17, 2024
#DisasterResponse
#Quake2024NotoPeninsula
#EconMeasures
#WageIncrease
#DiplomacySecurity
Tweet
11th Meeting of the Emergency Headquarters for the 2024 Noto Peninsula Earthquake
January 16, 2024
#DisasterResponse
#Quake2024NotoPeninsula
Tweet
Press Conference by the Prime Minister on His Visit to Ishikawa Prefecture to Confirm the Extent of the Damage Caused by the 2024 Noto Peninsula Earthquake and Other Matters
January 14, 2024
#DisasterResponse
#Quake2024NotoPeninsula
Tweet
Visit to Ishikawa Prefecture to Confirm the Extent of the Damage Caused by the 2024 Noto Peninsula Earthquake
January 14, 2024
#DisasterResponse
#Quake2024NotoPeninsula
Tweet
10th Meeting of the Emergency Headquarters for the 2024 Noto Peninsula Earthquake
January 12, 2024
#DisasterResponse
#Quake2024NotoPeninsula
Tweet
Press Conference by the Prime Minister on the 2024 Noto Peninsula Earthquake
January 11, 2024
#DisasterResponse
#Quake2024NotoPeninsula
Tweet
Ninth Meeting of the Emergency Headquarters for the 2024 Noto Peninsula Earthquake
January 11, 2024
#DisasterResponse
#Quake2024NotoPeninsula
Tweet
Eighth Meeting of the Emergency Headquarters for the 2024 Noto Peninsula Earthquake
January 9, 2024
#DisasterResponse
#Quake2024NotoPeninsula
Tweet
Seventh Meeting of the Emergency Headquarters for the 2024 Noto Peninsula Earthquake
January 8, 2024
#DisasterResponse
#Quake2024NotoPeninsula
Tweet
Sixth Meeting of the Emergency Headquarters for the 2024 Noto Peninsula Earthquake
January 7, 2024
#DisasterResponse
#Quake2024NotoPeninsula
Tweet
Fifth Meeting of the Emergency Headquarters for the 2024 Noto Peninsula Earthquake
January 6, 2024
#DisasterResponse
#Quake2024NotoPeninsula
Tweet
Press Conference by the Prime Minister on the 2024 Noto Peninsula Earthquake (2)
January 5, 2024
#DisasterResponse
#Quake2024NotoPeninsula
Tweet
Press Conference by the Prime Minister on the 2024 Noto Peninsula Earthquake
January 5, 2024
#DisasterResponse
#Quake2024NotoPeninsula
Tweet
Fourth Meeting of the Emergency Headquarters for the 2024 Noto Peninsula Earthquake
January 5, 2024
#DisasterResponse
#Quake2024NotoPeninsula
Tweet
Press Conference by Prime Minister Kishida
January 4, 2024
#EconMeasures
#PriceMeasures
#WageIncrease
#NewFormCapitalism
#DistribStrategy
#ChildSupport
#DiplomacySecurity
#DisasterResponse
#Quake2024NotoPeninsula
Tweet
Third Meeting of the Emergency Headquarters for the 2024 Noto Peninsula Earthquake
January 4, 2024
#DisasterResponse
#Quake2024NotoPeninsula
Tweet
Press Conference by the Prime Minister on the 2024 Noto Peninsula Earthquake
January 3, 2024
#DisasterResponse
#Quake2024NotoPeninsula
Tweet
Second Meeting of the Emergency Headquarters for the 2024 Noto Peninsula Earthquake
January 3, 2024
#DisasterResponse
#Quake2024NotoPeninsula
Tweet
Press Conference by the Prime Minister on the 2024 Noto Peninsula Earthquake
January 2, 2024
#DisasterResponse
#Quake2024NotoPeninsula
Tweet
Meeting of the Emergency Headquarters for the 2024 Noto Peninsula Earthquake
January 2, 2024
#DisasterResponse
#Quake2024NotoPeninsula
Tweet
Press Conference by the Prime Minister on the 2024 Noto Peninsula Earthquake
January 1, 2024
#DisasterResponse
#Quake2024NotoPeninsula
Tweet
Instructions by the Prime Minister Regarding the Earthquake Centered in Ishikawa Prefecture (16:15)
January 1, 2024
#DisasterResponse
#Quake2024NotoPeninsula
Tweet
More
Tag List
View All
Return to the Tag List</t>
        </is>
      </c>
      <c r="K313" s="18" t="inlineStr">
        <is>
          <t>victim</t>
        </is>
      </c>
      <c r="L313" s="18" t="inlineStr">
        <is>
          <t>0</t>
        </is>
      </c>
      <c r="M313" s="18" t="inlineStr">
        <is>
          <t>0</t>
        </is>
      </c>
      <c r="N313" s="18" t="inlineStr">
        <is>
          <t>0</t>
        </is>
      </c>
      <c r="O313" s="18" t="inlineStr">
        <is>
          <t>0</t>
        </is>
      </c>
      <c r="P313" s="18" t="inlineStr">
        <is>
          <t>0</t>
        </is>
      </c>
      <c r="Q313" s="18" t="inlineStr">
        <is>
          <t>0</t>
        </is>
      </c>
      <c r="R313" s="18" t="inlineStr">
        <is>
          <t>e8cf9d4b-4dc0-4afb-a003-d65369cf8549</t>
        </is>
      </c>
      <c r="S313" s="18" t="inlineStr"/>
      <c r="T313" s="18" t="inlineStr"/>
      <c r="U313" s="18" t="inlineStr"/>
      <c r="V313" s="18" t="inlineStr">
        <is>
          <t>HISTORICAL_RECOGNITION_GENERAL</t>
        </is>
      </c>
      <c r="W313" s="18" t="inlineStr"/>
      <c r="X313" s="18" t="inlineStr"/>
      <c r="Y313" s="18" t="inlineStr"/>
      <c r="Z313" s="18" t="inlineStr"/>
      <c r="AA313" s="18" t="inlineStr"/>
      <c r="AB313" s="18" t="inlineStr"/>
      <c r="AC313" s="18" t="inlineStr"/>
      <c r="AD313" s="18" t="inlineStr"/>
      <c r="AE313" s="18" t="inlineStr"/>
      <c r="AF313" s="18" t="inlineStr"/>
      <c r="AG313" s="18" t="inlineStr"/>
      <c r="AH313" s="18" t="inlineStr"/>
      <c r="AI313" s="18" t="inlineStr"/>
      <c r="AJ313" s="18" t="inlineStr"/>
      <c r="AK313" s="18" t="inlineStr"/>
      <c r="AL313" s="18" t="inlineStr"/>
      <c r="AM313" s="18" t="inlineStr">
        <is>
          <t>LOW</t>
        </is>
      </c>
      <c r="AN313" s="3" t="inlineStr">
        <is>
          <t>AUTO-DRAFT: keyword signals only; requires contextual coding per codebook.md before use.</t>
        </is>
      </c>
      <c r="AO313" s="18" t="inlineStr">
        <is>
          <t>0d29142c-1c9a-5af6-b669-f074e3ec2dea</t>
        </is>
      </c>
      <c r="AP313" s="18" t="inlineStr">
        <is>
          <t>1</t>
        </is>
      </c>
      <c r="AQ313" s="18" t="inlineStr">
        <is>
          <t>LOW_CONFIDENCE;MISSING_SPEAKER</t>
        </is>
      </c>
      <c r="AR313" s="18" t="inlineStr">
        <is>
          <t>EXCLUDED</t>
        </is>
      </c>
      <c r="AS313" s="3" t="inlineStr">
        <is>
          <t>2026-09-22 full backlog review: NATURAL_DISASTER_OR_ACCIDENT</t>
        </is>
      </c>
    </row>
    <row r="314">
      <c r="A314" s="3" t="inlineStr">
        <is>
          <t>https://japan.kantei.go.jp/101_kishida/statement/202402/05_message.html</t>
        </is>
      </c>
      <c r="B314" s="18" t="inlineStr">
        <is>
          <t>japan</t>
        </is>
      </c>
      <c r="C314" s="18" t="inlineStr">
        <is>
          <t>Prime Minister's Office of Japan (Kantei)</t>
        </is>
      </c>
      <c r="D314" s="3" t="inlineStr">
        <is>
          <t>Video Message by Prime Minister Kishida at the Symposium on Inclusive Society and Human Rights (Speeches and Statements &lt;br&gt;by the Prime Minister) | Prime Minister's Office of Japan</t>
        </is>
      </c>
      <c r="E314" s="18" t="inlineStr">
        <is>
          <t>SPEECH</t>
        </is>
      </c>
      <c r="F314" s="18" t="inlineStr">
        <is>
          <t>February 5, 2024</t>
        </is>
      </c>
      <c r="G314" s="18" t="inlineStr">
        <is>
          <t>0</t>
        </is>
      </c>
      <c r="H314" s="3" t="inlineStr"/>
      <c r="I314" s="3" t="inlineStr">
        <is>
          <t>Video Message by Prime Minister Kishida at the Symposium on Inclusive Society and Human Rights (Speeches and Statements &lt;br&gt;by the Prime Minister) | Prime Minister's Office of Japan
Video Message by Prime Minister Kishida at the Symposium on Inclusive Society and Human Rights
February 5, 2024
Tweet
[Provisional translation]
I am KISHIDA Fumio, Prime Minister of Japan.
On the occasion of the Symposium on “Inclusive Society and Human Rights,” I would like to deliver a few words of welcome.
The Sustainable Development Goals (SDGs), adopted by the United Nations in 2015, consist of 17 goals under the principle of ensuring “no one is left behind.” Achieving an inclusive society, one of the initiatives of the Government toward the realization of the SDGs, is an important mission that we must accomplish.
Unfortunately, however, it is not uncommon in Japan to hear of cases where people such as foreigners, those with disabilities, the Ainu people and sexual minorities are subjected to unfair discrimination in finding employment and housing and on the Internet.
Needless to say, we do not tolerate unfair and discriminatory treatment of minorities or unfair and discriminatory words and deeds.
In recent years, there have also been cases where people with roots in foreign countries have been subject to unfair and discriminatory words and deeds on grounds they belong to a specific ethnic group or nationality, and have even been victimized by crimes such as arson and defamation due to prejudice and other factors. This has forced some others to fearfully think that they might be the next victim, as they carry on their lives.
As I have repeatedly said in the Diet, there should never be in any society unfair and discriminatory words and deeds intended to exclude people of a particular ethnic group or nationality, and even more so when it comes to violence and crimes committed with such motives.
Japan has attached importance to universal values such as the “rule of law” and “respect for fundamental human rights,” and has shared them with the international community. What we should aim for is a world where “human dignity” is defended to ensure all people can live in safety and security. As Prime Minister of Japan, I will stand firm against unfair discrimination and prejudice that undermine this principle.
In order to achieve an inclusive society, it is important for us to understand the difference among us and accept them one another. The Government is making various efforts to eliminate unfair discrimination and prejudice. Today’s symposium, held as part of these efforts, has a sub-theme of “Aiming for a Diverse and Inclusive Society” and its rich content will allow you to gain a variety of knowledge and awareness that will contribute to the realization of an inclusive society. Please stay online until the end, deepen your understanding on diversity and take the first step by doing what you can.
The Government will continue to make steady efforts toward the realization of an inclusive society. Let us work together towards this objective.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14" s="3" t="inlineStr">
        <is>
          <t>Video Message by Prime Minister Kishida at the Symposium on Inclusive Society and Human Rights (Speeches and Statements &lt;br&gt;by the Prime Minister) | Prime Minister's Office of Japan
Video Message by Prime Minister Kishida at the Symposium on Inclusive Society and Human Rights
February 5, 2024
Tweet
[Provisional translation]
I am KISHIDA Fumio, Prime Minister of Japan. On the occasion of the Symposium on “Inclusive Society and Human Rights,” I would like to deliver a few words of welcome. The Sustainable Development Goals (SDGs), adopted by the United Nations in 2015, consist of 17 goals under the principle of ensuring “no one is left behind.” Achieving an inclusive society, one of the initiatives of the Government toward the realization of the SDGs, is an important mission that we must accomplish. Unfortunately, however, it is not uncommon in Japan to hear of cases where people such as foreigners, those with disabilities, the Ainu people and sexual minorities are subjected to unfair discrimination in finding employment and housing and on the Internet. Needless to say, we do not tolerate unfair and discriminatory treatment of minorities or unfair and discriminatory words and deeds. In recent years, there have also been cases where people with roots in foreign countries have been subject to unfair and discriminatory words and deeds on grounds they belong to a specific ethnic group or nationality, and have even been victimized by crimes such as arson and defamation due to prejudice and other factors. This has forced some others to fearfully think that they might be the next victim, as they carry on their lives. As I have repeatedly said in the Diet, there should never be in any society unfair and discriminatory words and deeds intended to exclude people of a particular ethnic group or nationality, and even more so when it comes to violence and crimes committed with such motives. Japan has attached importance to universal values such as the “rule of law” and “respect for fundamental human rights,” and has shared them with the international community. What we should aim for is a world where “human dignity” is defended to ensure all people can live in safety and security. As Prime Minister of Japan, I will stand firm against unfair discrimination and prejudice that undermine this principle. In order to achieve an inclusive society, it is important for us to understand the difference among us and accept them one another. The Government is making various efforts to eliminate unfair discrimination and prejudice. Today’s symposium, held as part of these efforts, has a sub-theme of “Aiming for a Diverse and Inclusive Society” and its rich content will allow you to gain a variety of knowledge and awareness that will contribute to the realization of an inclusive society. Please stay online until the end, deepen your understanding on diversity and take the first step by doing what you can. The Government will continue to make steady efforts toward the realization of an inclusive society. Let us work together towards this objective.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314" s="18" t="inlineStr">
        <is>
          <t>fund;victim;war</t>
        </is>
      </c>
      <c r="L314" s="18" t="inlineStr">
        <is>
          <t>0</t>
        </is>
      </c>
      <c r="M314" s="18" t="inlineStr">
        <is>
          <t>0</t>
        </is>
      </c>
      <c r="N314" s="18" t="inlineStr">
        <is>
          <t>0</t>
        </is>
      </c>
      <c r="O314" s="18" t="inlineStr">
        <is>
          <t>0</t>
        </is>
      </c>
      <c r="P314" s="18" t="inlineStr">
        <is>
          <t>0</t>
        </is>
      </c>
      <c r="Q314" s="18" t="inlineStr">
        <is>
          <t>0</t>
        </is>
      </c>
      <c r="R314" s="18" t="inlineStr">
        <is>
          <t>cfb8aab7-e3c4-4636-bdd8-bf54fb0cfba8</t>
        </is>
      </c>
      <c r="S314" s="18" t="inlineStr"/>
      <c r="T314" s="18" t="inlineStr"/>
      <c r="U314" s="18" t="inlineStr"/>
      <c r="V314" s="18" t="inlineStr">
        <is>
          <t>HISTORICAL_RECOGNITION_GENERAL</t>
        </is>
      </c>
      <c r="W314" s="18" t="inlineStr"/>
      <c r="X314" s="18" t="inlineStr"/>
      <c r="Y314" s="18" t="inlineStr"/>
      <c r="Z314" s="18" t="inlineStr"/>
      <c r="AA314" s="18" t="inlineStr"/>
      <c r="AB314" s="18" t="inlineStr"/>
      <c r="AC314" s="18" t="inlineStr"/>
      <c r="AD314" s="18" t="inlineStr"/>
      <c r="AE314" s="18" t="inlineStr"/>
      <c r="AF314" s="18" t="inlineStr"/>
      <c r="AG314" s="18" t="inlineStr"/>
      <c r="AH314" s="18" t="inlineStr"/>
      <c r="AI314" s="18" t="inlineStr"/>
      <c r="AJ314" s="18" t="inlineStr"/>
      <c r="AK314" s="18" t="inlineStr"/>
      <c r="AL314" s="18" t="inlineStr"/>
      <c r="AM314" s="18" t="inlineStr">
        <is>
          <t>LOW</t>
        </is>
      </c>
      <c r="AN314" s="3" t="inlineStr">
        <is>
          <t>AUTO-DRAFT: keyword signals only; requires contextual coding per codebook.md before use.</t>
        </is>
      </c>
      <c r="AO314" s="18" t="inlineStr">
        <is>
          <t>bdc6a243-e60d-5a9b-88ce-eaa6d211f16a</t>
        </is>
      </c>
      <c r="AP314" s="18" t="inlineStr">
        <is>
          <t>1</t>
        </is>
      </c>
      <c r="AQ314" s="18" t="inlineStr">
        <is>
          <t>LOW_CONFIDENCE;MISSING_SPEAKER</t>
        </is>
      </c>
      <c r="AR314" s="18" t="inlineStr">
        <is>
          <t>EXCLUDED</t>
        </is>
      </c>
      <c r="AS314" s="3" t="inlineStr">
        <is>
          <t>2026-09-22 full backlog review: GENERIC_DIPLOMATIC_MESSAGE_OR_SPEECH</t>
        </is>
      </c>
    </row>
    <row r="315">
      <c r="A315" s="3" t="inlineStr">
        <is>
          <t>https://japan.kantei.go.jp/101_kishida/statement/202402/11message.html</t>
        </is>
      </c>
      <c r="B315" s="18" t="inlineStr">
        <is>
          <t>japan</t>
        </is>
      </c>
      <c r="C315" s="18" t="inlineStr">
        <is>
          <t>Prime Minister's Office of Japan (Kantei)</t>
        </is>
      </c>
      <c r="D315" s="3" t="inlineStr">
        <is>
          <t>Message from the Prime Minister on the Occasion of National Foundation Day (Speeches and Statements &lt;br&gt;by the Prime Minister) | Prime Minister's Office of Japan</t>
        </is>
      </c>
      <c r="E315" s="18" t="inlineStr">
        <is>
          <t>SPEECH</t>
        </is>
      </c>
      <c r="F315" s="18" t="inlineStr">
        <is>
          <t>February 11, 2024</t>
        </is>
      </c>
      <c r="G315" s="18" t="inlineStr">
        <is>
          <t>0</t>
        </is>
      </c>
      <c r="H315" s="3" t="inlineStr"/>
      <c r="I315" s="3" t="inlineStr">
        <is>
          <t>Message from the Prime Minister on the Occasion of National Foundation Day (Speeches and Statements &lt;br&gt;by the Prime Minister) | Prime Minister's Office of Japan
Message from the Prime Minister on the Occasion of National Foundation Day
February 11, 2024
Tweet
[Provisional translation]
National Foundation Day is a public holiday for the purpose of "recalling the founding of the nation and cultivating a mindset of love of the nation." It is a national holiday on which each Japanese person recalls how the nation was founded, thinks about the efforts made by our forebears to date, and renews his or her hopes for the further development of the nation.
Japan has shaped its history and fostered a unique culture and distinctive traditions while harmonizing with the abundant natural beauty that can be enjoyed every season. Japan now enjoys a high reputation in the international community in many areas, including science, technology and innovation, and culture and art.
Throughout its long history, Japan has countless times faced great difficulties and trials.  We have grasped the tides of major changes in the times both domestically and internationally, including the Meiji Restoration, our postwar reconstruction, and our high economic growth in the postwar era, transformed them into the power of each individual citizen, and brought about numerous transformations of society. We have also cultivated a national character that protects freedom and democracy, respects human rights, and upholds the rule of law. We should not forget the fact that the advances Japan enjoys today lie atop the foundation of each individual’s unceasing efforts and the strength of
kizuna
(bonds) that people have shared with one another. In the case of this January’s Noto Peninsula Earthquake as well, we will be certain to overcome all difficulties by rallying the nation’s strengths.
Reflecting on the significance of the footprints left by our ancestors, we will defend the lives and livelihoods of the people, secure the blessing of the nature and seek to achieve a society where everyone can feel fulfilled in life. Together with the people who live in the present, we will face the challenges facing us and presenting themselves and, as we work to realize a Japan where tomorrow is better than today, pass on to future generations of Japanese a nation that we can be proud of to the world. As we commemorate National Foundation Day, I renew my determination in this regard.
I sincerely hope that for you, my fellow citizens, National Foundation Day will be an opportunity to appreciate the efforts made by people who went before us as you look back on the path Japan has taken, as well as an opportunity to aspire to pursue further prosperity for Japan.
KISHIDA Fumio
Prime Minister of Japan
February 11, 2023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15" s="3" t="inlineStr">
        <is>
          <t>Message from the Prime Minister on the Occasion of National Foundation Day (Speeches and Statements &lt;br&gt;by the Prime Minister) | Prime Minister's Office of Japan
Message from the Prime Minister on the Occasion of National Foundation Day
February 11, 2024
Tweet
[Provisional translation]
National Foundation Day is a public holiday for the purpose of "recalling the founding of the nation and cultivating a mindset of love of the nation." It is a national holiday on which each Japanese person recalls how the nation was founded, thinks about the efforts made by our forebears to date, and renews his or her hopes for the further development of the nation. Japan has shaped its history and fostered a unique culture and distinctive traditions while harmonizing with the abundant natural beauty that can be enjoyed every season. Japan now enjoys a high reputation in the international community in many areas, including science, technology and innovation, and culture and art. Throughout its long history, Japan has countless times faced great difficulties and trials. We have grasped the tides of major changes in the times both domestically and internationally, including the Meiji Restoration, our postwar reconstruction, and our high economic growth in the postwar era, transformed them into the power of each individual citizen, and brought about numerous transformations of society. We have also cultivated a national character that protects freedom and democracy, respects human rights, and upholds the rule of law. We should not forget the fact that the advances Japan enjoys today lie atop the foundation of each individual’s unceasing efforts and the strength of
kizuna
(bonds) that people have shared with one another.</t>
        </is>
      </c>
      <c r="K315" s="18" t="inlineStr">
        <is>
          <t>history;war</t>
        </is>
      </c>
      <c r="L315" s="18" t="inlineStr">
        <is>
          <t>0</t>
        </is>
      </c>
      <c r="M315" s="18" t="inlineStr">
        <is>
          <t>0</t>
        </is>
      </c>
      <c r="N315" s="18" t="inlineStr">
        <is>
          <t>1</t>
        </is>
      </c>
      <c r="O315" s="18" t="inlineStr">
        <is>
          <t>0</t>
        </is>
      </c>
      <c r="P315" s="18" t="inlineStr">
        <is>
          <t>0</t>
        </is>
      </c>
      <c r="Q315" s="18" t="inlineStr">
        <is>
          <t>0</t>
        </is>
      </c>
      <c r="R315" s="18" t="inlineStr">
        <is>
          <t>0aaf7acd-e7ca-48e0-a9b2-1335a37d8130</t>
        </is>
      </c>
      <c r="S315" s="18" t="inlineStr"/>
      <c r="T315" s="18" t="inlineStr"/>
      <c r="U315" s="18" t="inlineStr"/>
      <c r="V315" s="18" t="inlineStr">
        <is>
          <t>HISTORICAL_RECOGNITION_GENERAL</t>
        </is>
      </c>
      <c r="W315" s="18" t="inlineStr"/>
      <c r="X315" s="18" t="inlineStr"/>
      <c r="Y315" s="18" t="inlineStr"/>
      <c r="Z315" s="18" t="inlineStr"/>
      <c r="AA315" s="18" t="inlineStr"/>
      <c r="AB315" s="18" t="inlineStr"/>
      <c r="AC315" s="18" t="inlineStr"/>
      <c r="AD315" s="18" t="inlineStr"/>
      <c r="AE315" s="18" t="inlineStr"/>
      <c r="AF315" s="18" t="inlineStr"/>
      <c r="AG315" s="18" t="inlineStr"/>
      <c r="AH315" s="18" t="inlineStr"/>
      <c r="AI315" s="18" t="inlineStr"/>
      <c r="AJ315" s="18" t="inlineStr"/>
      <c r="AK315" s="18" t="inlineStr"/>
      <c r="AL315" s="18" t="inlineStr"/>
      <c r="AM315" s="18" t="inlineStr">
        <is>
          <t>LOW</t>
        </is>
      </c>
      <c r="AN315" s="3" t="inlineStr">
        <is>
          <t>AUTO-DRAFT: keyword signals only; requires contextual coding per codebook.md before use.</t>
        </is>
      </c>
      <c r="AO315" s="18" t="inlineStr">
        <is>
          <t>134945e1-9a24-5b79-a41c-2a338bd6b65a</t>
        </is>
      </c>
      <c r="AP315" s="18" t="inlineStr">
        <is>
          <t>1</t>
        </is>
      </c>
      <c r="AQ315" s="18" t="inlineStr">
        <is>
          <t>LOW_CONFIDENCE;MISSING_SPEAKER</t>
        </is>
      </c>
      <c r="AR315" s="18" t="inlineStr">
        <is>
          <t>EXCLUDED</t>
        </is>
      </c>
      <c r="AS315" s="3" t="inlineStr">
        <is>
          <t>2026-09-22 full backlog review: NATURAL_DISASTER_OR_ACCIDENT</t>
        </is>
      </c>
    </row>
    <row r="316">
      <c r="A316" s="3" t="inlineStr">
        <is>
          <t>https://japan.kantei.go.jp/101_kishida/statement/202402/14message.html</t>
        </is>
      </c>
      <c r="B316" s="18" t="inlineStr">
        <is>
          <t>japan</t>
        </is>
      </c>
      <c r="C316" s="18" t="inlineStr">
        <is>
          <t>Prime Minister's Office of Japan (Kantei)</t>
        </is>
      </c>
      <c r="D316" s="3" t="inlineStr">
        <is>
          <t>Video Message by Prime Minister Kishida at the IEA 2024 Ministerial Meeting (Speeches and Statements &lt;br&gt;by the Prime Minister) | Prime Minister's Office of Japan</t>
        </is>
      </c>
      <c r="E316" s="18" t="inlineStr">
        <is>
          <t>SPEECH</t>
        </is>
      </c>
      <c r="F316" s="18" t="inlineStr">
        <is>
          <t>February 14, 2024</t>
        </is>
      </c>
      <c r="G316" s="18" t="inlineStr">
        <is>
          <t>0</t>
        </is>
      </c>
      <c r="H316" s="3" t="inlineStr"/>
      <c r="I316" s="3" t="inlineStr">
        <is>
          <t>Video Message by Prime Minister Kishida at the IEA 2024 Ministerial Meeting (Speeches and Statements &lt;br&gt;by the Prime Minister) | Prime Minister's Office of Japan
#DiplomacySecurity
Video Message by Prime Minister Kishida at the IEA 2024 Ministerial Meeting
February 14, 2024
Tweet
Related Videos
Open
Close
If you can not view the video,
click here
[Provisional translation]
I am KISHIDA Fumio, Prime Minister of Japan.
I wish to express my sincere congratulations on the 50th anniversary of the IEA.
Ever since its foundation in response to the oil crisis, the IEA has been contributing significantly to stabilizing the global supply of energy.
Today, we must work hand in hand to overcome the challenges of “achieving decarbonization and economic growth simultaneously, while also ensuring energy security”.
I look forward to further contribution from the IEA, with energy security as its core mission, toward the realization of orderly energy transitions through various pathways.
Japan will continue to work together with the IEA.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16" s="3" t="inlineStr">
        <is>
          <t>Ever since its foundation in response to the oil crisis, the IEA has been contributing significantly to stabilizing the global supply of energy. Today, we must work hand in hand to overcome the challenges of “achieving decarbonization and economic growth simultaneously, while also ensuring energy security”. I look forward to further contribution from the IEA, with energy security as its core mission, toward the realization of orderly energy transitions through various pathways. Japan will continue to work together with the IEA. Thank you very much.</t>
        </is>
      </c>
      <c r="K316" s="18" t="inlineStr">
        <is>
          <t>war</t>
        </is>
      </c>
      <c r="L316" s="18" t="inlineStr">
        <is>
          <t>0</t>
        </is>
      </c>
      <c r="M316" s="18" t="inlineStr">
        <is>
          <t>0</t>
        </is>
      </c>
      <c r="N316" s="18" t="inlineStr">
        <is>
          <t>0</t>
        </is>
      </c>
      <c r="O316" s="18" t="inlineStr">
        <is>
          <t>0</t>
        </is>
      </c>
      <c r="P316" s="18" t="inlineStr">
        <is>
          <t>0</t>
        </is>
      </c>
      <c r="Q316" s="18" t="inlineStr">
        <is>
          <t>0</t>
        </is>
      </c>
      <c r="R316" s="18" t="inlineStr">
        <is>
          <t>8fffa00c-b693-40ad-aae3-ccdb8ebbf024</t>
        </is>
      </c>
      <c r="S316" s="18" t="inlineStr"/>
      <c r="T316" s="18" t="inlineStr"/>
      <c r="U316" s="18" t="inlineStr"/>
      <c r="V316" s="18" t="inlineStr">
        <is>
          <t>HISTORICAL_RECOGNITION_GENERAL</t>
        </is>
      </c>
      <c r="W316" s="18" t="inlineStr"/>
      <c r="X316" s="18" t="inlineStr"/>
      <c r="Y316" s="18" t="inlineStr"/>
      <c r="Z316" s="18" t="inlineStr"/>
      <c r="AA316" s="18" t="inlineStr"/>
      <c r="AB316" s="18" t="inlineStr"/>
      <c r="AC316" s="18" t="inlineStr"/>
      <c r="AD316" s="18" t="inlineStr"/>
      <c r="AE316" s="18" t="inlineStr"/>
      <c r="AF316" s="18" t="inlineStr"/>
      <c r="AG316" s="18" t="inlineStr"/>
      <c r="AH316" s="18" t="inlineStr"/>
      <c r="AI316" s="18" t="inlineStr"/>
      <c r="AJ316" s="18" t="inlineStr"/>
      <c r="AK316" s="18" t="inlineStr"/>
      <c r="AL316" s="18" t="inlineStr"/>
      <c r="AM316" s="18" t="inlineStr">
        <is>
          <t>LOW</t>
        </is>
      </c>
      <c r="AN316" s="3" t="inlineStr">
        <is>
          <t>AUTO-DRAFT: keyword signals only; requires contextual coding per codebook.md before use.</t>
        </is>
      </c>
      <c r="AO316" s="18" t="inlineStr">
        <is>
          <t>c034bfe6-9540-54a4-8679-f0397f4332bb</t>
        </is>
      </c>
      <c r="AP316" s="18" t="inlineStr">
        <is>
          <t>1</t>
        </is>
      </c>
      <c r="AQ316" s="18" t="inlineStr">
        <is>
          <t>LOW_CONFIDENCE;MISSING_SPEAKER</t>
        </is>
      </c>
      <c r="AR316" s="18" t="inlineStr">
        <is>
          <t>EXCLUDED</t>
        </is>
      </c>
      <c r="AS316" s="3" t="inlineStr">
        <is>
          <t>2026-09-22 full backlog review: GENERIC_DIPLOMATIC_MESSAGE_OR_SPEECH</t>
        </is>
      </c>
    </row>
    <row r="317">
      <c r="A317" s="3" t="inlineStr">
        <is>
          <t>https://japan.kantei.go.jp/101_kishida/statement/202402/19contribution.html</t>
        </is>
      </c>
      <c r="B317" s="18" t="inlineStr">
        <is>
          <t>japan</t>
        </is>
      </c>
      <c r="C317" s="18" t="inlineStr">
        <is>
          <t>Prime Minister's Office of Japan (Kantei)</t>
        </is>
      </c>
      <c r="D317" s="3" t="inlineStr">
        <is>
          <t>Contributed Article by Prime Minister KISHIDA Fumio to The Nikkei’s Special Feature on the Japan-Ukraine Conference for Promotion of Economic Reconstruction (Speeches and Statements &lt;br&gt;by the Prime Minister) | Prime Minister's Office of Japan</t>
        </is>
      </c>
      <c r="E317" s="18" t="inlineStr">
        <is>
          <t>SPEECH</t>
        </is>
      </c>
      <c r="F317" s="18" t="inlineStr">
        <is>
          <t>February 19, 2024</t>
        </is>
      </c>
      <c r="G317" s="18" t="inlineStr">
        <is>
          <t>0</t>
        </is>
      </c>
      <c r="H317" s="3" t="inlineStr"/>
      <c r="I317" s="3" t="inlineStr">
        <is>
          <t>Contributed Article by Prime Minister KISHIDA Fumio to The Nikkei’s Special Feature on the Japan-Ukraine Conference for Promotion of Economic Reconstruction (Speeches and Statements &lt;br&gt;by the Prime Minister) | Prime Minister's Office of Japan
#DiplomacySecurity
#Ukraine
Contributed Article by Prime Minister KISHIDA Fumio to The Nikkei’s Special Feature on the Japan-Ukraine Conference for Promotion of Economic Reconstruction
February 19, 2024
Tweet
[Provisional translation]
Soon, two years will have passed since the eruption of Russian aggression. Even now, undeterred by truly daunting conditions, Ukrainians persevere with their determined efforts to defend their homeland and their freedom.
All throughout 2023, as chair of the G7 under the Japanese presidency, I set into motion considerable efforts through which the G7, and indeed the wider international community, united to provide strong support for Ukraine. I myself visited Ukraine last March, and in May I invited President Zelenskyy to the G7 Hiroshima Summit. Since then I have also had telephone conversations with President Zelenskyy numerous times.
Japan has engaged in discussions both within its own Government and with Ukraine on how to provide support for Ukraine’s reconstruction efforts through public-private cooperation, from Japan’s unique perspective. That process will come to fruition today as we convene the Japan-Ukraine Conference for Promotion of Economic Reconstruction, with Prime Minister Shmyhal also in attendance.
Ukraine ardently anticipates the participation of Japan’s private sector. What will be key is for us to take an “all-Japan” approach in which we leverage the technologies and knowledge of Japanese companies, with not only major corporations but also small- and medium-sized enterprises and start-ups playing a role.
Ukraine is one of the world’s foremost agricultural powers, and its economy holds great potential. Recently the decision was taken to open EU accession negotiations with Ukraine, and the nation’s ever-greater integration into the European economy is also expected over the years to come.
One prominent feature of Japan’s initiatives over the medium to long term will be public and private sector entities working together. We look forward to our efforts prompting economic development that harnesses Ukraine’s potential while also catalyzing greater vitality of the world as a whole, including Japan.
Today’s conference is also an invaluable opportunity to emphatically communicate to the international community the contributions Japan has been making. We will work with great endeavor and resolve in company with our partners in the international community while linking achievements devised in Japan into international cooperation and partnerships that provide support for Ukraine.
Japan will make every possible effort to enable peace to descend on the beautiful lands of Ukraine at the earliest possible time.
More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17" s="3" t="inlineStr">
        <is>
          <t>Contributed Article by Prime Minister KISHIDA Fumio to The Nikkei’s Special Feature on the Japan-Ukraine Conference for Promotion of Economic Reconstruction (Speeches and Statements &lt;br&gt;by the Prime Minister) | Prime Minister's Office of Japan
#DiplomacySecurity
#Ukraine
Contributed Article by Prime Minister KISHIDA Fumio to The Nikkei’s Special Feature on the Japan-Ukraine Conference for Promotion of Economic Reconstruction
February 19, 2024
Tweet
[Provisional translation]
Soon, two years will have passed since the eruption of Russian aggression. Even now, undeterred by truly daunting conditions, Ukrainians persevere with their determined efforts to defend their homeland and their freedom. All throughout 2023, as chair of the G7 under the Japanese presidency, I set into motion considerable efforts through which the G7, and indeed the wider international community, united to provide strong support for Ukraine. Recently the decision was taken to open EU accession negotiations with Ukraine, and the nation’s ever-greater integration into the European economy is also expected over the years to come. One prominent feature of Japan’s initiatives over the medium to long term will be public and private sector entities working together. We look forward to our efforts prompting economic development that harnesses Ukraine’s potential while also catalyzing greater vitality of the world as a whole, including Japan. Today’s conference is also an invaluable opportunity to emphatically communicate to the international community the contributions Japan has been making. We will work with great endeavor and resolve in company with our partners in the international community while linking achievements devised in Japan into international cooperation and partnerships that provide support for Ukraine.</t>
        </is>
      </c>
      <c r="K317" s="18" t="inlineStr">
        <is>
          <t>aggression;war</t>
        </is>
      </c>
      <c r="L317" s="18" t="inlineStr">
        <is>
          <t>0</t>
        </is>
      </c>
      <c r="M317" s="18" t="inlineStr">
        <is>
          <t>0</t>
        </is>
      </c>
      <c r="N317" s="18" t="inlineStr">
        <is>
          <t>0</t>
        </is>
      </c>
      <c r="O317" s="18" t="inlineStr">
        <is>
          <t>0</t>
        </is>
      </c>
      <c r="P317" s="18" t="inlineStr">
        <is>
          <t>0</t>
        </is>
      </c>
      <c r="Q317" s="18" t="inlineStr">
        <is>
          <t>0</t>
        </is>
      </c>
      <c r="R317" s="18" t="inlineStr">
        <is>
          <t>caf9b38b-1ea4-43b4-a020-0bbec1def468</t>
        </is>
      </c>
      <c r="S317" s="18" t="inlineStr"/>
      <c r="T317" s="18" t="inlineStr"/>
      <c r="U317" s="18" t="inlineStr"/>
      <c r="V317" s="18" t="inlineStr">
        <is>
          <t>AGGRESSION</t>
        </is>
      </c>
      <c r="W317" s="18" t="inlineStr"/>
      <c r="X317" s="18" t="inlineStr"/>
      <c r="Y317" s="18" t="inlineStr"/>
      <c r="Z317" s="18" t="inlineStr"/>
      <c r="AA317" s="18" t="inlineStr"/>
      <c r="AB317" s="18" t="inlineStr"/>
      <c r="AC317" s="18" t="inlineStr"/>
      <c r="AD317" s="18" t="inlineStr"/>
      <c r="AE317" s="18" t="inlineStr"/>
      <c r="AF317" s="18" t="inlineStr"/>
      <c r="AG317" s="18" t="inlineStr"/>
      <c r="AH317" s="18" t="inlineStr"/>
      <c r="AI317" s="18" t="inlineStr"/>
      <c r="AJ317" s="18" t="inlineStr"/>
      <c r="AK317" s="18" t="inlineStr"/>
      <c r="AL317" s="18" t="inlineStr"/>
      <c r="AM317" s="18" t="inlineStr">
        <is>
          <t>LOW</t>
        </is>
      </c>
      <c r="AN317" s="3" t="inlineStr">
        <is>
          <t>AUTO-DRAFT: keyword signals only; requires contextual coding per codebook.md before use.</t>
        </is>
      </c>
      <c r="AO317" s="18" t="inlineStr">
        <is>
          <t>211b544e-ade4-5ee0-a629-8fdc05e8bda8</t>
        </is>
      </c>
      <c r="AP317" s="18" t="inlineStr">
        <is>
          <t>1</t>
        </is>
      </c>
      <c r="AQ317" s="18" t="inlineStr">
        <is>
          <t>LOW_CONFIDENCE;MISSING_SPEAKER</t>
        </is>
      </c>
      <c r="AR317" s="18" t="inlineStr">
        <is>
          <t>EXCLUDED</t>
        </is>
      </c>
      <c r="AS317" s="3" t="inlineStr">
        <is>
          <t>2026-09-22 full backlog review: UKRAINE_RUSSIA_OR_UNRELATED_GEOPOLITICS</t>
        </is>
      </c>
    </row>
    <row r="318">
      <c r="A318" s="3" t="inlineStr">
        <is>
          <t>https://japan.kantei.go.jp/101_kishida/statement/202402/24kaiken.html</t>
        </is>
      </c>
      <c r="B318" s="18" t="inlineStr">
        <is>
          <t>japan</t>
        </is>
      </c>
      <c r="C318" s="18" t="inlineStr">
        <is>
          <t>Prime Minister's Office of Japan (Kantei)</t>
        </is>
      </c>
      <c r="D318" s="3" t="inlineStr">
        <is>
          <t>Press Conference by the Prime Minister on His Visit to Ishikawa Prefecture to Confirm the Extent of the Damage Caused by the 2024 Noto Peninsula Earthquake and Other Matters (Speeches and Statements &lt;br&gt;by the Prime Minister) | Prime Minister's Office of Japan</t>
        </is>
      </c>
      <c r="E318" s="18" t="inlineStr">
        <is>
          <t>PRESS_CONFERENCE</t>
        </is>
      </c>
      <c r="F318" s="18" t="inlineStr">
        <is>
          <t>February 24, 2024</t>
        </is>
      </c>
      <c r="G318" s="18" t="inlineStr">
        <is>
          <t>0</t>
        </is>
      </c>
      <c r="H318" s="3" t="inlineStr"/>
      <c r="I318" s="3" t="inlineStr">
        <is>
          <t>Press Conference by the Prime Minister on His Visit to Ishikawa Prefecture to Confirm the Extent of the Damage Caused by the 2024 Noto Peninsula Earthquake and Other Matters (Speeches and Statements &lt;br&gt;by the Prime Minister) | Prime Minister's Office of Japan
#DisasterResponse
#Quake2024NotoPeninsula
Press Conference by the Prime Minister on His Visit to Ishikawa Prefecture to Confirm the Extent of the Damage Caused by the 2024 Noto Peninsula Earthquake and Other Matters
February 24, 2024
Tweet
[Provisional translation]
(On changes that have emerged since his visit to the affected area last month and new challenges that he has identified, as a result of his second visit today, as well as how he intends take advantage of today’s visit for the recovery and reconstruction of the area, the rebuilding of the lives and livelihoods of those affected and the improvement of the evacuation environment)
Today, I visited Anamizu Town and Wajima City to inspect the evacuation centers and affected spots, among other places. I listened to those affected who have spent many days as evacuees at an evacuation center in Anamizu and emergency temporary housing in Wajima, as well as those who have served as supporters in volunteer activities and medical and welfare activities. I also observed the evacuation environment that has been increasingly improved thanks to efforts made by many such people concerned. However, bearing in mind that the situation as a whole is still severe, I also realized that the Government should be committed to providing further assistance in collaboration with prefectural and municipal governments.
As some of the proposals that I received during the visit were primarily about housing and accommodation facilities, we intend to strengthen measures to prepare accommodation facilities for those involved in volunteer activities, medical and welfare activities and recovery works to ensure that those affected will be able to return to their hometowns as soon as possible, while also accelerating the construction of fabricated houses. We also plan to initiate coordination for the construction of temporary houses as a new measure to allow those affected to return to their hometowns, which will make it possible to utilize wooden temporary houses as their permanent residence.
To prepare measures to rebuild the livelihoods of those affected, I visited Shiroyone Senmaida rice terraces, the Port of Wajima, the Asaichi area and a Wajima-nuri lacquerware workshop, and held a small group talk with those involved in local industries. I would like to renew my respect for those who are struggling to rebuild their livelihoods even under severe circumstances by taking various steps, including launching a crowd-funding campaign. With the thoughts of such people as a driving force, the Government will materialize full-scale support measures to help rebuild their livelihoods as soon as possible.
More specifically, we plan to start a program to support activities for the research of fishing grounds near the Port of Wajima in light of helping restore the surrounding environment to ensure an early resumption of fishing, while also providing support for the lives of fishermen who are unable to make a living on fishing. In other words, with the cooperation from such fishermen in conducting the program to support the research activities, we will restore the environment of the fishing grounds while supporting the livelihoods of the fishermen. This is what we plan to implement. In the agricultural sector, we will also accelerate the implementation of detailed support measures that are tailored to the status of disaster, such as repairing machinery and facilities and providing subsidies for preparing rice nurseries, in preparation for the spring planting season.
As I said at the small group talk with local people, the Government will provide support for traditional industries, such as Wajima-nuri lacquerware, through three pillars. The first pillar is a subsidy for the restoration of facilities and equipment, the second is a subsidy to support traditional craft industries, which covers everything from securing tools and raw materials, and the third pillar will aim to open a temporary workshop by the end of April, entirely at national expense. On top of that, we will steadily provide financial support.
In the Asaichi area, we will provide “escort-runner-type” recovery support by Urban Renaissance Agency (UR), while linking community development with tourism and ensuring the development of communities that are more resilient to disasters with traditional industries playing key roles. We will continue to expand support by providing packages of measures to support the lives and livelihoods of those affected, including what I have just mentioned.
Lastly, let me mention that the new subsidy program that will be created for six municipalities in the Noto region will target a wide range of affected households whose homes have been more than half destroyed and who have difficulty in borrowing and repaying loans, including young people and households raising children. Combined with the Ishikawa Prefectural Government’s grant program to help pay interest on home reconstruction loans covering up to 3 million yen for each household, which is scheduled to be included in the budget to be submitted to the prefectural assembly in February, the series of measures we prepare will fully cover households raising children who need support with their homes more than half destroyed. I have instructed the Minister of Internal Affairs and Communications to consider generous measures to assist local finance regarding the burden on the Prefectural Government associated with this new subsidy program and its grant program to help pay interest on home reconstruction loans. Regarding the reserve funds to be used for a third time, we plan to make a decision as early as next week with the use of those totaling 100 billion yen in mind, including those necessary of the new subsidy program. Until the day when everyone in the affected area can smile as they did before the disaster, I would like to take the lead and do my best to rebuild the lives and livelihoods of those affected and reconstruct local communities.
(Regarding how the Government plan to support some of the affected municipalities and other regions that claim they should be “treated equitably” with the six most affected municipalities, including Wajima and Suzu, where affected elderly people will be eligible for subsidies)
Regarding the new subsidy program that you have pointed out, we will target the six municipalities in the Noto region in view of the major issues that need to be addressed, including the fact that many of the residents have been forced to leave their familiar places and evacuate due to the extremely high aging rate and the geographical constraints of the Noto peninsula. I believe that the Ishikawa Prefectural Government’s planned grant program to help pay interest on home reconstruction loans covering up to 3 million yen for each household is targeting a wide range of areas within the prefecture. The Government, for its part, will consider providing generous support measures for the local finance. We believe that the combination of all those measures will cover a wide range of households in need of support whose homes have more than half destroyed.
Responding particularly to the status of damage caused by liquefaction, the Government will promptly materialize strengthened support measures on an area-wide basis, including those for roads and adjacent residential areas. Through such initiatives, we would like to strive to ensure that support will be provided to as many people as possible who are in need of support.
(On the progress of the new subsidy program that the Government aims to finalize by the end of the month, and the progress of the grant program to help pay interest on housing loans for the youth and the generations raising children who are not eligible for the subsidy program)
As I mentioned earlier, the new subsidy program will cover a wide range of affected households whose houses have been more than half destroyed, including young people and households raising children, as well as those that have difficulty in borrowing and repaying loans. Specifically, households that are exempt from residential tax, households that are taxed only on a per capita basis, households with a sudden change in household finances, households receiving child support allowance, households with a person who has left a job or closed a business and households with a certain amount of outstanding loans, as well as households deemed to have other similar circumstances, are also eligible for the new subsidy program and we will ensure that support will be provided to them through simple and prompt procedures. The subsidy program will cover up to 1 million yen for each household for household goods, including automobiles, and up to 2 million yen for home reconstruction, with actual costs considered. The Government will bear four-fifths of the necessary expenses, which will be financed by a set of reserve funds to be used for a third time.
Furthermore, I have stated that it is necessary to provide similar level of support to households that are not eligible for the new subsidy program, taking into account the current commodity prices and interest rate levels. As I mentioned earlier, combined with the Ishikawa Prefectural Government’s planned grant program to help pay interest on home reconstruction loans, our measures will fully cover households with children in need of support whose houses have been more than half destroyed. In any case, we will ensure that necessary support will be delivered to those in affected households whose homes have been damaged, from the elderly to children, and that this will lead to the reconstruction of local communities. Further details are scheduled to be announced by the Ministry of Health, Labour and Welfare, which oversees the program, and the Ishikawa Prefectural Government at the beginning of next week.
(On whether the campaign to support tourism in the Hokuriku region through 
providing discounts for hotels and transportation can be postponed from the originally planned period of March and April; whether the Government intends to provide fiscal support for prefectures that issues coupons to give an effect on a wide range of business types; and the timing of the implementation of the support campaign for the Noto region and other related matters)
Regarding the campaign to support tourism in the Hokuriku region that you have pointed out, I understand that it was announced that discounts will be offered for overnight stays from March 16 in Toyama, Niigata and Fukui prefectures, but that Ishikawa prefecture is now considering the timing of its implementation, given the local circumstances such as the status of secondary evacuation and the provision of housing, among other things. In consideration of the impact of a possible cancellation of the campaign, the Government has already allocated a total budget of 9.4 billion yen to four prefectures, which allows each of the prefectures to use the allocated funds to make decisions flexibly according to its own circumstances. For details, please contact the respective Prefectural Government.
We are aware that some prefectures are considering their own initiatives, as you have just pointed out, and the Government is working to increase consumption by tourists at restaurants and other locations with the synergy effect of the campaign to support tourism in the Hokuriku region and the initiatives of the prefectures, hoping to create a ripple effect across a wide range of industries.
In the Noto region, which was severely affected by the disaster, we are currently making every effort to restore and reconstruct the communities, and once the region is in a situation where conditions are expected to set to accept tourists, we plan to implement more generous measures to stimulate tourism demand at an appropriate timing while taking into consideration of the wishes of the local communities.
Regarding another question about the timing of the implementation, I understand that Ishikawa Prefecture is considering when to start the campaign to support tourism in the Hokuriku region based on the status of secondary evacuations and other factors, and the Government will respond flexibly. Although I said that it will be implemented before the Golden Week holidays, this is just a guideline and will not to be strictly applied. The Government will consider a flexible response after communicating well with local communities.
More
Related Link
Japanese
Visit to Ishikawa Prefecture to Confirm the Extent of the Damage Caused by the 2024 Noto Peninsula Earthquake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18" s="3" t="inlineStr">
        <is>
          <t>As some of the proposals that I received during the visit were primarily about housing and accommodation facilities, we intend to strengthen measures to prepare accommodation facilities for those involved in volunteer activities, medical and welfare activities and recovery works to ensure that those affected will be able to return to their hometowns as soon as possible, while also accelerating the construction of fabricated houses. We also plan to initiate coordination for the construction of temporary houses as a new measure to allow those affected to return to their hometowns, which will make it possible to utilize wooden temporary houses as their permanent residence. To prepare measures to rebuild the livelihoods of those affected, I visited Shiroyone Senmaida rice terraces, the Port of Wajima, the Asaichi area and a Wajima-nuri lacquerware workshop, and held a small group talk with those involved in local industries. I would like to renew my respect for those who are struggling to rebuild their livelihoods even under severe circumstances by taking various steps, including launching a crowd-funding campaign. With the thoughts of such people as a driving force, the Government will materialize full-scale support measures to help rebuild their livelihoods as soon as possible. More specifically, we plan to start a program to support activities for the research of fishing grounds near the Port of Wajima in light of helping restore the surrounding environment to ensure an early resumption of fishing, while also providing support for the lives of fishermen who are unable to make a living on fishing. In other words, with the cooperation from such fishermen in conducting the program to support the research activities, we will restore the environment of the fishing grounds while supporting the livelihoods of the fishermen. This is what we plan to implement. In the agricultural sector, we will also accelerate the implementation of detailed support measures that are tailored to the status of disaster, such as repairing machinery and facilities and providing subsidies for preparing rice nurseries, in preparation for the spring planting season. As I said at the small group talk with local people, the Government will provide support for traditional industries, such as Wajima-nuri lacquerware, through three pillars. The first pillar is a subsidy for the restoration of facilities and equipment, the second is a subsidy to support traditional craft industries, which covers everything from securing tools and raw materials, and the third pillar will aim to open a temporary workshop by the end of April, entirely at national expense. On top of that, we will steadily provide financial support. Combined with the Ishikawa Prefectural Government’s grant program to help pay interest on home reconstruction loans covering up to 3 million yen for each household, which is scheduled to be included in the budget to be submitted to the prefectural assembly in February, the series of measures we prepare will fully cover households raising children who need support with their homes more than half destroyed. I have instructed the Minister of Internal Affairs and Communications to consider generous measures to assist local finance regarding the burden on the Prefectural Government associated with this new subsidy program and its grant program to help pay interest on home reconstruction loans. Regarding the reserve funds to be used for a third time, we plan to make a decision as early as next week with the use of those totaling 100 billion yen in mind, including those necessary of the new subsidy program. Until the day when everyone in the affected area can smile as they did before the disaster, I would like to take the lead and do my best to rebuild the lives and livelihoods of those affected and reconstruct local communities. (Regarding how the Government plan to support some of the affected municipalities and other regions that claim they should be “treated equitably” with the six most affected municipalities, including Wajima and Suzu, where affected elderly people will be eligible for subsidies)
Regarding the new subsidy program that you have pointed out, we will target the six municipalities in the Noto region in view of the major issues that need to be addressed, including the fact that many of the residents have been forced to leave their familiar places and evacuate due to the extremely high aging rate and the geographical constraints of the Noto peninsula. Specifically, households that are exempt from residential tax, households that are taxed only on a per capita basis, households with a sudden change in household finances, households receiving child support allowance, households with a person who has left a job or closed a business and households with a certain amount of outstanding loans, as well as households deemed to have other similar circumstances, are also eligible for the new subsidy program and we will ensure that support will be provided to them through simple and prompt procedures. The subsidy program will cover up to 1 million yen for each household for household goods, including automobiles, and up to 2 million yen for home reconstruction, with actual costs considered. The Government will bear four-fifths of the necessary expenses, which will be financed by a set of reserve funds to be used for a third time. Furthermore, I have stated that it is necessary to provide similar level of support to households that are not eligible for the new subsidy program, taking into account the current commodity prices and interest rate levels. As I mentioned earlier, combined with the Ishikawa Prefectural Government’s planned grant program to help pay interest on home reconstruction loans, our measures will fully cover households with children in need of support whose houses have been more than half destroyed. Further details are scheduled to be announced by the Ministry of Health, Labour and Welfare, which oversees the program, and the Ishikawa Prefectural Government at the beginning of next week. (On whether the campaign to support tourism in the Hokuriku region through 
providing discounts for hotels and transportation can be postponed from the originally planned period of March and April; whether the Government intends to provide fiscal support for prefectures that issues coupons to give an effect on a wide range of business types; and the timing of the implementation of the support campaign for the Noto region and other related matters)
Regarding the campaign to support tourism in the Hokuriku region that you have pointed out, I understand that it was announced that discounts will be offered for overnight stays from March 16 in Toyama, Niigata and Fukui prefectures, but that Ishikawa prefecture is now considering the timing of its implementation, given the local circumstances such as the status of secondary evacuation and the provision of housing, among other things. In consideration of the impact of a possible cancellation of the campaign, the Government has already allocated a total budget of 9.4 billion yen to four prefectures, which allows each of the prefectures to use the allocated funds to make decisions flexibly according to its own circumstances. For details, please contact the respective Prefectural Government. We are aware that some prefectures are considering their own initiatives, as you have just pointed out, and the Government is working to increase consumption by tourists at restaurants and other locations with the synergy effect of the campaign to support tourism in the Hokuriku region and the initiatives of the prefectures, hoping to create a ripple effect across a wide range of industries. In the Noto region, which was severely affected by the disaster, we are currently making every effort to restore and reconstruct the communities, and once the region is in a situation where conditions are expected to set to accept tourists, we plan to implement more generous measures to stimulate tourism demand at an appropriate timing while taking into consideration of the wishes of the local communities. Regarding another question about the timing of the implementation, I understand that Ishikawa Prefecture is considering when to start the campaign to support tourism in the Hokuriku region based on the status of secondary evacuations and other factors, and the Government will respond flexibly.</t>
        </is>
      </c>
      <c r="K318" s="18" t="inlineStr">
        <is>
          <t>fund;reparation;war</t>
        </is>
      </c>
      <c r="L318" s="18" t="inlineStr">
        <is>
          <t>0</t>
        </is>
      </c>
      <c r="M318" s="18" t="inlineStr">
        <is>
          <t>0</t>
        </is>
      </c>
      <c r="N318" s="18" t="inlineStr">
        <is>
          <t>0</t>
        </is>
      </c>
      <c r="O318" s="18" t="inlineStr">
        <is>
          <t>1</t>
        </is>
      </c>
      <c r="P318" s="18" t="inlineStr">
        <is>
          <t>0</t>
        </is>
      </c>
      <c r="Q318" s="18" t="inlineStr">
        <is>
          <t>0</t>
        </is>
      </c>
      <c r="R318" s="18" t="inlineStr">
        <is>
          <t>7deecfc2-3347-46fd-8a87-a27009a8ffd0</t>
        </is>
      </c>
      <c r="S318" s="18" t="inlineStr"/>
      <c r="T318" s="18" t="inlineStr"/>
      <c r="U318" s="18" t="inlineStr"/>
      <c r="V318" s="18" t="inlineStr">
        <is>
          <t>COMPENSATION_REPARATION</t>
        </is>
      </c>
      <c r="W318" s="18" t="inlineStr"/>
      <c r="X318" s="18" t="inlineStr"/>
      <c r="Y318" s="18" t="inlineStr"/>
      <c r="Z318" s="18" t="inlineStr"/>
      <c r="AA318" s="18" t="inlineStr"/>
      <c r="AB318" s="18" t="inlineStr"/>
      <c r="AC318" s="18" t="inlineStr"/>
      <c r="AD318" s="18" t="inlineStr"/>
      <c r="AE318" s="18" t="inlineStr"/>
      <c r="AF318" s="18" t="inlineStr"/>
      <c r="AG318" s="18" t="inlineStr"/>
      <c r="AH318" s="18" t="inlineStr"/>
      <c r="AI318" s="18" t="inlineStr"/>
      <c r="AJ318" s="18" t="inlineStr"/>
      <c r="AK318" s="18" t="inlineStr"/>
      <c r="AL318" s="18" t="inlineStr"/>
      <c r="AM318" s="18" t="inlineStr">
        <is>
          <t>LOW</t>
        </is>
      </c>
      <c r="AN318" s="3" t="inlineStr">
        <is>
          <t>AUTO-DRAFT: keyword signals only; requires contextual coding per codebook.md before use.</t>
        </is>
      </c>
      <c r="AO318" s="18" t="inlineStr">
        <is>
          <t>be6bf942-7127-54c8-a0c5-1c5eca5fe72e</t>
        </is>
      </c>
      <c r="AP318" s="18" t="inlineStr">
        <is>
          <t>1</t>
        </is>
      </c>
      <c r="AQ318" s="18" t="inlineStr">
        <is>
          <t>LOW_CONFIDENCE;MISSING_SPEAKER</t>
        </is>
      </c>
      <c r="AR318" s="18" t="inlineStr">
        <is>
          <t>EXCLUDED</t>
        </is>
      </c>
      <c r="AS318" s="3" t="inlineStr">
        <is>
          <t>2026-09-22 full backlog review: NATURAL_DISASTER_OR_ACCIDENT</t>
        </is>
      </c>
    </row>
    <row r="319">
      <c r="A319" s="3" t="inlineStr">
        <is>
          <t>https://japan.kantei.go.jp/101_kishida/statement/202403/01.html</t>
        </is>
      </c>
      <c r="B319" s="18" t="inlineStr">
        <is>
          <t>japan</t>
        </is>
      </c>
      <c r="C319" s="18" t="inlineStr">
        <is>
          <t>Prime Minister's Office of Japan (Kantei)</t>
        </is>
      </c>
      <c r="D319" s="3" t="inlineStr">
        <is>
          <t>To My Fellow Citizens (Speeches and Statements &lt;br&gt;by the Prime Minister) | Prime Minister's Office of Japan</t>
        </is>
      </c>
      <c r="E319" s="18" t="inlineStr">
        <is>
          <t>SPEECH</t>
        </is>
      </c>
      <c r="F319" s="18" t="inlineStr">
        <is>
          <t>March 1, 2024</t>
        </is>
      </c>
      <c r="G319" s="18" t="inlineStr">
        <is>
          <t>0</t>
        </is>
      </c>
      <c r="H319" s="3" t="inlineStr"/>
      <c r="I319" s="3" t="inlineStr">
        <is>
          <t>To My Fellow Citizens (Speeches and Statements &lt;br&gt;by the Prime Minister) | Prime Minister's Office of Japan
#DisasterResponse
#GreatEastJapanQuake
To My Fellow Citizens
March 1, 2024
Tweet
[Provisional translation]
It will soon be 13 years since the Great East Japan Earthquake hit the Tohoku region and its surrounding areas, causing unprecedented damage.
The earthquake deprived a great number of people of their precious lives. My heart still aches with sorrow when I reflect on the feelings of those who lost their beloved family members, relatives and friends.
Bearing in mind the reality experienced by those who still face various challenges in the affected areas, including victims of the nuclear power plant accident, the Government of Japan will make its utmost efforts for the reconstruction of such disaster-stricken areas. Moreover, ensuring that the lessons gained through the tremendous sacrifices caused by the earthquake never fade away, we will utilize those lessons in our responses to natural disasters, including the 2024 Noto Peninsula Earthquake, and build national resilience for the development of a more disaster-resilient Japan.
To express our mourning for all the victims of this disaster, we will offer a minute of silence on March 11 at 2:46 PM and pray for the repose of their souls. I ask my fellow citizens, in concert with this, wherever they may be, to also pray in memory of the souls of the victims so they rest in peace by observing a moment of silence or through other forms of expressing condolences.
KISHIDA Fumio
Prime Minister of Japan
March 1, 2024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19" s="3" t="inlineStr">
        <is>
          <t>The earthquake deprived a great number of people of their precious lives. My heart still aches with sorrow when I reflect on the feelings of those who lost their beloved family members, relatives and friends. Bearing in mind the reality experienced by those who still face various challenges in the affected areas, including victims of the nuclear power plant accident, the Government of Japan will make its utmost efforts for the reconstruction of such disaster-stricken areas. Moreover, ensuring that the lessons gained through the tremendous sacrifices caused by the earthquake never fade away, we will utilize those lessons in our responses to natural disasters, including the 2024 Noto Peninsula Earthquake, and build national resilience for the development of a more disaster-resilient Japan. To express our mourning for all the victims of this disaster, we will offer a minute of silence on March 11 at 2:46 PM and pray for the repose of their souls. I ask my fellow citizens, in concert with this, wherever they may be, to also pray in memory of the souls of the victims so they rest in peace by observing a moment of silence or through other forms of expressing condolences. KISHIDA Fumio
Prime Minister of Japan
March 1, 2024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19" s="18" t="inlineStr">
        <is>
          <t>victim</t>
        </is>
      </c>
      <c r="L319" s="18" t="inlineStr">
        <is>
          <t>0</t>
        </is>
      </c>
      <c r="M319" s="18" t="inlineStr">
        <is>
          <t>1</t>
        </is>
      </c>
      <c r="N319" s="18" t="inlineStr">
        <is>
          <t>1</t>
        </is>
      </c>
      <c r="O319" s="18" t="inlineStr">
        <is>
          <t>0</t>
        </is>
      </c>
      <c r="P319" s="18" t="inlineStr">
        <is>
          <t>0</t>
        </is>
      </c>
      <c r="Q319" s="18" t="inlineStr">
        <is>
          <t>0</t>
        </is>
      </c>
      <c r="R319" s="18" t="inlineStr">
        <is>
          <t>aaba9703-6dd6-4c93-916c-9aa90b44396b</t>
        </is>
      </c>
      <c r="S319" s="18" t="inlineStr"/>
      <c r="T319" s="18" t="inlineStr"/>
      <c r="U319" s="18" t="inlineStr"/>
      <c r="V319" s="18" t="inlineStr">
        <is>
          <t>HISTORICAL_RECOGNITION_GENERAL</t>
        </is>
      </c>
      <c r="W319" s="18" t="inlineStr"/>
      <c r="X319" s="18" t="inlineStr"/>
      <c r="Y319" s="18" t="inlineStr"/>
      <c r="Z319" s="18" t="inlineStr"/>
      <c r="AA319" s="18" t="inlineStr"/>
      <c r="AB319" s="18" t="inlineStr"/>
      <c r="AC319" s="18" t="inlineStr"/>
      <c r="AD319" s="18" t="inlineStr"/>
      <c r="AE319" s="18" t="inlineStr"/>
      <c r="AF319" s="18" t="inlineStr"/>
      <c r="AG319" s="18" t="inlineStr"/>
      <c r="AH319" s="18" t="inlineStr"/>
      <c r="AI319" s="18" t="inlineStr"/>
      <c r="AJ319" s="18" t="inlineStr"/>
      <c r="AK319" s="18" t="inlineStr"/>
      <c r="AL319" s="18" t="inlineStr"/>
      <c r="AM319" s="18" t="inlineStr">
        <is>
          <t>LOW</t>
        </is>
      </c>
      <c r="AN319" s="3" t="inlineStr">
        <is>
          <t>AUTO-DRAFT: keyword signals only; requires contextual coding per codebook.md before use.</t>
        </is>
      </c>
      <c r="AO319" s="18" t="inlineStr">
        <is>
          <t>96ef4302-41f1-513d-9e5b-f78854bab11b</t>
        </is>
      </c>
      <c r="AP319" s="18" t="inlineStr">
        <is>
          <t>1</t>
        </is>
      </c>
      <c r="AQ319" s="18" t="inlineStr">
        <is>
          <t>LOW_CONFIDENCE;MISSING_SPEAKER</t>
        </is>
      </c>
      <c r="AR319" s="18" t="inlineStr">
        <is>
          <t>EXCLUDED</t>
        </is>
      </c>
      <c r="AS319" s="3" t="inlineStr">
        <is>
          <t>2026-09-22 full backlog review: NATURAL_DISASTER_OR_ACCIDENT</t>
        </is>
      </c>
    </row>
    <row r="320">
      <c r="A320" s="3" t="inlineStr">
        <is>
          <t>https://japan.kantei.go.jp/101_kishida/statement/202403/06message.html</t>
        </is>
      </c>
      <c r="B320" s="18" t="inlineStr">
        <is>
          <t>japan</t>
        </is>
      </c>
      <c r="C320" s="18" t="inlineStr">
        <is>
          <t>Prime Minister's Office of Japan (Kantei)</t>
        </is>
      </c>
      <c r="D320" s="3" t="inlineStr">
        <is>
          <t>Video Message by Prime Minister Kishida at FIN/SUM 2024 (Speeches and Statements &lt;br&gt;by the Prime Minister) | Prime Minister's Office of Japan</t>
        </is>
      </c>
      <c r="E320" s="18" t="inlineStr">
        <is>
          <t>SPEECH</t>
        </is>
      </c>
      <c r="F320" s="18" t="inlineStr">
        <is>
          <t>March 6, 2024</t>
        </is>
      </c>
      <c r="G320" s="18" t="inlineStr">
        <is>
          <t>0</t>
        </is>
      </c>
      <c r="H320" s="3" t="inlineStr"/>
      <c r="I320" s="3" t="inlineStr">
        <is>
          <t>Video Message by Prime Minister Kishida at FIN/SUM 2024 (Speeches and Statements &lt;br&gt;by the Prime Minister) | Prime Minister's Office of Japan
#NewFormCapitalism
#GrowthStrategy
#SciTechInnovation
Video Message by Prime Minister Kishida at FIN/SUM 2024
March 6, 2024
Tweet
Related Videos
Open
Close
If you can not view the video,
click here
[Provisional translation]
Hello everyone, I am Fumio Kishida, Prime Minister of Japan.
I would like to extend a few remarks on the occasion of FIN/SUM (Fintech Summit) 2024. I welcome all of the distinguished participants from various parts of Japan and around the world, and I am very pleased that FIN/SUM will be held in such a grand scale.
My administration is promoting a New Form of Capitalism that transforms social issues into growth engines through public-private collaboration. I believe that the power of finance and technology is essential to solving Japan's social challenges, such as population decline, natural disasters, and climate change, and to achieving sustainable growth.
Today, I understand that fintech startups from Japan and abroad, who are the drivers of innovation, are here with us.
I am very much excited to learn about your ambitious efforts to innovate beyond conventional thinking, utilizing new technologies such as AI and blockchain, to services in cross-border remittance and corporate funding, and retail payments/asset management via smartphone apps.
In recent years, there is a growing collaboration between fintechs and traditional financial institutions such as banks, insurance companies, and securities firms, as well as non-financial companies. I believe that a truly sustainable financial and economic system can be achieved by combining the trust that financial institutions and large corporations have built up over many years with the innovation that startups bring to the table.
My administration is committed to accelerating this trend by providing an environment and support measures to encourage the development of fintech.
First, regarding Web 3.0, which utilizes blockchain technology, we were the first in the world to enact a legal framework for stable coins in June 2023. In addition, when a major overseas crypto asset exchange went bankrupt in November 2022, assets that were regulated by the Japanese government were returned to customers in a prompt manner, demonstrating the effective functioning of the Japanese regulatory and supervisory framework, which received high international recognition.
Furthermore, regarding Artificial intelligence (AI) technology, international guidelines for all AI stakeholders and a code of conduct for developers were agreed late last year as the result of the Hiroshima AI Process that I advocated at the G7 Hiroshima Summit. This is the first international framework aimed at addressing the various risks of generative AI.
Building on this, a five-year startup plan was established, which calls for investment in startups, including fintech companies, to reach 10 trillion yen by FY2027, more than 10 times the current level. Japan will further strengthen its policies based on the three pillars; 1) human resources, 2) funding, and 3) promotion of open innovation.
I promise you that Japan will continue to lead the world in implementing an environment that encourages innovation while ensuring user protection. We are committed to strongly support your efforts, whether you are already operating an innovative business in Japan, considering starting a fintech business, or are an overseas business looking to enter the Japanese market.
We are launching Japan Fintech Week for the first time this year, which will feature a variety of fintech events organized around FIN/SUM 2024, in order to showcase the potential of Japan's financial and capital markets related to fintech. I hope you will take the opportunity to participate in many of the events.
I understand that the theme of this year's FIN/SUM, the 8th edition, is Building a Bright Future: Fintech for Happy Growth. I would like to conclude my remarks by wishing that this event will be an excellent catalyst for creating a prosperous future through the power of finance.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20" s="3" t="inlineStr">
        <is>
          <t>I believe that the power of finance and technology is essential to solving Japan's social challenges, such as population decline, natural disasters, and climate change, and to achieving sustainable growth. Today, I understand that fintech startups from Japan and abroad, who are the drivers of innovation, are here with us. I am very much excited to learn about your ambitious efforts to innovate beyond conventional thinking, utilizing new technologies such as AI and blockchain, to services in cross-border remittance and corporate funding, and retail payments/asset management via smartphone apps. In recent years, there is a growing collaboration between fintechs and traditional financial institutions such as banks, insurance companies, and securities firms, as well as non-financial companies. I believe that a truly sustainable financial and economic system can be achieved by combining the trust that financial institutions and large corporations have built up over many years with the innovation that startups bring to the table. This is the first international framework aimed at addressing the various risks of generative AI. Building on this, a five-year startup plan was established, which calls for investment in startups, including fintech companies, to reach 10 trillion yen by FY2027, more than 10 times the current level. Japan will further strengthen its policies based on the three pillars; 1) human resources, 2) funding, and 3) promotion of open innovation. I promise you that Japan will continue to lead the world in implementing an environment that encourages innovation while ensuring user protection. We are committed to strongly support your efforts, whether you are already operating an innovative business in Japan, considering starting a fintech business, or are an overseas business looking to enter the Japanese market.</t>
        </is>
      </c>
      <c r="K320" s="18" t="inlineStr">
        <is>
          <t>fund</t>
        </is>
      </c>
      <c r="L320" s="18" t="inlineStr">
        <is>
          <t>0</t>
        </is>
      </c>
      <c r="M320" s="18" t="inlineStr">
        <is>
          <t>0</t>
        </is>
      </c>
      <c r="N320" s="18" t="inlineStr">
        <is>
          <t>0</t>
        </is>
      </c>
      <c r="O320" s="18" t="inlineStr">
        <is>
          <t>0</t>
        </is>
      </c>
      <c r="P320" s="18" t="inlineStr">
        <is>
          <t>0</t>
        </is>
      </c>
      <c r="Q320" s="18" t="inlineStr">
        <is>
          <t>0</t>
        </is>
      </c>
      <c r="R320" s="18" t="inlineStr">
        <is>
          <t>20a30384-5b30-4b8e-8ca9-addf95ceba2f</t>
        </is>
      </c>
      <c r="S320" s="18" t="inlineStr"/>
      <c r="T320" s="18" t="inlineStr"/>
      <c r="U320" s="18" t="inlineStr"/>
      <c r="V320" s="18" t="inlineStr">
        <is>
          <t>HISTORICAL_RECOGNITION_GENERAL</t>
        </is>
      </c>
      <c r="W320" s="18" t="inlineStr"/>
      <c r="X320" s="18" t="inlineStr"/>
      <c r="Y320" s="18" t="inlineStr"/>
      <c r="Z320" s="18" t="inlineStr"/>
      <c r="AA320" s="18" t="inlineStr"/>
      <c r="AB320" s="18" t="inlineStr"/>
      <c r="AC320" s="18" t="inlineStr"/>
      <c r="AD320" s="18" t="inlineStr"/>
      <c r="AE320" s="18" t="inlineStr"/>
      <c r="AF320" s="18" t="inlineStr"/>
      <c r="AG320" s="18" t="inlineStr"/>
      <c r="AH320" s="18" t="inlineStr"/>
      <c r="AI320" s="18" t="inlineStr"/>
      <c r="AJ320" s="18" t="inlineStr"/>
      <c r="AK320" s="18" t="inlineStr"/>
      <c r="AL320" s="18" t="inlineStr"/>
      <c r="AM320" s="18" t="inlineStr">
        <is>
          <t>LOW</t>
        </is>
      </c>
      <c r="AN320" s="3" t="inlineStr">
        <is>
          <t>AUTO-DRAFT: keyword signals only; requires contextual coding per codebook.md before use.</t>
        </is>
      </c>
      <c r="AO320" s="18" t="inlineStr">
        <is>
          <t>eb33bf1e-d2c7-5c39-b00a-efe1a2898e8c</t>
        </is>
      </c>
      <c r="AP320" s="18" t="inlineStr">
        <is>
          <t>1</t>
        </is>
      </c>
      <c r="AQ320" s="18" t="inlineStr">
        <is>
          <t>LOW_CONFIDENCE;MISSING_SPEAKER</t>
        </is>
      </c>
      <c r="AR320" s="18" t="inlineStr">
        <is>
          <t>EXCLUDED</t>
        </is>
      </c>
      <c r="AS320" s="3" t="inlineStr">
        <is>
          <t>2026-09-22 full backlog review: GENERIC_DIPLOMATIC_MESSAGE_OR_SPEECH</t>
        </is>
      </c>
    </row>
    <row r="321">
      <c r="A321" s="3" t="inlineStr">
        <is>
          <t>https://japan.kantei.go.jp/101_kishida/statement/202403/07message.html</t>
        </is>
      </c>
      <c r="B321" s="18" t="inlineStr">
        <is>
          <t>japan</t>
        </is>
      </c>
      <c r="C321" s="18" t="inlineStr">
        <is>
          <t>Prime Minister's Office of Japan (Kantei)</t>
        </is>
      </c>
      <c r="D321" s="3" t="inlineStr">
        <is>
          <t>Video Message by Prime Minister Kishida at Raisina Roundtable @ Tokyo (Speeches and Statements &lt;br&gt;by the Prime Minister) | Prime Minister's Office of Japan</t>
        </is>
      </c>
      <c r="E321" s="18" t="inlineStr">
        <is>
          <t>SPEECH</t>
        </is>
      </c>
      <c r="F321" s="18" t="inlineStr">
        <is>
          <t>March 7, 2024</t>
        </is>
      </c>
      <c r="G321" s="18" t="inlineStr">
        <is>
          <t>0</t>
        </is>
      </c>
      <c r="H321" s="3" t="inlineStr"/>
      <c r="I321" s="3" t="inlineStr">
        <is>
          <t>Video Message by Prime Minister Kishida at Raisina Roundtable @ Tokyo (Speeches and Statements &lt;br&gt;by the Prime Minister) | Prime Minister's Office of Japan
#DiplomacySecurity
#FreeOpenIndoPacific
#G7
#G20
Video Message by Prime Minister Kishida at Raisina Roundtable @ Tokyo
March 7, 2024
Tweet
[Provisional translation]
Ladies and gentlemen, I would like to congratulate the internationally renowned Observer Research Foundation, Japan Bank for International Cooperation and Keizai Doyukai (Japan Association of Corporate Executives) for co-hosting the Raisina Roundtable @ Tokyo. I would also like to welcome all of you from India and around the world to Tokyo.
The international community is currently at a historical turning point characterized by the emergence of attempts that run counter to the conventional efforts to create a more integrated world. Among them is the remarkable growth of the Global South countries with India playing a central role and attracting attention from many directions. Last year, Japan and India closely cooperated as the G7 and G20 chairs respectively to deal with global issues. I am very glad to see the G20 Summit successfully held under the strong leadership of Prime Minister Modi and Minister of External Affairs Jaishankar.
Meanwhile, the security environment in the Indo-Pacific region, where both Japan and India are located, is rapidly becoming more severe. Under the increasingly severe and complex international situation, I have pledged to pursue a “realism diplomacy for a new era” that adheres to flexible and thorough pragmatism in which Japan will focus on values and principles such as freedom, democracy and the rule of law while firmly holding aloft the banner of ideals for the future.
The concept of the “Free and Open Indo-Pacific (FOIP)” was first proposed in a speech that the then Prime Minister ABE Shinzo delivered in India in 2007. The idea of the FOIP has since been developed in a flexible manner that reflected various opinions. The FOIP, nurtured by voices from different countries, is meant to guide the international community in the direction of cooperation rather than division and confrontation.
On the occasion of my visit to India last year, I also explained principles for peace and rules for prosperity; addressing challenges in an Indo-Pacific way: a multi-layered connectivity; and extending efforts for security and safe use of the sea to the air, as new key pillars toward the realization of a “Free and Open Indo-Pacific” in light of the current challenges. Furthermore, in order to achieve these goals, the entire Government is working to make it possible to further mobilize private funds through such measures as reviewing the development cooperation menu and amending the Japan Bank for International Cooperation Act.
We will transform the Japan-Australia-India-U.S. (Quad) cooperation into a next step through regular meetings of the Quad Leaders. Not only the Leaders but also the Foreign Ministers will repeatedly meet to solidify the unity of the four countries in the Indo-Pacific region toward the realization of a FOIP and we will work to formulate global rules for the 21st century.
The “multi-layered connectivity,” one of the above-mentioned new pillars for the FOIP, includes the “knowledge” connectivity that serves as an approach focusing on “people,” that is not limited to national level.
I would like to conclude by expressing my sincere hope that all of you gathered here at the venue will deepen the “knowledge” connectivity through lively discussions and contribute to the further development of the Indo-Pacific region. Thank you for your attention.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21" s="3" t="inlineStr">
        <is>
          <t>The idea of the FOIP has since been developed in a flexible manner that reflected various opinions. The FOIP, nurtured by voices from different countries, is meant to guide the international community in the direction of cooperation rather than division and confrontation. On the occasion of my visit to India last year, I also explained principles for peace and rules for prosperity; addressing challenges in an Indo-Pacific way: a multi-layered connectivity; and extending efforts for security and safe use of the sea to the air, as new key pillars toward the realization of a “Free and Open Indo-Pacific” in light of the current challenges. Furthermore, in order to achieve these goals, the entire Government is working to make it possible to further mobilize private funds through such measures as reviewing the development cooperation menu and amending the Japan Bank for International Cooperation Act. We will transform the Japan-Australia-India-U.S. (Quad) cooperation into a next step through regular meetings of the Quad Leaders. Not only the Leaders but also the Foreign Ministers will repeatedly meet to solidify the unity of the four countries in the Indo-Pacific region toward the realization of a FOIP and we will work to formulate global rules for the 21st century. The “multi-layered connectivity,” one of the above-mentioned new pillars for the FOIP, includes the “knowledge” connectivity that serves as an approach focusing on “people,” that is not limited to national level. I would like to conclude by expressing my sincere hope that all of you gathered here at the venue will deepen the “knowledge” connectivity through lively discussions and contribute to the further development of the Indo-Pacific region.</t>
        </is>
      </c>
      <c r="K321" s="18" t="inlineStr">
        <is>
          <t>fund;war</t>
        </is>
      </c>
      <c r="L321" s="18" t="inlineStr">
        <is>
          <t>0</t>
        </is>
      </c>
      <c r="M321" s="18" t="inlineStr">
        <is>
          <t>0</t>
        </is>
      </c>
      <c r="N321" s="18" t="inlineStr">
        <is>
          <t>1</t>
        </is>
      </c>
      <c r="O321" s="18" t="inlineStr">
        <is>
          <t>0</t>
        </is>
      </c>
      <c r="P321" s="18" t="inlineStr">
        <is>
          <t>0</t>
        </is>
      </c>
      <c r="Q321" s="18" t="inlineStr">
        <is>
          <t>1</t>
        </is>
      </c>
      <c r="R321" s="18" t="inlineStr">
        <is>
          <t>d743506a-06bf-4022-9bae-c432ef6e5010</t>
        </is>
      </c>
      <c r="S321" s="18" t="inlineStr"/>
      <c r="T321" s="18" t="inlineStr"/>
      <c r="U321" s="18" t="inlineStr"/>
      <c r="V321" s="18" t="inlineStr">
        <is>
          <t>HISTORICAL_RECOGNITION_GENERAL</t>
        </is>
      </c>
      <c r="W321" s="18" t="inlineStr"/>
      <c r="X321" s="18" t="inlineStr"/>
      <c r="Y321" s="18" t="inlineStr"/>
      <c r="Z321" s="18" t="inlineStr"/>
      <c r="AA321" s="18" t="inlineStr"/>
      <c r="AB321" s="18" t="inlineStr"/>
      <c r="AC321" s="18" t="inlineStr"/>
      <c r="AD321" s="18" t="inlineStr"/>
      <c r="AE321" s="18" t="inlineStr"/>
      <c r="AF321" s="18" t="inlineStr"/>
      <c r="AG321" s="18" t="inlineStr"/>
      <c r="AH321" s="18" t="inlineStr"/>
      <c r="AI321" s="18" t="inlineStr"/>
      <c r="AJ321" s="18" t="inlineStr"/>
      <c r="AK321" s="18" t="inlineStr"/>
      <c r="AL321" s="18" t="inlineStr"/>
      <c r="AM321" s="18" t="inlineStr">
        <is>
          <t>LOW</t>
        </is>
      </c>
      <c r="AN321" s="3" t="inlineStr">
        <is>
          <t>AUTO-DRAFT: keyword signals only; requires contextual coding per codebook.md before use.</t>
        </is>
      </c>
      <c r="AO321" s="18" t="inlineStr">
        <is>
          <t>4dda3d24-06e5-55b4-9d3f-6fe83cdc4346</t>
        </is>
      </c>
      <c r="AP321" s="18" t="inlineStr">
        <is>
          <t>1</t>
        </is>
      </c>
      <c r="AQ321" s="18" t="inlineStr">
        <is>
          <t>LOW_CONFIDENCE;MISSING_SPEAKER</t>
        </is>
      </c>
      <c r="AR321" s="18" t="inlineStr">
        <is>
          <t>EXCLUDED</t>
        </is>
      </c>
      <c r="AS321" s="3" t="inlineStr">
        <is>
          <t>2026-09-22 full backlog review: GENERIC_DIPLOMATIC_MESSAGE_OR_SPEECH</t>
        </is>
      </c>
    </row>
    <row r="322">
      <c r="A322" s="3" t="inlineStr">
        <is>
          <t>https://japan.kantei.go.jp/101_kishida/statement/202403/08message.html</t>
        </is>
      </c>
      <c r="B322" s="18" t="inlineStr">
        <is>
          <t>japan</t>
        </is>
      </c>
      <c r="C322" s="18" t="inlineStr">
        <is>
          <t>Prime Minister's Office of Japan (Kantei)</t>
        </is>
      </c>
      <c r="D322" s="3" t="inlineStr">
        <is>
          <t>Letter of Condolence by Prime Minister KISHIDA Fumio on the Passing of the Right Honourable Brian Mulroney, Former Prime Minister of Canada  (Speeches and Statements &lt;br&gt;by the Prime Minister) | Prime Minister's Office of Japan</t>
        </is>
      </c>
      <c r="E322" s="18" t="inlineStr">
        <is>
          <t>SPEECH</t>
        </is>
      </c>
      <c r="F322" s="18" t="inlineStr">
        <is>
          <t>March 8, 2024</t>
        </is>
      </c>
      <c r="G322" s="18" t="inlineStr">
        <is>
          <t>0</t>
        </is>
      </c>
      <c r="H322" s="3" t="inlineStr"/>
      <c r="I322" s="3" t="inlineStr">
        <is>
          <t>Letter of Condolence by Prime Minister KISHIDA Fumio on the Passing of the Right Honourable Brian Mulroney, Former Prime Minister of Canada  (Speeches and Statements &lt;br&gt;by the Prime Minister) | Prime Minister's Office of Japan
#DiplomacySecurity
Letter of Condolence by Prime Minister KISHIDA Fumio on the Passing of the Right Honourable Brian Mulroney, Former Prime Minister of Canada
March 8, 2024
Tweet
[Provisional translation]
Following the passing of the Right Honourable Brian Mulroney, Former Prime Minister of Canada on March 1 (local time, February 29), Prime Minister KISHIDA Fumio sent the following message of condolences to the Right Honourable Justin Trudeau, Prime Minister of Canada.
“I would like to extend my deepest condolences on behalf of the Government and the people of Japan, upon hearing of the passing of the Right Honourable Brian Mulroney, former Prime Minister of Canada.
During his term of office, Prime Minister Mulroney contributed to deepening the relations between Japan and Canada in a variety of areas. In particular, Prime Minister Mulroney was deeply saddened by the human rights violations suffered by innocent Japanese Canadians during the Second World War, and after becoming Prime Minister, he gained Redress for Japanese Canadians. Redress has contributed greatly to the restoration of the honour and subsequent improvement of the social status of Japanese Canadians and to the promotion of friendly relations between Japan and Canada. In addition to this courageous and historic agreement, Prime Minister Mulroney also launched a series of future-oriented initiatives to strengthen bilateral relations, including the conclusion of the Japan-Canada Science and Technology Cooperation Agreement and the Working Holiday Agreement.
On behalf of the Government of Japan, I would like to express my sincere respect and condolences to former Prime Minister Mulroney for his contribution to the development of Japan and Canada relations.”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22" s="3" t="inlineStr">
        <is>
          <t>“I would like to extend my deepest condolences on behalf of the Government and the people of Japan, upon hearing of the passing of the Right Honourable Brian Mulroney, former Prime Minister of Canada. During his term of office, Prime Minister Mulroney contributed to deepening the relations between Japan and Canada in a variety of areas. In particular, Prime Minister Mulroney was deeply saddened by the human rights violations suffered by innocent Japanese Canadians during the Second World War, and after becoming Prime Minister, he gained Redress for Japanese Canadians. Redress has contributed greatly to the restoration of the honour and subsequent improvement of the social status of Japanese Canadians and to the promotion of friendly relations between Japan and Canada. In addition to this courageous and historic agreement, Prime Minister Mulroney also launched a series of future-oriented initiatives to strengthen bilateral relations, including the conclusion of the Japan-Canada Science and Technology Cooperation Agreement and the Working Holiday Agreement.</t>
        </is>
      </c>
      <c r="K322" s="18" t="inlineStr">
        <is>
          <t>war</t>
        </is>
      </c>
      <c r="L322" s="18" t="inlineStr">
        <is>
          <t>0</t>
        </is>
      </c>
      <c r="M322" s="18" t="inlineStr">
        <is>
          <t>0</t>
        </is>
      </c>
      <c r="N322" s="18" t="inlineStr">
        <is>
          <t>0</t>
        </is>
      </c>
      <c r="O322" s="18" t="inlineStr">
        <is>
          <t>0</t>
        </is>
      </c>
      <c r="P322" s="18" t="inlineStr">
        <is>
          <t>0</t>
        </is>
      </c>
      <c r="Q322" s="18" t="inlineStr">
        <is>
          <t>0</t>
        </is>
      </c>
      <c r="R322" s="18" t="inlineStr">
        <is>
          <t>c974df72-99fa-4500-93ec-ab3ef311f82d</t>
        </is>
      </c>
      <c r="S322" s="18" t="inlineStr"/>
      <c r="T322" s="18" t="inlineStr"/>
      <c r="U322" s="18" t="inlineStr"/>
      <c r="V322" s="18" t="inlineStr">
        <is>
          <t>WAR_GENERAL</t>
        </is>
      </c>
      <c r="W322" s="18" t="inlineStr"/>
      <c r="X322" s="18" t="inlineStr"/>
      <c r="Y322" s="18" t="inlineStr"/>
      <c r="Z322" s="18" t="inlineStr"/>
      <c r="AA322" s="18" t="inlineStr"/>
      <c r="AB322" s="18" t="inlineStr"/>
      <c r="AC322" s="18" t="inlineStr"/>
      <c r="AD322" s="18" t="inlineStr"/>
      <c r="AE322" s="18" t="inlineStr"/>
      <c r="AF322" s="18" t="inlineStr"/>
      <c r="AG322" s="18" t="inlineStr"/>
      <c r="AH322" s="18" t="inlineStr"/>
      <c r="AI322" s="18" t="inlineStr"/>
      <c r="AJ322" s="18" t="inlineStr"/>
      <c r="AK322" s="18" t="inlineStr"/>
      <c r="AL322" s="18" t="inlineStr"/>
      <c r="AM322" s="18" t="inlineStr">
        <is>
          <t>LOW</t>
        </is>
      </c>
      <c r="AN322" s="3" t="inlineStr">
        <is>
          <t>AUTO-DRAFT: keyword signals only; requires contextual coding per codebook.md before use.</t>
        </is>
      </c>
      <c r="AO322" s="18" t="inlineStr">
        <is>
          <t>44d0ca63-e1db-5ae3-b0d7-7e6bfa4a2ee0</t>
        </is>
      </c>
      <c r="AP322" s="18" t="inlineStr">
        <is>
          <t>1</t>
        </is>
      </c>
      <c r="AQ322" s="18" t="inlineStr">
        <is>
          <t>LOW_CONFIDENCE;MISSING_SPEAKER</t>
        </is>
      </c>
      <c r="AR322" s="18" t="inlineStr">
        <is>
          <t>EXCLUDED</t>
        </is>
      </c>
      <c r="AS322" s="3" t="inlineStr">
        <is>
          <t>2026-09-22 full backlog review: CEREMONIAL_CONDOLENCE_UNRELATED_DEATH</t>
        </is>
      </c>
    </row>
    <row r="323">
      <c r="A323" s="3" t="inlineStr">
        <is>
          <t>https://japan.kantei.go.jp/101_kishida/statement/202403/08message2.html</t>
        </is>
      </c>
      <c r="B323" s="18" t="inlineStr">
        <is>
          <t>japan</t>
        </is>
      </c>
      <c r="C323" s="18" t="inlineStr">
        <is>
          <t>Prime Minister's Office of Japan (Kantei)</t>
        </is>
      </c>
      <c r="D323" s="3" t="inlineStr">
        <is>
          <t>Video Message from Prime Minister KISHIDA Fumio on International Women's Day (Speeches and Statements &lt;br&gt;by the Prime Minister) | Prime Minister's Office of Japan</t>
        </is>
      </c>
      <c r="E323" s="18" t="inlineStr">
        <is>
          <t>SPEECH</t>
        </is>
      </c>
      <c r="F323" s="18" t="inlineStr">
        <is>
          <t>March 8, 2024</t>
        </is>
      </c>
      <c r="G323" s="18" t="inlineStr">
        <is>
          <t>0</t>
        </is>
      </c>
      <c r="H323" s="3" t="inlineStr"/>
      <c r="I323" s="3" t="inlineStr">
        <is>
          <t>Video Message from Prime Minister KISHIDA Fumio on International Women's Day (Speeches and Statements &lt;br&gt;by the Prime Minister) | Prime Minister's Office of Japan
#NewFormCapitalism
#DistribStrategy
#GenderEquality
Video Message from Prime Minister KISHIDA Fumio on International Women's Day
March 8, 2024
Tweet
[Provisional translation]
I am KISHIDA Fumio, Prime Minister of Japan.
March 8 is International Women's Day, as the United Nations declared in 1975. I once more express my respect and appreciation for the cooperation and support extended by the people of Japan, where we are actively working for women’s empowerment and gender equality, and the people of the world. I wish to celebrate this day together with all of you.
Women’s empowerment and gender equality are indispensable elements for realizing a society in which all people feel their purpose in life and diversity is respected and for sustainably developing Japan’s economy and society.
The Government will act as one in tackling such challenges as accelerating the appointment of women to executive positions in companies and other entities, enhancing our measures to support the balancing of jobs and family life, and rectifying wage disparities between men and women. We will engage in all-out efforts to support women’s empowerment.
In addition, we will work to bring about a society in which everyone is able to live with peace of mind, including through measures to combat sexual crime and sexual violence and the steady enforcement of the New Act on Support for Women Facing Difficulties that supports women facing various complex and compounded difficulties and the Revised Act on the Prevention of Spousal Violence and the Protection of Victims to expand support for survivors and victims.
In addition, the Noto Peninsula Earthquake struck on New Year’s Day this year, and people are battling harsh conditions there even now.  We will continue to respond to this disaster in ways grounded in the viewpoint of gender equality.
Here as we mark International Women's Day, as prime minister, I pledge once again to do my utmost to enable all women, in Japan and throughout the world, to walk dynamically down the paths that they themselves have chosen.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23" s="3" t="inlineStr">
        <is>
          <t>The Government will act as one in tackling such challenges as accelerating the appointment of women to executive positions in companies and other entities, enhancing our measures to support the balancing of jobs and family life, and rectifying wage disparities between men and women. We will engage in all-out efforts to support women’s empowerment. In addition, we will work to bring about a society in which everyone is able to live with peace of mind, including through measures to combat sexual crime and sexual violence and the steady enforcement of the New Act on Support for Women Facing Difficulties that supports women facing various complex and compounded difficulties and the Revised Act on the Prevention of Spousal Violence and the Protection of Victims to expand support for survivors and victims. In addition, the Noto Peninsula Earthquake struck on New Year’s Day this year, and people are battling harsh conditions there even now. We will continue to respond to this disaster in ways grounded in the viewpoint of gender equality.</t>
        </is>
      </c>
      <c r="K323" s="18" t="inlineStr">
        <is>
          <t>victim</t>
        </is>
      </c>
      <c r="L323" s="18" t="inlineStr">
        <is>
          <t>0</t>
        </is>
      </c>
      <c r="M323" s="18" t="inlineStr">
        <is>
          <t>0</t>
        </is>
      </c>
      <c r="N323" s="18" t="inlineStr">
        <is>
          <t>0</t>
        </is>
      </c>
      <c r="O323" s="18" t="inlineStr">
        <is>
          <t>0</t>
        </is>
      </c>
      <c r="P323" s="18" t="inlineStr">
        <is>
          <t>0</t>
        </is>
      </c>
      <c r="Q323" s="18" t="inlineStr">
        <is>
          <t>0</t>
        </is>
      </c>
      <c r="R323" s="18" t="inlineStr">
        <is>
          <t>c7cec7e2-043c-4830-b989-3e758e28655e</t>
        </is>
      </c>
      <c r="S323" s="18" t="inlineStr"/>
      <c r="T323" s="18" t="inlineStr"/>
      <c r="U323" s="18" t="inlineStr"/>
      <c r="V323" s="18" t="inlineStr">
        <is>
          <t>HISTORICAL_RECOGNITION_GENERAL</t>
        </is>
      </c>
      <c r="W323" s="18" t="inlineStr"/>
      <c r="X323" s="18" t="inlineStr"/>
      <c r="Y323" s="18" t="inlineStr"/>
      <c r="Z323" s="18" t="inlineStr"/>
      <c r="AA323" s="18" t="inlineStr"/>
      <c r="AB323" s="18" t="inlineStr"/>
      <c r="AC323" s="18" t="inlineStr"/>
      <c r="AD323" s="18" t="inlineStr"/>
      <c r="AE323" s="18" t="inlineStr"/>
      <c r="AF323" s="18" t="inlineStr"/>
      <c r="AG323" s="18" t="inlineStr"/>
      <c r="AH323" s="18" t="inlineStr"/>
      <c r="AI323" s="18" t="inlineStr"/>
      <c r="AJ323" s="18" t="inlineStr"/>
      <c r="AK323" s="18" t="inlineStr"/>
      <c r="AL323" s="18" t="inlineStr"/>
      <c r="AM323" s="18" t="inlineStr">
        <is>
          <t>LOW</t>
        </is>
      </c>
      <c r="AN323" s="3" t="inlineStr">
        <is>
          <t>AUTO-DRAFT: keyword signals only; requires contextual coding per codebook.md before use.</t>
        </is>
      </c>
      <c r="AO323" s="18" t="inlineStr">
        <is>
          <t>391167d4-2b00-56ed-8f65-228ff74e3aa7</t>
        </is>
      </c>
      <c r="AP323" s="18" t="inlineStr">
        <is>
          <t>1</t>
        </is>
      </c>
      <c r="AQ323" s="18" t="inlineStr">
        <is>
          <t>LOW_CONFIDENCE;MISSING_SPEAKER</t>
        </is>
      </c>
      <c r="AR323" s="18" t="inlineStr">
        <is>
          <t>EXCLUDED</t>
        </is>
      </c>
      <c r="AS323" s="3" t="inlineStr">
        <is>
          <t>2026-09-22 full backlog review: NATURAL_DISASTER_OR_ACCIDENT</t>
        </is>
      </c>
    </row>
    <row r="324">
      <c r="A324" s="3" t="inlineStr">
        <is>
          <t>https://japan.kantei.go.jp/101_kishida/statement/202403/11kaiken.html</t>
        </is>
      </c>
      <c r="B324" s="18" t="inlineStr">
        <is>
          <t>japan</t>
        </is>
      </c>
      <c r="C324" s="18" t="inlineStr">
        <is>
          <t>Prime Minister's Office of Japan (Kantei)</t>
        </is>
      </c>
      <c r="D324" s="3" t="inlineStr">
        <is>
          <t>Press Conference by Prime Minister Kishida on His Visit to Fukushima Prefecture and Other Matters (Speeches and Statements &lt;br&gt;by the Prime Minister) | Prime Minister's Office of Japan</t>
        </is>
      </c>
      <c r="E324" s="18" t="inlineStr">
        <is>
          <t>PRESS_CONFERENCE</t>
        </is>
      </c>
      <c r="F324" s="18" t="inlineStr">
        <is>
          <t>March 11, 2024</t>
        </is>
      </c>
      <c r="G324" s="18" t="inlineStr">
        <is>
          <t>0</t>
        </is>
      </c>
      <c r="H324" s="3" t="inlineStr"/>
      <c r="I324" s="3" t="inlineStr">
        <is>
          <t>Press Conference by Prime Minister Kishida on His Visit to Fukushima Prefecture and Other Matters (Speeches and Statements &lt;br&gt;by the Prime Minister) | Prime Minister's Office of Japan
#DisasterResponse
#GreatEastJapanQuake
#Reconstruction
#ALPSTreatedWater
#Quake2024NotoPeninsula
#EconMeasures
#WageIncrease
Press Conference by Prime Minister Kishida on His Visit to Fukushima Prefecture and Other Matters
March 11, 2024
Tweet
[Provisional translation]
(On how the Prime Minister assesses the status of reconstruction in the Tohoku region and the most important challenge; the Government’s efforts to alleviate the concerns of local residents regarding the decommissioning of the Fukushima Daiichi Nuclear Power Station; and the upcoming efforts to urge China to lift its suspension of imports of Japanese marine products)
Regarding how I assess the status of reconstruction and the most important challenge, I am convinced that the constant efforts by those in the affected areas have enabled the steady progress of reconstruction as we mark the 13th anniversary of the onset of the Great East Japan Earthquake in 2011.
While the hardware reconstruction in areas that were hit by the earthquake and subsequent tsunami has almost been completed, I have to admit that there still remain software challenges such as provision of mental care.
I recognize the need for continued efforts to ensure that necessary support is delivered to those in the affected areas.
I also recognize that the status of reconstruction differs depending on the timing of the lifting of evacuation orders and other factors in each of the areas that were hit by the nuclear disaster.
I believe that it is necessary to make efforts for reconstruction and revitalization of the affected areas, including through the lifting of the evacuation orders and improvement of the living environment, depending on local circumstances.
Regarding your question about how the Government will work to alleviate concerns of local residents following the incident, I would note that decommissioning the reactors is a long process that is unprecedented in the world. In order to accomplish this goal, TEPCO needs to ensure the measures to prevent recurrence of an incident and work with a sense of urgency on measures to further improve safety.
In this regard, on February 21, Minister of Economy, Trade and Industry Saito once again instructed President Kobayakawa of TEPCO to ensure necessary responses, of which I was also informed.
For its part, the entire Government needs to take the lead in ensuring that such measures to prevent the recurrence of the disaster and to improve safely are carried out in a safe and steady manner.
In order to dispel the concerns of local residents, we will continue to provide information both domestically and internationally regarding the preparations and status of decommissioning work, safety measures to reduce risks and radiation data, among other things. We believe that it is important to enhance two-way communication with people in various circumstance, including local residents.
Regarding the third question on the lifting of import restrictions introduced in response to the discharge of ALPS (Advanced Liquid Processing System) treated water into the sea, while 48 countries and regions have already lifted them, remaining seven have maintained them.
Among them are countries like China and Russia that have taken a further step of suspending imports of Japanese marine products in response to the discharge of ALPS treated water into the sea. Such restrictions are not based on scientific foundations and should never be accepted, and the entire Government will work to urge them to immediately abolish these restrictions that have no scientific foundations.
At the same time, it is also important to steadily implement the policy package to “protect the fisheries industry” that we compiled last fall.
I believe that we must take all possible measures to support the fisheries industry across the country by diversifying export destinations and further expanding domestic consumption.
(On how the Government responds to the calls for decontamination work to be conducted in areas including mountains and forests as it seeks to allow all evacuees from the nuclear power plant accident wishing to return to their homes to do so by the end of the 2020s as well as on financial resources after the second phase of reconstruction and revitalization; and on how the Government intends to utilize the experience in responding to the 2011 Great East Japan Earthquake for the recovery and reconstruction from the 2024 Noto Peninsula Earthquake)
Regarding the issue of decontamination work that you first pointed out, the Government will proceed with efforts so that residents wishing to return to their homes will able to do so over the course of the 2020s and live their lives in a safe and secure manner.
In order to reduce the radiation level in the living environment in the Specified Living Areas for Returnees, we will ensure that decontamination work is conducted in areas where such work is necessary, including mountains and forests near residences, and develop infrastructure, as part of our efforts toward the lifting of evacuation orders.
There is no wavering in our determination to lift all evacuation orders in the Difficult-to-Return zones in the future and to continue to work on reconstruction and revitalization in a responsible manner. We are committed to continuing our efforts towards reconstruction and revitalization.
There was also a question regarding financial resources, and let me point out that the basic policy for reconstruction states that efforts will be made for full-scale reconstruction and revitalization in areas affected by the nuclear disaster for the 10 years starting in FY2021. Based on the progress of the measures for reconstruction and assessment of their effectiveness, the overall approach to reconstruction projects will be reviewed in FY2025, the fifth year of the second phase of reconstruction and revitalization.
Therefore, we will explore the introduction of necessary projects based on the status of reconstruction and will announce the scale of the projects by the end of FY2025.
We will also ensure to secure financial resources that are sufficient to carry out necessary projects for reconstruction.
Regarding the use of lessons from the past, I note that the experience from the 2011 Great East Japan Earthquake is very important in responding to the 2024 Noto Peninsula Earthquake that occurred on January 1. I also appreciate the warm and reassuring support from the Tohoku region.
For example, in providing supplies through push-type support to the Noto Peninsula, we have adopted the so-called Iwate method, which facilitates coordination among related parties by accumulating supplies and personnel at a large-scale supply depot and managing them in a centralized manner.
Furthermore, in order to offer detailed responses to such needs, members of the Self-Defense Forces have met people at evacuation centers to identify what is required, thereby backing the efforts to offer push-type support. I believe that this is another example of what was done in responding to the Great East Japan Earthquake, which was then modeled in response to the Noto Peninsula Earthquake.
The Reconstruction Agency has accumulated lessons and knowledge learned from our long experience of responding to the Great East Japan Earthquake and subsequent damage. I believe that we must continue to utilize this knowledge as we work on reconstruction and recovery.
For example, we will explore initiatives to provide reference examples regarding challenges that have also been seen in the areas affected by the Great East Japan Earthquake, such as those associated with declining population, which can also be utilized for the reconstruction and recovery from the Noto Peninsula Earthquake.
(Regarding whether a government-labor-management meeting will be held to coincide with the date when major companies make wage proposals in the spring labour offensive and what he expects if such a meeting is held)
First of all, in order to create a virtuous cycle of wage increases and growth, we recognize that this year’s spring labour offensive is extremely important. I believe that this will determine the future course of the Japanese economy.
From this perspective, we will hold a session for exchanging opinions among the Government, labor and management on March 13, the day after tomorrow, following such meetings in November and January.
We hope to increase momentum and cooperation between the public and private sectors in another attempt to achieve wage increases. In doing so, what will be important down the road is to ensure wage increases for small and medium-sized enterprises.
Therefore, we have also prepared new laws for objectives such as the formulation of strong guidelines at the Japan Fair Trade Commission to ensure that labor costs are properly passed on, and the revision of medical treatment fees to ensure wage increases for workers in the sectors of healthcare, nursing care, construction and distribution.
If our prepared tax legislation is enacted, we will also provide support through reductions in income and resident taxes totaling 40,000 yen per person. Through such initiatives, we will ensure to create an environment where the public and private sectors will further cooperate so that disposable income will exceed commodity price increases.
As we work on such initiatives, I believe the session for exchanging opinions among the Government, labour and management should be utilized as an opportunity to increase the momentum to achieve our goal.
More
Related Link
Japanese
Visit to Fukushima Prefecture (The Prime Minister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24" s="3" t="inlineStr">
        <is>
          <t>Press Conference by Prime Minister Kishida on His Visit to Fukushima Prefecture and Other Matters (Speeches and Statements &lt;br&gt;by the Prime Minister) | Prime Minister's Office of Japan
#DisasterResponse
#GreatEastJapanQuake
#Reconstruction
#ALPSTreatedWater
#Quake2024NotoPeninsula
#EconMeasures
#WageIncrease
Press Conference by Prime Minister Kishida on His Visit to Fukushima Prefecture and Other Matters
March 11, 2024
Tweet
[Provisional translation]
(On how the Prime Minister assesses the status of reconstruction in the Tohoku region and the most important challenge; the Government’s efforts to alleviate the concerns of local residents regarding the decommissioning of the Fukushima Daiichi Nuclear Power Station; and the upcoming efforts to urge China to lift its suspension of imports of Japanese marine products)
Regarding how I assess the status of reconstruction and the most important challenge, I am convinced that the constant efforts by those in the affected areas have enabled the steady progress of reconstruction as we mark the 13th anniversary of the onset of the Great East Japan Earthquake in 2011. While the hardware reconstruction in areas that were hit by the earthquake and subsequent tsunami has almost been completed, I have to admit that there still remain software challenges such as provision of mental care. I recognize the need for continued efforts to ensure that necessary support is delivered to those in the affected areas. I also recognize that the status of reconstruction differs depending on the timing of the lifting of evacuation orders and other factors in each of the areas that were hit by the nuclear disaster. In this regard, on February 21, Minister of Economy, Trade and Industry Saito once again instructed President Kobayakawa of TEPCO to ensure necessary responses, of which I was also informed. For its part, the entire Government needs to take the lead in ensuring that such measures to prevent the recurrence of the disaster and to improve safely are carried out in a safe and steady manner. In order to dispel the concerns of local residents, we will continue to provide information both domestically and internationally regarding the preparations and status of decommissioning work, safety measures to reduce risks and radiation data, among other things. We believe that it is important to enhance two-way communication with people in various circumstance, including local residents. Regarding the third question on the lifting of import restrictions introduced in response to the discharge of ALPS (Advanced Liquid Processing System) treated water into the sea, while 48 countries and regions have already lifted them, remaining seven have maintained them. I believe that we must take all possible measures to support the fisheries industry across the country by diversifying export destinations and further expanding domestic consumption. (On how the Government responds to the calls for decontamination work to be conducted in areas including mountains and forests as it seeks to allow all evacuees from the nuclear power plant accident wishing to return to their homes to do so by the end of the 2020s as well as on financial resources after the second phase of reconstruction and revitalization; and on how the Government intends to utilize the experience in responding to the 2011 Great East Japan Earthquake for the recovery and reconstruction from the 2024 Noto Peninsula Earthquake)
Regarding the issue of decontamination work that you first pointed out, the Government will proceed with efforts so that residents wishing to return to their homes will able to do so over the course of the 2020s and live their lives in a safe and secure manner. In order to reduce the radiation level in the living environment in the Specified Living Areas for Returnees, we will ensure that decontamination work is conducted in areas where such work is necessary, including mountains and forests near residences, and develop infrastructure, as part of our efforts toward the lifting of evacuation orders. There is no wavering in our determination to lift all evacuation orders in the Difficult-to-Return zones in the future and to continue to work on reconstruction and revitalization in a responsible manner. We are committed to continuing our efforts towards reconstruction and revitalization. There was also a question regarding financial resources, and let me point out that the basic policy for reconstruction states that efforts will be made for full-scale reconstruction and revitalization in areas affected by the nuclear disaster for the 10 years starting in FY2021. Based on the progress of the measures for reconstruction and assessment of their effectiveness, the overall approach to reconstruction projects will be reviewed in FY2025, the fifth year of the second phase of reconstruction and revitalization. We will also ensure to secure financial resources that are sufficient to carry out necessary projects for reconstruction. Regarding the use of lessons from the past, I note that the experience from the 2011 Great East Japan Earthquake is very important in responding to the 2024 Noto Peninsula Earthquake that occurred on January 1. I also appreciate the warm and reassuring support from the Tohoku region. For example, in providing supplies through push-type support to the Noto Peninsula, we have adopted the so-called Iwate method, which facilitates coordination among related parties by accumulating supplies and personnel at a large-scale supply depot and managing them in a centralized manner. Furthermore, in order to offer detailed responses to such needs, members of the Self-Defense Forces have met people at evacuation centers to identify what is required, thereby backing the efforts to offer push-type support.</t>
        </is>
      </c>
      <c r="K324" s="18" t="inlineStr">
        <is>
          <t>reparation;war</t>
        </is>
      </c>
      <c r="L324" s="18" t="inlineStr">
        <is>
          <t>0</t>
        </is>
      </c>
      <c r="M324" s="18" t="inlineStr">
        <is>
          <t>0</t>
        </is>
      </c>
      <c r="N324" s="18" t="inlineStr">
        <is>
          <t>0</t>
        </is>
      </c>
      <c r="O324" s="18" t="inlineStr">
        <is>
          <t>0</t>
        </is>
      </c>
      <c r="P324" s="18" t="inlineStr">
        <is>
          <t>0</t>
        </is>
      </c>
      <c r="Q324" s="18" t="inlineStr">
        <is>
          <t>0</t>
        </is>
      </c>
      <c r="R324" s="18" t="inlineStr">
        <is>
          <t>da54f070-ec44-4bcd-93f6-ca0daef554fa</t>
        </is>
      </c>
      <c r="S324" s="18" t="inlineStr"/>
      <c r="T324" s="18" t="inlineStr"/>
      <c r="U324" s="18" t="inlineStr"/>
      <c r="V324" s="18" t="inlineStr">
        <is>
          <t>COMPENSATION_REPARATION</t>
        </is>
      </c>
      <c r="W324" s="18" t="inlineStr"/>
      <c r="X324" s="18" t="inlineStr"/>
      <c r="Y324" s="18" t="inlineStr"/>
      <c r="Z324" s="18" t="inlineStr"/>
      <c r="AA324" s="18" t="inlineStr"/>
      <c r="AB324" s="18" t="inlineStr"/>
      <c r="AC324" s="18" t="inlineStr"/>
      <c r="AD324" s="18" t="inlineStr"/>
      <c r="AE324" s="18" t="inlineStr"/>
      <c r="AF324" s="18" t="inlineStr"/>
      <c r="AG324" s="18" t="inlineStr"/>
      <c r="AH324" s="18" t="inlineStr"/>
      <c r="AI324" s="18" t="inlineStr"/>
      <c r="AJ324" s="18" t="inlineStr"/>
      <c r="AK324" s="18" t="inlineStr"/>
      <c r="AL324" s="18" t="inlineStr"/>
      <c r="AM324" s="18" t="inlineStr">
        <is>
          <t>LOW</t>
        </is>
      </c>
      <c r="AN324" s="3" t="inlineStr">
        <is>
          <t>AUTO-DRAFT: keyword signals only; requires contextual coding per codebook.md before use.</t>
        </is>
      </c>
      <c r="AO324" s="18" t="inlineStr">
        <is>
          <t>3b4418f6-622d-5d04-a38b-a983ad394eb2</t>
        </is>
      </c>
      <c r="AP324" s="18" t="inlineStr">
        <is>
          <t>1</t>
        </is>
      </c>
      <c r="AQ324" s="18" t="inlineStr">
        <is>
          <t>LOW_CONFIDENCE;MISSING_SPEAKER</t>
        </is>
      </c>
      <c r="AR324" s="18" t="inlineStr">
        <is>
          <t>EXCLUDED</t>
        </is>
      </c>
      <c r="AS324" s="3" t="inlineStr">
        <is>
          <t>2026-09-22 full backlog review: NATURAL_DISASTER_OR_ACCIDENT</t>
        </is>
      </c>
    </row>
    <row r="325">
      <c r="A325" s="3" t="inlineStr">
        <is>
          <t>https://japan.kantei.go.jp/101_kishida/statement/202403/11message_academy.html</t>
        </is>
      </c>
      <c r="B325" s="18" t="inlineStr">
        <is>
          <t>japan</t>
        </is>
      </c>
      <c r="C325" s="18" t="inlineStr">
        <is>
          <t>Prime Minister's Office of Japan (Kantei)</t>
        </is>
      </c>
      <c r="D325" s="3" t="inlineStr">
        <is>
          <t>Congratulatory Message from Prime Minister Kishida on the Awarding of Oscars to Japanese Films at the 96th Academy Awards (Speeches and Statements &lt;br&gt;by the Prime Minister) | Prime Minister's Office of Japan</t>
        </is>
      </c>
      <c r="E325" s="18" t="inlineStr">
        <is>
          <t>SPEECH</t>
        </is>
      </c>
      <c r="F325" s="18" t="inlineStr">
        <is>
          <t>March 11, 2024</t>
        </is>
      </c>
      <c r="G325" s="18" t="inlineStr">
        <is>
          <t>0</t>
        </is>
      </c>
      <c r="H325" s="3" t="inlineStr"/>
      <c r="I325" s="3" t="inlineStr">
        <is>
          <t>Congratulatory Message from Prime Minister Kishida on the Awarding of Oscars to Japanese Films at the 96th Academy Awards (Speeches and Statements &lt;br&gt;by the Prime Minister) | Prime Minister's Office of Japan
Congratulatory Message from Prime Minister Kishida on the Awarding of Oscars to Japanese Films at the 96th Academy Awards
March 11, 2024
Tweet
[Provisional translation]
At the 96th Academy Awards in the United States, Oscars were awarded to “The Boy and the Heron,” directed by MIYAZAKI Hayao, for best animated feature and "Godzilla Minus One," directed by YAMAZAKI Takashi, for best visual effects.
I extend my heartfelt congratulations and express my deep respect for the great efforts that were made by everyone involved in these films’ success.
I believe these works, based in the free imagination and sharp insight of Mr. Miyazaki and the technical and expressive excellence of Mr. Yamazaki, resonated with a tremendous number of people regardless of national borders or language and evoked feelings of wonder while moving people emotionally.
Japan’s arts and content, including its films, have become familiar to people all around the world and evaluated highly.
The Government will further strengthen its efforts to communicate Japan’s highly appealing culture to the world while also boosting the support it provides for innovative activities by creators.
March 11, 2024
KISHIDA Fumio
Prime Minister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25" s="3" t="inlineStr">
        <is>
          <t>Congratulatory Message from Prime Minister Kishida on the Awarding of Oscars to Japanese Films at the 96th Academy Awards (Speeches and Statements &lt;br&gt;by the Prime Minister) | Prime Minister's Office of Japan
Congratulatory Message from Prime Minister Kishida on the Awarding of Oscars to Japanese Films at the 96th Academy Awards
March 11, 2024
Tweet
[Provisional translation]
At the 96th Academy Awards in the United States, Oscars were awarded to “The Boy and the Heron,” directed by MIYAZAKI Hayao, for best animated feature and "Godzilla Minus One," directed by YAMAZAKI Takashi, for best visual effects. I extend my heartfelt congratulations and express my deep respect for the great efforts that were made by everyone involved in these films’ success. I believe these works, based in the free imagination and sharp insight of Mr.</t>
        </is>
      </c>
      <c r="K325" s="18" t="inlineStr">
        <is>
          <t>war</t>
        </is>
      </c>
      <c r="L325" s="18" t="inlineStr">
        <is>
          <t>0</t>
        </is>
      </c>
      <c r="M325" s="18" t="inlineStr">
        <is>
          <t>0</t>
        </is>
      </c>
      <c r="N325" s="18" t="inlineStr">
        <is>
          <t>0</t>
        </is>
      </c>
      <c r="O325" s="18" t="inlineStr">
        <is>
          <t>0</t>
        </is>
      </c>
      <c r="P325" s="18" t="inlineStr">
        <is>
          <t>0</t>
        </is>
      </c>
      <c r="Q325" s="18" t="inlineStr">
        <is>
          <t>0</t>
        </is>
      </c>
      <c r="R325" s="18" t="inlineStr">
        <is>
          <t>7e9acdc6-54ae-4db5-b842-adaf7888944f</t>
        </is>
      </c>
      <c r="S325" s="18" t="inlineStr"/>
      <c r="T325" s="18" t="inlineStr"/>
      <c r="U325" s="18" t="inlineStr"/>
      <c r="V325" s="18" t="inlineStr">
        <is>
          <t>HISTORICAL_RECOGNITION_GENERAL</t>
        </is>
      </c>
      <c r="W325" s="18" t="inlineStr"/>
      <c r="X325" s="18" t="inlineStr"/>
      <c r="Y325" s="18" t="inlineStr"/>
      <c r="Z325" s="18" t="inlineStr"/>
      <c r="AA325" s="18" t="inlineStr"/>
      <c r="AB325" s="18" t="inlineStr"/>
      <c r="AC325" s="18" t="inlineStr"/>
      <c r="AD325" s="18" t="inlineStr"/>
      <c r="AE325" s="18" t="inlineStr"/>
      <c r="AF325" s="18" t="inlineStr"/>
      <c r="AG325" s="18" t="inlineStr"/>
      <c r="AH325" s="18" t="inlineStr"/>
      <c r="AI325" s="18" t="inlineStr"/>
      <c r="AJ325" s="18" t="inlineStr"/>
      <c r="AK325" s="18" t="inlineStr"/>
      <c r="AL325" s="18" t="inlineStr"/>
      <c r="AM325" s="18" t="inlineStr">
        <is>
          <t>LOW</t>
        </is>
      </c>
      <c r="AN325" s="3" t="inlineStr">
        <is>
          <t>AUTO-DRAFT: keyword signals only; requires contextual coding per codebook.md before use.</t>
        </is>
      </c>
      <c r="AO325" s="18" t="inlineStr">
        <is>
          <t>a921d316-df17-55cb-b944-f474acd05f78</t>
        </is>
      </c>
      <c r="AP325" s="18" t="inlineStr">
        <is>
          <t>1</t>
        </is>
      </c>
      <c r="AQ325" s="18" t="inlineStr">
        <is>
          <t>LOW_CONFIDENCE;MISSING_SPEAKER</t>
        </is>
      </c>
      <c r="AR325" s="18" t="inlineStr">
        <is>
          <t>EXCLUDED</t>
        </is>
      </c>
      <c r="AS325" s="3" t="inlineStr">
        <is>
          <t>2026-09-22 full backlog review: GENERIC_DIPLOMATIC_MESSAGE_OR_SPEECH</t>
        </is>
      </c>
    </row>
    <row r="326">
      <c r="A326" s="3" t="inlineStr">
        <is>
          <t>https://japan.kantei.go.jp/101_kishida/statement/202403/11tsuito.html</t>
        </is>
      </c>
      <c r="B326" s="18" t="inlineStr">
        <is>
          <t>japan</t>
        </is>
      </c>
      <c r="C326" s="18" t="inlineStr">
        <is>
          <t>Prime Minister's Office of Japan (Kantei)</t>
        </is>
      </c>
      <c r="D326" s="3" t="inlineStr">
        <is>
          <t>Address by Prime Minister KISHIDA Fumio to the 2024 Memorial Ceremony for the Great East Japan Earthquake  (Speeches and Statements &lt;br&gt;by the Prime Minister) | Prime Minister's Office of Japan</t>
        </is>
      </c>
      <c r="E326" s="18" t="inlineStr">
        <is>
          <t>SPEECH</t>
        </is>
      </c>
      <c r="F326" s="18" t="inlineStr">
        <is>
          <t>March 11, 2024</t>
        </is>
      </c>
      <c r="G326" s="18" t="inlineStr">
        <is>
          <t>0</t>
        </is>
      </c>
      <c r="H326" s="3" t="inlineStr"/>
      <c r="I326" s="3" t="inlineStr">
        <is>
          <t>Address by Prime Minister KISHIDA Fumio to the 2024 Memorial Ceremony for the Great East Japan Earthquake  (Speeches and Statements &lt;br&gt;by the Prime Minister) | Prime Minister's Office of Japan
#DisasterResponse
#GreatEastJapanQuake
#Reconstruction
Address by Prime Minister KISHIDA Fumio to the 2024 Memorial Ceremony for the Great East Japan Earthquake
March 11, 2024
Tweet
[Provisional translation]
Here today, I offer with great humility my commemorative address on behalf of the Government at the 2024 Memorial Ceremony for the Great East Japan Earthquake.
Thirteen years have now passed since the Great East Japan Earthquake struck.
Here in Fukushima, among other places, many irreplaceable lives were lost, and some people remain unaccounted for even today. The colossal earthquake and tsunamis, and also the accident at the Fukushima Daiichi Nuclear Power Station of Tokyo Electric Power Company, deprived many Fukushima Prefecture residents of their day-to-day lives.
My heart aches in empathy and overflows with sorrow and condolences for those who have lost beloved family members, relatives, and friends. Today I offer my deepest and sincerest commiserations once again.
In addition, because of the nuclear accident, many people are forced to live their lives as evacuees even now. I express once more my most profound sympathies to all those affected by the catastrophe, including those unable to return to their hometowns.
In the 13 years since the earthquake wreaked its devastation, reconstruction has progressed steadily in the earthquake- and tsunami-stricken areas.
Even in the areas of Fukushima affected by the nuclear disaster, in the areas where evacuation orders have been lifted, progress is being made in improving the living environment and revitalizing and bolstering industries and regenerating means of livelihood. In the difficult-to-return-to zones as well, evacuation orders were lifted for all Specified Reconstruction and Revitalization Bases by last November. In addition, based on the Specified Living Areas for Returnees system established during the current fiscal year, reconstruction efforts have been forging steadily ahead, such as the authorization of the Reconstruction and Revitalization Plans for the Specified Living Areas for Returnees for the towns of Okuma, Futaba, Namie, and Tomioka by this past February.
It should go without saying that this is the result of the tireless efforts and support of the local residents and also all those affiliated with the agencies and organizations involved, including Fukushima Prefecture and its municipalities.
Medium- to long-term support will be critical for reconstruction from the nuclear disaster. The Government will continue to stand at the fore, pressing ahead with the safe and steady decommissioning of the Fukushima Daiichi Nuclear Power Station of Tokyo Electric Power Company, on which reconstruction is premised, and with assistance to improve the living environment and restore and bolster industries and livelihoods to accelerate the return of residents. The Fukushima Institute for Research, Education and Innovation (F-REI), which aims to be a core base for creative reconstruction, was founded last April and is now moving steadily towards that goal. We will continue to strive to the best of our ability to achieve the full-scale reconstruction and revitalization of Fukushima and the reconstruction of the Tohoku region.
Although our nation has countless times experienced disasters that could be called national crises, by working together, we have succeeded in overcoming every one. In response to the Noto Peninsula Earthquake that struck in January this year, people here in Fukushima have also warmly provided their encouraging support, grounded in their experiences and knowledge gained from the Great East Japan Earthquake.
We have learned invaluable lessons at the grave costs imposed by the earthquake. I pledge firmly once more that the Government, never allowing those lessons to fade, will move forward in creating a nation with a high degree of resilience to disasters, utilizing those lessons as we respond to natural disasters, including the Noto Peninsula Earthquake.
I would like to conclude my address by offering earnest and heartfelt prayers that the souls of all those who passed away repose in eternal peace, and that all the bereaved families be embraced with peace and tranquility.
March 11, 2024
KISHIDA Fumio
Prime Minister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26" s="3" t="inlineStr">
        <is>
          <t>Medium- to long-term support will be critical for reconstruction from the nuclear disaster. The Government will continue to stand at the fore, pressing ahead with the safe and steady decommissioning of the Fukushima Daiichi Nuclear Power Station of Tokyo Electric Power Company, on which reconstruction is premised, and with assistance to improve the living environment and restore and bolster industries and livelihoods to accelerate the return of residents. The Fukushima Institute for Research, Education and Innovation (F-REI), which aims to be a core base for creative reconstruction, was founded last April and is now moving steadily towards that goal. We will continue to strive to the best of our ability to achieve the full-scale reconstruction and revitalization of Fukushima and the reconstruction of the Tohoku region. Although our nation has countless times experienced disasters that could be called national crises, by working together, we have succeeded in overcoming every one. In response to the Noto Peninsula Earthquake that struck in January this year, people here in Fukushima have also warmly provided their encouraging support, grounded in their experiences and knowledge gained from the Great East Japan Earthquake. We have learned invaluable lessons at the grave costs imposed by the earthquake. I pledge firmly once more that the Government, never allowing those lessons to fade, will move forward in creating a nation with a high degree of resilience to disasters, utilizing those lessons as we respond to natural disasters, including the Noto Peninsula Earthquake. I would like to conclude my address by offering earnest and heartfelt prayers that the souls of all those who passed away repose in eternal peace, and that all the bereaved families be embraced with peace and tranquility. March 11, 2024
KISHIDA Fumio
Prime Minister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26" s="18" t="inlineStr">
        <is>
          <t>war</t>
        </is>
      </c>
      <c r="L326" s="18" t="inlineStr">
        <is>
          <t>0</t>
        </is>
      </c>
      <c r="M326" s="18" t="inlineStr">
        <is>
          <t>1</t>
        </is>
      </c>
      <c r="N326" s="18" t="inlineStr">
        <is>
          <t>0</t>
        </is>
      </c>
      <c r="O326" s="18" t="inlineStr">
        <is>
          <t>1</t>
        </is>
      </c>
      <c r="P326" s="18" t="inlineStr">
        <is>
          <t>0</t>
        </is>
      </c>
      <c r="Q326" s="18" t="inlineStr">
        <is>
          <t>0</t>
        </is>
      </c>
      <c r="R326" s="18" t="inlineStr">
        <is>
          <t>1f800012-71d6-4a51-ac5e-99fe06e5c450</t>
        </is>
      </c>
      <c r="S326" s="18" t="inlineStr"/>
      <c r="T326" s="18" t="inlineStr"/>
      <c r="U326" s="18" t="inlineStr"/>
      <c r="V326" s="18" t="inlineStr">
        <is>
          <t>HISTORICAL_RECOGNITION_GENERAL</t>
        </is>
      </c>
      <c r="W326" s="18" t="inlineStr"/>
      <c r="X326" s="18" t="inlineStr"/>
      <c r="Y326" s="18" t="inlineStr"/>
      <c r="Z326" s="18" t="inlineStr"/>
      <c r="AA326" s="18" t="inlineStr"/>
      <c r="AB326" s="18" t="inlineStr"/>
      <c r="AC326" s="18" t="inlineStr"/>
      <c r="AD326" s="18" t="inlineStr"/>
      <c r="AE326" s="18" t="inlineStr"/>
      <c r="AF326" s="18" t="inlineStr"/>
      <c r="AG326" s="18" t="inlineStr"/>
      <c r="AH326" s="18" t="inlineStr"/>
      <c r="AI326" s="18" t="inlineStr"/>
      <c r="AJ326" s="18" t="inlineStr"/>
      <c r="AK326" s="18" t="inlineStr"/>
      <c r="AL326" s="18" t="inlineStr"/>
      <c r="AM326" s="18" t="inlineStr">
        <is>
          <t>LOW</t>
        </is>
      </c>
      <c r="AN326" s="3" t="inlineStr">
        <is>
          <t>AUTO-DRAFT: keyword signals only; requires contextual coding per codebook.md before use.</t>
        </is>
      </c>
      <c r="AO326" s="18" t="inlineStr">
        <is>
          <t>cb01700d-b0ea-5c1b-948b-50570e458f23</t>
        </is>
      </c>
      <c r="AP326" s="18" t="inlineStr">
        <is>
          <t>1</t>
        </is>
      </c>
      <c r="AQ326" s="18" t="inlineStr">
        <is>
          <t>LOW_CONFIDENCE;MISSING_SPEAKER</t>
        </is>
      </c>
      <c r="AR326" s="18" t="inlineStr">
        <is>
          <t>EXCLUDED</t>
        </is>
      </c>
      <c r="AS326" s="3" t="inlineStr">
        <is>
          <t>2026-09-22 full backlog review: NATURAL_DISASTER_OR_ACCIDENT</t>
        </is>
      </c>
    </row>
    <row r="327">
      <c r="A327" s="3" t="inlineStr">
        <is>
          <t>https://japan.kantei.go.jp/101_kishida/statement/202403/18message.html</t>
        </is>
      </c>
      <c r="B327" s="18" t="inlineStr">
        <is>
          <t>japan</t>
        </is>
      </c>
      <c r="C327" s="18" t="inlineStr">
        <is>
          <t>Prime Minister's Office of Japan (Kantei)</t>
        </is>
      </c>
      <c r="D327" s="3" t="inlineStr">
        <is>
          <t>Video Message by Prime Minister Kishida on the Occasion of the Opening Ceremony and Celebratory Event Commemorating the Completion of Construction of the Kanazawa-Tsuruga Section of the Hokuriku Shinkansen and the Celebratory Event Commemorating the Opening of the IR Ishikawa Railway Line (Speeches and Statements &lt;br&gt;by the Prime Minister) | Prime Minister's Office of Japan</t>
        </is>
      </c>
      <c r="E327" s="18" t="inlineStr">
        <is>
          <t>SPEECH</t>
        </is>
      </c>
      <c r="F327" s="18" t="inlineStr">
        <is>
          <t>March 18, 2024</t>
        </is>
      </c>
      <c r="G327" s="18" t="inlineStr">
        <is>
          <t>0</t>
        </is>
      </c>
      <c r="H327" s="3" t="inlineStr"/>
      <c r="I327" s="3" t="inlineStr">
        <is>
          <t>Video Message by Prime Minister Kishida on the Occasion of the Opening Ceremony and Celebratory Event Commemorating the Completion of Construction of the Kanazawa-Tsuruga Section of the Hokuriku Shinkansen and the Celebratory Event Commemorating the Opening of the IR Ishikawa Railway Line (Speeches and Statements &lt;br&gt;by the Prime Minister) | Prime Minister's Office of Japan
Video Message by Prime Minister Kishida on the Occasion of the Opening Ceremony and Celebratory Event Commemorating the Completion of Construction of the Kanazawa-Tsuruga Section of the Hokuriku Shinkansen and the Celebratory Event Commemorating the Opening of the IR Ishikawa Railway Line
March 18, 2024
Tweet
[Provisional translation]
I am Prime Minister KISHIDA Fumio.
First and foremost, I offer my sincere condolences to those who lost their precious lives as a result of the recent 2024 Noto Peninsula Earthquake and I extend my sympathies to all those affected by the disaster.
As the saying about the area goes, “The kind, gentle nature of Noto extends even to the earth itself.” Through the underlying strength of the people of Noto, who are kind to outsiders and have an inner resilience, this area is working steadily and with great perseverance to recover from the recent earthquake disaster.
Today, amidst these extremely challenging conditions, the Kanazawa-Tsuruga section of the Hokuriku Shinkansen and the Kanazawa-Daishoji section of the IR Ishikawa Railway Line have begun operating on schedule, thanks to the extraordinary efforts of those involved. I believe that today’s launch of operations will become a light of hope towards reconstruction for those affected by the recent disaster. I myself will stand at the fore as the Government assumes responsibility to work towards the return of those affected by the disaster and the revitalization of the disaster-stricken areas, including Noto.
The Government has selected the Hokuriku area as one of Japan’s model tourism destinations for facilitating the creation of high value-added inbound tourism areas. We are focused on enhancing the local area’s appeal and attracting inbound visitors. We will leverage the effects of this bullet train line extension to the greatest possible extent and cultivate this area into one of Japan’s leading tourist areas.
Moreover, the opening of the Hokuriku Shinkansen in its entirety, connecting Tokyo and Osaka, will contribute to the forming of our “national axis” of interconnected cities, industries, and infrastructure, which promotes the use of both the Sea of Japan and Pacific sides of our country. It will also help to ensure redundancy in times of disaster. As for the section between Tsuruga and Shin-Osaka, we aim to deepen our examination of various conditions for starting construction and will work to bring about the opening of this line in its entirety at the earliest possible time.
In closing, I wish to express my deep respect for the great efforts made until now by those in attendance today and all those who have been involved in today’s launch of operations, overcoming numerous difficulties along the way. I also offer my prayers that the region as a whole enjoys further development because of the Hokuriku Shinkansen.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27" s="3" t="inlineStr">
        <is>
          <t>As the saying about the area goes, “The kind, gentle nature of Noto extends even to the earth itself.” Through the underlying strength of the people of Noto, who are kind to outsiders and have an inner resilience, this area is working steadily and with great perseverance to recover from the recent earthquake disaster. Today, amidst these extremely challenging conditions, the Kanazawa-Tsuruga section of the Hokuriku Shinkansen and the Kanazawa-Daishoji section of the IR Ishikawa Railway Line have begun operating on schedule, thanks to the extraordinary efforts of those involved. I believe that today’s launch of operations will become a light of hope towards reconstruction for those affected by the recent disaster. I myself will stand at the fore as the Government assumes responsibility to work towards the return of those affected by the disaster and the revitalization of the disaster-stricken areas, including Noto. The Government has selected the Hokuriku area as one of Japan’s model tourism destinations for facilitating the creation of high value-added inbound tourism areas. We are focused on enhancing the local area’s appeal and attracting inbound visitors.</t>
        </is>
      </c>
      <c r="K327" s="18" t="inlineStr">
        <is>
          <t>war</t>
        </is>
      </c>
      <c r="L327" s="18" t="inlineStr">
        <is>
          <t>0</t>
        </is>
      </c>
      <c r="M327" s="18" t="inlineStr">
        <is>
          <t>0</t>
        </is>
      </c>
      <c r="N327" s="18" t="inlineStr">
        <is>
          <t>0</t>
        </is>
      </c>
      <c r="O327" s="18" t="inlineStr">
        <is>
          <t>0</t>
        </is>
      </c>
      <c r="P327" s="18" t="inlineStr">
        <is>
          <t>0</t>
        </is>
      </c>
      <c r="Q327" s="18" t="inlineStr">
        <is>
          <t>0</t>
        </is>
      </c>
      <c r="R327" s="18" t="inlineStr">
        <is>
          <t>21ae20d4-2579-4e73-8117-20636f1cf6b5</t>
        </is>
      </c>
      <c r="S327" s="18" t="inlineStr"/>
      <c r="T327" s="18" t="inlineStr"/>
      <c r="U327" s="18" t="inlineStr"/>
      <c r="V327" s="18" t="inlineStr">
        <is>
          <t>HISTORICAL_RECOGNITION_GENERAL</t>
        </is>
      </c>
      <c r="W327" s="18" t="inlineStr"/>
      <c r="X327" s="18" t="inlineStr"/>
      <c r="Y327" s="18" t="inlineStr"/>
      <c r="Z327" s="18" t="inlineStr"/>
      <c r="AA327" s="18" t="inlineStr"/>
      <c r="AB327" s="18" t="inlineStr"/>
      <c r="AC327" s="18" t="inlineStr"/>
      <c r="AD327" s="18" t="inlineStr"/>
      <c r="AE327" s="18" t="inlineStr"/>
      <c r="AF327" s="18" t="inlineStr"/>
      <c r="AG327" s="18" t="inlineStr"/>
      <c r="AH327" s="18" t="inlineStr"/>
      <c r="AI327" s="18" t="inlineStr"/>
      <c r="AJ327" s="18" t="inlineStr"/>
      <c r="AK327" s="18" t="inlineStr"/>
      <c r="AL327" s="18" t="inlineStr"/>
      <c r="AM327" s="18" t="inlineStr">
        <is>
          <t>LOW</t>
        </is>
      </c>
      <c r="AN327" s="3" t="inlineStr">
        <is>
          <t>AUTO-DRAFT: keyword signals only; requires contextual coding per codebook.md before use.</t>
        </is>
      </c>
      <c r="AO327" s="18" t="inlineStr">
        <is>
          <t>661c58de-1314-5f2a-ac60-4b6d888b7c0c</t>
        </is>
      </c>
      <c r="AP327" s="18" t="inlineStr">
        <is>
          <t>1</t>
        </is>
      </c>
      <c r="AQ327" s="18" t="inlineStr">
        <is>
          <t>LOW_CONFIDENCE;MISSING_SPEAKER</t>
        </is>
      </c>
      <c r="AR327" s="18" t="inlineStr">
        <is>
          <t>EXCLUDED</t>
        </is>
      </c>
      <c r="AS327" s="3" t="inlineStr">
        <is>
          <t>2026-09-22 full backlog review: NATURAL_DISASTER_OR_ACCIDENT</t>
        </is>
      </c>
    </row>
    <row r="328">
      <c r="A328" s="3" t="inlineStr">
        <is>
          <t>https://japan.kantei.go.jp/101_kishida/statement/202403/18message2.html</t>
        </is>
      </c>
      <c r="B328" s="18" t="inlineStr">
        <is>
          <t>japan</t>
        </is>
      </c>
      <c r="C328" s="18" t="inlineStr">
        <is>
          <t>Prime Minister's Office of Japan (Kantei)</t>
        </is>
      </c>
      <c r="D328" s="3" t="inlineStr">
        <is>
          <t>Video Message by Prime Minister Kishida on the Occasion of the Opening Ceremony and Celebratory Event Commemorating the Completion of Construction of the Kanazawa-Tsuruga Section of the Hokuriku Shinkansen and the Celebratory Event Commemorating the Opening of the Hapi-Line Fukui Line (Speeches and Statements &lt;br&gt;by the Prime Minister) | Prime Minister's Office of Japan</t>
        </is>
      </c>
      <c r="E328" s="18" t="inlineStr">
        <is>
          <t>SPEECH</t>
        </is>
      </c>
      <c r="F328" s="18" t="inlineStr">
        <is>
          <t>March 18, 2024</t>
        </is>
      </c>
      <c r="G328" s="18" t="inlineStr">
        <is>
          <t>0</t>
        </is>
      </c>
      <c r="H328" s="3" t="inlineStr"/>
      <c r="I328" s="3" t="inlineStr">
        <is>
          <t>Video Message by Prime Minister Kishida on the Occasion of the Opening Ceremony and Celebratory Event Commemorating the Completion of Construction of the Kanazawa-Tsuruga Section of the Hokuriku Shinkansen and the Celebratory Event Commemorating the Opening of the Hapi-Line Fukui Line (Speeches and Statements &lt;br&gt;by the Prime Minister) | Prime Minister's Office of Japan
Video Message by Prime Minister Kishida on the Occasion of the Opening Ceremony and Celebratory Event Commemorating the Completion of Construction of the Kanazawa-Tsuruga Section of the Hokuriku Shinkansen and the Celebratory Event Commemorating the Opening of the Hapi-Line Fukui Line
March 18, 2024
Tweet
[Provisional translation]
I am Prime Minister KISHIDA Fumio.
First and foremost, I offer my sincere condolences to those who lost their precious lives as a result of the recent 2024 Noto Peninsula Earthquake and I extend my sympathies to all those affected by the disaster.
Today, amidst the extremely challenging conditions that have arisen from the recent earthquake disaster, the Kanazawa-Tsuruga section of the Hokuriku Shinkansen and the Hapi-line Fukui Line have begun operating on schedule, thanks to the extraordinary efforts of those involved. Today’s launch of operations will become a light of hope towards reconstruction for those affected by the recent disaster.
With the start of operations today, bullet train services will run through Fukui Prefecture for the first time, and it will be especially thrilling for residents of the local areas to see bullet trains originating from Tokyo Station, with the place name “Tsuruga” proudly illuminated, now head directly to Awaraonsen, Fukui, and Echizen-Takefu Stations.
The Government has selected the Hokuriku area as one of Japan’s model tourism destinations for facilitating the creation of high value-added inbound tourism areas. We are focused on enhancing the local area’s appeal and attracting inbound visitors. We will leverage the effects of this bullet train line extension to the greatest possible extent and cultivate this area into one of Japan’s leading tourist areas.
Moreover, the opening of the Hokuriku Shinkansen in its entirety, connecting Tokyo and Osaka, will contribute to the forming of our “national axis” of interconnected cities, industries, and infrastructure, which promotes the use of both the Sea of Japan and Pacific sides of our country. It will also help to ensure redundancy in times of disaster. As for the section between Tsuruga and Shin-Osaka, we aim to deepen our examination of various conditions for starting construction and will work to bring about the opening of this line in its entirety at the earliest possible time.
In closing, I wish to express my deep respect for the great efforts made until now by those in attendance today and all those who have been involved in today’s launch of operations, overcoming numerous difficulties along the way. I also offer my prayers that the region as a whole enjoys further development because of the Hokuriku Shinkansen.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28" s="3" t="inlineStr">
        <is>
          <t>First and foremost, I offer my sincere condolences to those who lost their precious lives as a result of the recent 2024 Noto Peninsula Earthquake and I extend my sympathies to all those affected by the disaster. Today, amidst the extremely challenging conditions that have arisen from the recent earthquake disaster, the Kanazawa-Tsuruga section of the Hokuriku Shinkansen and the Hapi-line Fukui Line have begun operating on schedule, thanks to the extraordinary efforts of those involved. Today’s launch of operations will become a light of hope towards reconstruction for those affected by the recent disaster. With the start of operations today, bullet train services will run through Fukui Prefecture for the first time, and it will be especially thrilling for residents of the local areas to see bullet trains originating from Tokyo Station, with the place name “Tsuruga” proudly illuminated, now head directly to Awaraonsen, Fukui, and Echizen-Takefu Stations. The Government has selected the Hokuriku area as one of Japan’s model tourism destinations for facilitating the creation of high value-added inbound tourism areas. We are focused on enhancing the local area’s appeal and attracting inbound visitors.</t>
        </is>
      </c>
      <c r="K328" s="18" t="inlineStr">
        <is>
          <t>war</t>
        </is>
      </c>
      <c r="L328" s="18" t="inlineStr">
        <is>
          <t>0</t>
        </is>
      </c>
      <c r="M328" s="18" t="inlineStr">
        <is>
          <t>0</t>
        </is>
      </c>
      <c r="N328" s="18" t="inlineStr">
        <is>
          <t>0</t>
        </is>
      </c>
      <c r="O328" s="18" t="inlineStr">
        <is>
          <t>0</t>
        </is>
      </c>
      <c r="P328" s="18" t="inlineStr">
        <is>
          <t>0</t>
        </is>
      </c>
      <c r="Q328" s="18" t="inlineStr">
        <is>
          <t>0</t>
        </is>
      </c>
      <c r="R328" s="18" t="inlineStr">
        <is>
          <t>36287efb-cc74-4e24-9bb7-aed39d5e7baf</t>
        </is>
      </c>
      <c r="S328" s="18" t="inlineStr"/>
      <c r="T328" s="18" t="inlineStr"/>
      <c r="U328" s="18" t="inlineStr"/>
      <c r="V328" s="18" t="inlineStr">
        <is>
          <t>HISTORICAL_RECOGNITION_GENERAL</t>
        </is>
      </c>
      <c r="W328" s="18" t="inlineStr"/>
      <c r="X328" s="18" t="inlineStr"/>
      <c r="Y328" s="18" t="inlineStr"/>
      <c r="Z328" s="18" t="inlineStr"/>
      <c r="AA328" s="18" t="inlineStr"/>
      <c r="AB328" s="18" t="inlineStr"/>
      <c r="AC328" s="18" t="inlineStr"/>
      <c r="AD328" s="18" t="inlineStr"/>
      <c r="AE328" s="18" t="inlineStr"/>
      <c r="AF328" s="18" t="inlineStr"/>
      <c r="AG328" s="18" t="inlineStr"/>
      <c r="AH328" s="18" t="inlineStr"/>
      <c r="AI328" s="18" t="inlineStr"/>
      <c r="AJ328" s="18" t="inlineStr"/>
      <c r="AK328" s="18" t="inlineStr"/>
      <c r="AL328" s="18" t="inlineStr"/>
      <c r="AM328" s="18" t="inlineStr">
        <is>
          <t>LOW</t>
        </is>
      </c>
      <c r="AN328" s="3" t="inlineStr">
        <is>
          <t>AUTO-DRAFT: keyword signals only; requires contextual coding per codebook.md before use.</t>
        </is>
      </c>
      <c r="AO328" s="18" t="inlineStr">
        <is>
          <t>3bb526e5-7d00-5536-b553-d1bd7d2e8222</t>
        </is>
      </c>
      <c r="AP328" s="18" t="inlineStr">
        <is>
          <t>1</t>
        </is>
      </c>
      <c r="AQ328" s="18" t="inlineStr">
        <is>
          <t>LOW_CONFIDENCE;MISSING_SPEAKER</t>
        </is>
      </c>
      <c r="AR328" s="18" t="inlineStr">
        <is>
          <t>EXCLUDED</t>
        </is>
      </c>
      <c r="AS328" s="3" t="inlineStr">
        <is>
          <t>2026-09-22 full backlog review: NATURAL_DISASTER_OR_ACCIDENT</t>
        </is>
      </c>
    </row>
    <row r="329">
      <c r="A329" s="3" t="inlineStr">
        <is>
          <t>https://japan.kantei.go.jp/101_kishida/statement/202403/19kaiken.html</t>
        </is>
      </c>
      <c r="B329" s="18" t="inlineStr">
        <is>
          <t>japan</t>
        </is>
      </c>
      <c r="C329" s="18" t="inlineStr">
        <is>
          <t>Prime Minister's Office of Japan (Kantei)</t>
        </is>
      </c>
      <c r="D329" s="3" t="inlineStr">
        <is>
          <t>Press Conference by Prime Minister Kishida on the Bank of Japan Terminating Its Negative Interest Rate Policy  (Speeches and Statements &lt;br&gt;by the Prime Minister) | Prime Minister's Office of Japan</t>
        </is>
      </c>
      <c r="E329" s="18" t="inlineStr">
        <is>
          <t>PRESS_CONFERENCE</t>
        </is>
      </c>
      <c r="F329" s="18" t="inlineStr">
        <is>
          <t>March 19, 2024</t>
        </is>
      </c>
      <c r="G329" s="18" t="inlineStr">
        <is>
          <t>0</t>
        </is>
      </c>
      <c r="H329" s="3" t="inlineStr"/>
      <c r="I329" s="3" t="inlineStr">
        <is>
          <t>Press Conference by Prime Minister Kishida on the Bank of Japan Terminating Its Negative Interest Rate Policy  (Speeches and Statements &lt;br&gt;by the Prime Minister) | Prime Minister's Office of Japan
#EconomicSecurity
#WageIncrease
Press Conference by Prime Minister Kishida on the Bank of Japan Terminating Its Negative Interest Rate Policy
March 19, 2024
Tweet
[Provisional translation]
I have just finished meeting with Governor Ueda of the Bank of Japan. During that meeting, I was briefed on today’s Monetary Policy Meeting. Governor Ueda explained that, having confirmed a virtuous cycle of prices and wages, the Bank has judged that conditions have reached a point where it can be anticipated that the Bank’s two percent price stability target will be attained sustainably and stably. Accordingly, with the monetary easing policy of a “different dimension” that has been in place until now judged to have fulfilled its role, the Bank has undertaken a change in monetary policy that includes the termination of its negative interest rate policy.
Last week, the first set of results of the annual spring wage bargaining negotiations indicated that wages will be raised by 5.28 percent, surpassing last year’s wage increases and marking the first time in 33 years in which that figure was more than five percent. Whether it be [annual domestic] investment at a scale of 100 trillion yen, our highest level ever, or it be corporate earnings increasing for four consecutive quarters, since I assumed office as prime minister, we can now see positive movement in wage hikes, investment, and corporations’ earning capacity, areas where I have placed particular priority.
In light of this situation, as for the monetary easing policy of a "different dimension" that has been underway for over a decade, from the perspective of stepping towards a new stage based on current circumstances while simultaneously further ensuring forward-looking economic developments, the Government views as appropriate the fact that an accommodative monetary environment will be maintained. Based on that, the Government and the Bank of Japan must continue to act in close cooperation. Governor Ueda and I confirmed that we will engage in flexible policy management in response to economic and price trends.
The Government intends to mobilize all possible means to wrest ourselves completely away from deflation and transition to a new kind of growth-oriented economy. I will conclude my opening statement here.
(On whether the Government and the Bank of Japan will revise their accord, and on whether or not a declaration of Japan exiting deflation will be issued)
First of all, with regard to the accord, in 2013, a joint statement was issued. Consistent with this joint statement, the Government has also made all-out efforts to break free of deflation. And, we recognize that, through a combination of various measures under a New Form of Capitalism, results are now emerging. As I just stated, given these positive economic developments, as for the monetary easing policy of a "different dimension" that has been in place for over a decade, from the perspective of stepping towards a new stage in light of current circumstances while simultaneously further ensuring forward-looking economic developments, the Government considers appropriate the fact that an accommodative monetary environment will be maintained. At the present time, we are not considering revising this accord.
As for your other question, regarding a declaration that we have broken free of deflation, extricating ourselves from deflation involves comprehensively judging the fundamental tenor of prices and the background to those prices. We consider it something to be judged comprehensively from a wide range of angles, including indicators such as consumer prices and the GDP gap, wage increases, trends in firms’ ability to pass price hikes through to clients, and the spread of price increases. Consequently, while the Bank of Japan set forth its conclusions today, I believe that a declaration that we have broken free from deflation would require a comprehensive assessment to be made of the type I just explained.
(On whether or not Prime Minister Kishida and Bank of Japan Governor Ueda discussed foreign exchange during their meeting, in light of the depreciation of the yen occurring as a result of the negative interest rate policy being lifted)
As for whether or not we conferred about foreign exchange during our meeting, we did not have any particularly noteworthy discussion of foreign exchange.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29" s="3" t="inlineStr">
        <is>
          <t>Last week, the first set of results of the annual spring wage bargaining negotiations indicated that wages will be raised by 5.28 percent, surpassing last year’s wage increases and marking the first time in 33 years in which that figure was more than five percent. Whether it be [annual domestic] investment at a scale of 100 trillion yen, our highest level ever, or it be corporate earnings increasing for four consecutive quarters, since I assumed office as prime minister, we can now see positive movement in wage hikes, investment, and corporations’ earning capacity, areas where I have placed particular priority. In light of this situation, as for the monetary easing policy of a "different dimension" that has been underway for over a decade, from the perspective of stepping towards a new stage based on current circumstances while simultaneously further ensuring forward-looking economic developments, the Government views as appropriate the fact that an accommodative monetary environment will be maintained. Based on that, the Government and the Bank of Japan must continue to act in close cooperation. Governor Ueda and I confirmed that we will engage in flexible policy management in response to economic and price trends. Consistent with this joint statement, the Government has also made all-out efforts to break free of deflation. And, we recognize that, through a combination of various measures under a New Form of Capitalism, results are now emerging. As I just stated, given these positive economic developments, as for the monetary easing policy of a "different dimension" that has been in place for over a decade, from the perspective of stepping towards a new stage in light of current circumstances while simultaneously further ensuring forward-looking economic developments, the Government considers appropriate the fact that an accommodative monetary environment will be maintained. At the present time, we are not considering revising this accord. As for your other question, regarding a declaration that we have broken free of deflation, extricating ourselves from deflation involves comprehensively judging the fundamental tenor of prices and the background to those prices. We consider it something to be judged comprehensively from a wide range of angles, including indicators such as consumer prices and the GDP gap, wage increases, trends in firms’ ability to pass price hikes through to clients, and the spread of price increases. Consequently, while the Bank of Japan set forth its conclusions today, I believe that a declaration that we have broken free from deflation would require a comprehensive assessment to be made of the type I just explained.</t>
        </is>
      </c>
      <c r="K329" s="18" t="inlineStr">
        <is>
          <t>fund;war</t>
        </is>
      </c>
      <c r="L329" s="18" t="inlineStr">
        <is>
          <t>0</t>
        </is>
      </c>
      <c r="M329" s="18" t="inlineStr">
        <is>
          <t>0</t>
        </is>
      </c>
      <c r="N329" s="18" t="inlineStr">
        <is>
          <t>0</t>
        </is>
      </c>
      <c r="O329" s="18" t="inlineStr">
        <is>
          <t>0</t>
        </is>
      </c>
      <c r="P329" s="18" t="inlineStr">
        <is>
          <t>0</t>
        </is>
      </c>
      <c r="Q329" s="18" t="inlineStr">
        <is>
          <t>1</t>
        </is>
      </c>
      <c r="R329" s="18" t="inlineStr">
        <is>
          <t>7901c49b-9da9-4927-b881-151e9a256d82</t>
        </is>
      </c>
      <c r="S329" s="18" t="inlineStr"/>
      <c r="T329" s="18" t="inlineStr"/>
      <c r="U329" s="18" t="inlineStr"/>
      <c r="V329" s="18" t="inlineStr">
        <is>
          <t>HISTORICAL_RECOGNITION_GENERAL</t>
        </is>
      </c>
      <c r="W329" s="18" t="inlineStr"/>
      <c r="X329" s="18" t="inlineStr"/>
      <c r="Y329" s="18" t="inlineStr"/>
      <c r="Z329" s="18" t="inlineStr"/>
      <c r="AA329" s="18" t="inlineStr"/>
      <c r="AB329" s="18" t="inlineStr"/>
      <c r="AC329" s="18" t="inlineStr"/>
      <c r="AD329" s="18" t="inlineStr"/>
      <c r="AE329" s="18" t="inlineStr"/>
      <c r="AF329" s="18" t="inlineStr"/>
      <c r="AG329" s="18" t="inlineStr"/>
      <c r="AH329" s="18" t="inlineStr"/>
      <c r="AI329" s="18" t="inlineStr"/>
      <c r="AJ329" s="18" t="inlineStr"/>
      <c r="AK329" s="18" t="inlineStr"/>
      <c r="AL329" s="18" t="inlineStr"/>
      <c r="AM329" s="18" t="inlineStr">
        <is>
          <t>LOW</t>
        </is>
      </c>
      <c r="AN329" s="3" t="inlineStr">
        <is>
          <t>AUTO-DRAFT: keyword signals only; requires contextual coding per codebook.md before use.</t>
        </is>
      </c>
      <c r="AO329" s="18" t="inlineStr">
        <is>
          <t>4a83ffc3-5e3e-51d5-8a99-2dfc35252231</t>
        </is>
      </c>
      <c r="AP329" s="18" t="inlineStr">
        <is>
          <t>1</t>
        </is>
      </c>
      <c r="AQ329" s="18" t="inlineStr">
        <is>
          <t>LOW_CONFIDENCE;MISSING_SPEAKER</t>
        </is>
      </c>
      <c r="AR329" s="18" t="inlineStr">
        <is>
          <t>EXCLUDED</t>
        </is>
      </c>
      <c r="AS329" s="3" t="inlineStr">
        <is>
          <t>2026-09-22 full backlog review: PRESS_CONFERENCE_UNRELATED_DOMESTIC_OR_ROUTINE_DIPLOMACY</t>
        </is>
      </c>
    </row>
    <row r="330">
      <c r="A330" s="3" t="inlineStr">
        <is>
          <t>https://japan.kantei.go.jp/101_kishida/statement/202403/20message.html</t>
        </is>
      </c>
      <c r="B330" s="18" t="inlineStr">
        <is>
          <t>japan</t>
        </is>
      </c>
      <c r="C330" s="18" t="inlineStr">
        <is>
          <t>Prime Minister's Office of Japan (Kantei)</t>
        </is>
      </c>
      <c r="D330" s="3" t="inlineStr">
        <is>
          <t>National Statement (Commitment) Video Message by Prime Minister Kishida on the Occasion of the Third Summit for Democracy  (Speeches and Statements &lt;br&gt;by the Prime Minister) | Prime Minister's Office of Japan</t>
        </is>
      </c>
      <c r="E330" s="18" t="inlineStr">
        <is>
          <t>SPEECH</t>
        </is>
      </c>
      <c r="F330" s="18" t="inlineStr">
        <is>
          <t>March 20, 2024</t>
        </is>
      </c>
      <c r="G330" s="18" t="inlineStr">
        <is>
          <t>0</t>
        </is>
      </c>
      <c r="H330" s="3" t="inlineStr"/>
      <c r="I330" s="3" t="inlineStr">
        <is>
          <t>National Statement (Commitment) Video Message by Prime Minister Kishida on the Occasion of the Third Summit for Democracy  (Speeches and Statements &lt;br&gt;by the Prime Minister) | Prime Minister's Office of Japan
#DiplomacySecurity
National Statement (Commitment) Video Message by Prime Minister Kishida on the Occasion of the Third Summit for Democracy
March 20, 2024
Tweet
[Provisional translation]
On the occasion of the third Summit for Democracy, I would like to reiterate Japan's unwavering commitment to democracy.
Japan has been steadily implementing its previous commitments from the standpoint of emphasizing universal values, including democracy.
First, toward a more transparent government, Japan has been steadily implementing highly transparent Official Development Assistance and support for the establishment of laws and regulations as well as judicial institutions and human resource development overseas.
Second, toward stronger democracy, Japan has provided capacity building assistance and equipment for democratic elections overseas. For example, we recently dispatched election observer missions to Bangladesh and Pakistan for their general elections. We also invited Cambodian youths involved in politics from the ruling and opposition parties to Japan.
Third, in the area of “Business and Human Rights,” we have formulated cross-industry guidelines for businesses, decided on a government policy on human rights considerations in public procurement, and are promoting efforts to respect human rights in the supply chains of Japanese companies, including those overseas.
We will also lead global efforts to achieve the empowerment of women and girls and work on further gender mainstreaming.
Although the consolidation of democracy cannot be achieved overnight, we believe that such efforts will lay the foundation for a peaceful, stable and prosperous society in which human dignity is protected.
Today’s democracy is particularly indispensable for protecting the future of children and young people, who will lead the next generation.
Aiming to realize a “Children-Centered Society,” Japan recognizes children and youth as subjects of rights, guarantees their rights, and is committed to promoting their best interests now and in the future, while respecting their viewpoints, listening to their opinions, and engaging with them in dialogue.
We will also make every effort to support children in vulnerable situations around the world so that no child is left behind and children can grow up healthy, go to school, and enjoy their rights.
More
Related Link
Japanese
Third Summit for Democracy (PM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30" s="3" t="inlineStr">
        <is>
          <t>National Statement (Commitment) Video Message by Prime Minister Kishida on the Occasion of the Third Summit for Democracy  (Speeches and Statements &lt;br&gt;by the Prime Minister) | Prime Minister's Office of Japan
#DiplomacySecurity
National Statement (Commitment) Video Message by Prime Minister Kishida on the Occasion of the Third Summit for Democracy
March 20, 2024
Tweet
[Provisional translation]
On the occasion of the third Summit for Democracy, I would like to reiterate Japan's unwavering commitment to democracy. Japan has been steadily implementing its previous commitments from the standpoint of emphasizing universal values, including democracy. First, toward a more transparent government, Japan has been steadily implementing highly transparent Official Development Assistance and support for the establishment of laws and regulations as well as judicial institutions and human resource development overseas. Second, toward stronger democracy, Japan has provided capacity building assistance and equipment for democratic elections overseas. For example, we recently dispatched election observer missions to Bangladesh and Pakistan for their general elections. We also invited Cambodian youths involved in politics from the ruling and opposition parties to Japan.</t>
        </is>
      </c>
      <c r="K330" s="18" t="inlineStr">
        <is>
          <t>war</t>
        </is>
      </c>
      <c r="L330" s="18" t="inlineStr">
        <is>
          <t>0</t>
        </is>
      </c>
      <c r="M330" s="18" t="inlineStr">
        <is>
          <t>0</t>
        </is>
      </c>
      <c r="N330" s="18" t="inlineStr">
        <is>
          <t>0</t>
        </is>
      </c>
      <c r="O330" s="18" t="inlineStr">
        <is>
          <t>1</t>
        </is>
      </c>
      <c r="P330" s="18" t="inlineStr">
        <is>
          <t>0</t>
        </is>
      </c>
      <c r="Q330" s="18" t="inlineStr">
        <is>
          <t>0</t>
        </is>
      </c>
      <c r="R330" s="18" t="inlineStr">
        <is>
          <t>d742ae8c-e361-4bfd-b434-5d9c37338985</t>
        </is>
      </c>
      <c r="S330" s="18" t="inlineStr"/>
      <c r="T330" s="18" t="inlineStr"/>
      <c r="U330" s="18" t="inlineStr"/>
      <c r="V330" s="18" t="inlineStr">
        <is>
          <t>HISTORICAL_RECOGNITION_GENERAL</t>
        </is>
      </c>
      <c r="W330" s="18" t="inlineStr"/>
      <c r="X330" s="18" t="inlineStr"/>
      <c r="Y330" s="18" t="inlineStr"/>
      <c r="Z330" s="18" t="inlineStr"/>
      <c r="AA330" s="18" t="inlineStr"/>
      <c r="AB330" s="18" t="inlineStr"/>
      <c r="AC330" s="18" t="inlineStr"/>
      <c r="AD330" s="18" t="inlineStr"/>
      <c r="AE330" s="18" t="inlineStr"/>
      <c r="AF330" s="18" t="inlineStr"/>
      <c r="AG330" s="18" t="inlineStr"/>
      <c r="AH330" s="18" t="inlineStr"/>
      <c r="AI330" s="18" t="inlineStr"/>
      <c r="AJ330" s="18" t="inlineStr"/>
      <c r="AK330" s="18" t="inlineStr"/>
      <c r="AL330" s="18" t="inlineStr"/>
      <c r="AM330" s="18" t="inlineStr">
        <is>
          <t>LOW</t>
        </is>
      </c>
      <c r="AN330" s="3" t="inlineStr">
        <is>
          <t>AUTO-DRAFT: keyword signals only; requires contextual coding per codebook.md before use.</t>
        </is>
      </c>
      <c r="AO330" s="18" t="inlineStr">
        <is>
          <t>a3352025-fcb4-5c90-9a46-bf0147ec58a2</t>
        </is>
      </c>
      <c r="AP330" s="18" t="inlineStr">
        <is>
          <t>1</t>
        </is>
      </c>
      <c r="AQ330" s="18" t="inlineStr">
        <is>
          <t>LOW_CONFIDENCE;MISSING_SPEAKER</t>
        </is>
      </c>
      <c r="AR330" s="18" t="inlineStr">
        <is>
          <t>EXCLUDED</t>
        </is>
      </c>
      <c r="AS330" s="3" t="inlineStr">
        <is>
          <t>2026-09-22 full backlog review: UKRAINE_RUSSIA_OR_UNRELATED_GEOPOLITICS</t>
        </is>
      </c>
    </row>
    <row r="331">
      <c r="A331" s="3" t="inlineStr">
        <is>
          <t>https://japan.kantei.go.jp/101_kishida/statement/202403/23boueidai.html</t>
        </is>
      </c>
      <c r="B331" s="18" t="inlineStr">
        <is>
          <t>japan</t>
        </is>
      </c>
      <c r="C331" s="18" t="inlineStr">
        <is>
          <t>Prime Minister's Office of Japan (Kantei)</t>
        </is>
      </c>
      <c r="D331" s="3" t="inlineStr">
        <is>
          <t>Address by Prime Minister KISHIDA Fumio at the 2023 Graduation Ceremony of the National Defense Academy (Speeches and Statements &lt;br&gt;by the Prime Minister) | Prime Minister's Office of Japan</t>
        </is>
      </c>
      <c r="E331" s="18" t="inlineStr">
        <is>
          <t>SPEECH</t>
        </is>
      </c>
      <c r="F331" s="18" t="inlineStr">
        <is>
          <t>March 23, 2024</t>
        </is>
      </c>
      <c r="G331" s="18" t="inlineStr">
        <is>
          <t>0</t>
        </is>
      </c>
      <c r="H331" s="3" t="inlineStr"/>
      <c r="I331" s="3" t="inlineStr">
        <is>
          <t>Address by Prime Minister KISHIDA Fumio at the 2023 Graduation Ceremony of the National Defense Academy (Speeches and Statements &lt;br&gt;by the Prime Minister) | Prime Minister's Office of Japan
Address by Prime Minister KISHIDA Fumio at the 2023 Graduation Ceremony of the National Defense Academy
March 23, 2024
Tweet
[Provisional translation]
Today, at the graduation ceremony of the National Defense Academy (NDA), I offer my heartfelt congratulations to you in the graduating class as well as to your families.
Congratulations on your graduation!
I believe the four years that you spent here at Obaradai were four years of great intensity that you could not have experienced anywhere else. Communal life within the boarding system, high-level professional education, and training and club activities pushing you to the limits of your physical ability -- all of these were necessary tests for you to become an officer in the Japan Self-Defense Forces (SDF).
I imagine that there were also nights when you, minds full of worries, talked at length with your fellow cadets about the meaning of all those trials, or your futures, or the future of this nation. During those days, you upheld the principle of everyone working towards the same goal while also cultivating broad perspectives, the ability to think scientifically, and keen senses of humanity. You diligently applied yourselves to your work to arrive at this graduation today. I very much admire your unparalleled efforts and indomitable spirit.
And yet, these four years have also been a time of turmoil for the world. The global spread of COVID-19 resulted in a tremendous number of people suffering and enormous impacts endured at a global scale. I understand that you cadets were unable to hold an entrance ceremony and were subjected to various restrictions in your school activities.
Two years ago, Russia launched its aggression against Ukraine and cases of challenges to the existing international order surfaced, while intensified geopolitical competition and shifts in historical balances of power arose, centered in the Indo-Pacific region.
In particular, in the region around Japan, a rapid military buildup is underway, including nuclear and missile capabilities, alongside increasing unilateral pressure to change the status quo by force. In this way, we are witnessing a historic turning point for the world, and Japan finds itself in the midst of the most severe and complicated security environment since World War II.
Given that kind of security environment, I had three security-related documents formulated, including our national security strategy, in order to maintain Japan’s sovereignty and independence and defend both our territory and the lives of the Japanese people. The major objective in doing so is to prevent emergencies from occurring, so that Japan is not subjected to the threat of armed invasion.
As you cadets have learned, the importance of deterrence has been emphasized throughout the world since ancient times. Ancient Rome warned, “If you want peace, prepare for war,” while China’s Sun Tzu wrote, “Supreme excellence is breaking the enemy's resistance without fighting. Therefore, the highest form of generalship is to thwart the enemy's plans.” The best policy is preventing war before it starts.
In order to maintain peace and prevent the outbreak of emergencies, Japan, which strives to achieve peace, aims to build up our diplomatic capacity while also fundamentally reinforcing our defense capabilities, and the Government is working as one to realize the targets set out in the three security-related documents.
Reinforcing our defense capabilities, however, cannot be achieved simply by increasing the SDF’s equipment or purchasing new gear or gadgetry. The core of our defense capabilities is the SDF members themselves. The functions of our defense capabilities are demonstrated only when each SDF member handling equipment exhibits his or her capabilities to the greatest possible extent and is able to operate systematically and effectively. The role required of senior SDF officers lies in drawing out the capabilities of the SDF members, organizing units, planning maneuvers, and actually commanding and operating the Forces.
You cadets will become officer candidates through the assignment and oath of service ceremony and, after devoting yourselves to further studies, be assigned to locations all around Japan. While there is a wide range of work before you that needs to be done, every part of it is an important duty in making our defense capabilities function. You must never forget that the very core of our defense capabilities is you performing your duties, and that your efforts are indispensable in reinforcing our defense capabilities; your very existence becomes deterrence.
Becoming an SDF officer does not mean you will have an existence isolated from society. I ask you to always be aware that while you are indeed an SDF officer, you are also a member of society. You must fulfill your duties while safeguarding your rights as citizens. And, I want you to take on your duties with a high level of discipline befitting an SDF officer, who is highly regarded and trusted by the citizens.
And, to the international cadets, I expect there were many times when cultural differences left you bewildered. I greatly respect your success in navigating the course to your graduation day today. International cadets who graduated from the NDA in previous years are now making great strides as leaders in various fields back in their home countries. I ardently hope that you make use of your experiences at the NDA to meet with certain success and also serve as a bridge for friendship with Japan.
To the families of the graduates, I am profoundly grateful to you for having entrusted a precious family member to the NDA. The Government will come together in its efforts to prepare working and living environments that are suitable for the graduates as they perform their duties.
Finally, I wish to convey my sincere gratitude to the guests at this ceremony, who have all provided their ongoing support and cooperation. I also express my deep respect to President KUBO Fumiaki and the other faculty and staff members for putting their heart and soul into educating these students day after day. I will conclude my address with my best wishes for the ongoing advancement of the NDA.
March 23, 2024
KISHIDA Fumio
Commander-in-Chief of the Japan Self-Defense Forces
Prime Minister of Japan
More
Related Link
Japanese
National Defense Academy Graduation Ceremony (PM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31" s="3" t="inlineStr">
        <is>
          <t>Communal life within the boarding system, high-level professional education, and training and club activities pushing you to the limits of your physical ability -- all of these were necessary tests for you to become an officer in the Japan Self-Defense Forces (SDF). I imagine that there were also nights when you, minds full of worries, talked at length with your fellow cadets about the meaning of all those trials, or your futures, or the future of this nation. During those days, you upheld the principle of everyone working towards the same goal while also cultivating broad perspectives, the ability to think scientifically, and keen senses of humanity. You diligently applied yourselves to your work to arrive at this graduation today. I very much admire your unparalleled efforts and indomitable spirit. And yet, these four years have also been a time of turmoil for the world. The global spread of COVID-19 resulted in a tremendous number of people suffering and enormous impacts endured at a global scale. I understand that you cadets were unable to hold an entrance ceremony and were subjected to various restrictions in your school activities. Two years ago, Russia launched its aggression against Ukraine and cases of challenges to the existing international order surfaced, while intensified geopolitical competition and shifts in historical balances of power arose, centered in the Indo-Pacific region. In particular, in the region around Japan, a rapid military buildup is underway, including nuclear and missile capabilities, alongside increasing unilateral pressure to change the status quo by force. In this way, we are witnessing a historic turning point for the world, and Japan finds itself in the midst of the most severe and complicated security environment since World War II. Given that kind of security environment, I had three security-related documents formulated, including our national security strategy, in order to maintain Japan’s sovereignty and independence and defend both our territory and the lives of the Japanese people. The major objective in doing so is to prevent emergencies from occurring, so that Japan is not subjected to the threat of armed invasion. As you cadets have learned, the importance of deterrence has been emphasized throughout the world since ancient times. Ancient Rome warned, “If you want peace, prepare for war,” while China’s Sun Tzu wrote, “Supreme excellence is breaking the enemy's resistance without fighting. Therefore, the highest form of generalship is to thwart the enemy's plans.” The best policy is preventing war before it starts. In order to maintain peace and prevent the outbreak of emergencies, Japan, which strives to achieve peace, aims to build up our diplomatic capacity while also fundamentally reinforcing our defense capabilities, and the Government is working as one to realize the targets set out in the three security-related documents. Reinforcing our defense capabilities, however, cannot be achieved simply by increasing the SDF’s equipment or purchasing new gear or gadgetry. The core of our defense capabilities is the SDF members themselves. You must never forget that the very core of our defense capabilities is you performing your duties, and that your efforts are indispensable in reinforcing our defense capabilities; your very existence becomes deterrence. Becoming an SDF officer does not mean you will have an existence isolated from society. I ask you to always be aware that while you are indeed an SDF officer, you are also a member of society. You must fulfill your duties while safeguarding your rights as citizens. And, I want you to take on your duties with a high level of discipline befitting an SDF officer, who is highly regarded and trusted by the citizens.</t>
        </is>
      </c>
      <c r="K331" s="18" t="inlineStr">
        <is>
          <t>aggression;fund;suffering;war</t>
        </is>
      </c>
      <c r="L331" s="18" t="inlineStr">
        <is>
          <t>0</t>
        </is>
      </c>
      <c r="M331" s="18" t="inlineStr">
        <is>
          <t>0</t>
        </is>
      </c>
      <c r="N331" s="18" t="inlineStr">
        <is>
          <t>0</t>
        </is>
      </c>
      <c r="O331" s="18" t="inlineStr">
        <is>
          <t>0</t>
        </is>
      </c>
      <c r="P331" s="18" t="inlineStr">
        <is>
          <t>0</t>
        </is>
      </c>
      <c r="Q331" s="18" t="inlineStr">
        <is>
          <t>0</t>
        </is>
      </c>
      <c r="R331" s="18" t="inlineStr">
        <is>
          <t>cb90a0dd-dd92-4f89-83fd-85bde50dc075</t>
        </is>
      </c>
      <c r="S331" s="18" t="inlineStr"/>
      <c r="T331" s="18" t="inlineStr"/>
      <c r="U331" s="18" t="inlineStr"/>
      <c r="V331" s="18" t="inlineStr">
        <is>
          <t>AGGRESSION</t>
        </is>
      </c>
      <c r="W331" s="18" t="inlineStr"/>
      <c r="X331" s="18" t="inlineStr"/>
      <c r="Y331" s="18" t="inlineStr"/>
      <c r="Z331" s="18" t="inlineStr"/>
      <c r="AA331" s="18" t="inlineStr"/>
      <c r="AB331" s="18" t="inlineStr"/>
      <c r="AC331" s="18" t="inlineStr"/>
      <c r="AD331" s="18" t="inlineStr"/>
      <c r="AE331" s="18" t="inlineStr"/>
      <c r="AF331" s="18" t="inlineStr"/>
      <c r="AG331" s="18" t="inlineStr"/>
      <c r="AH331" s="18" t="inlineStr"/>
      <c r="AI331" s="18" t="inlineStr"/>
      <c r="AJ331" s="18" t="inlineStr"/>
      <c r="AK331" s="18" t="inlineStr"/>
      <c r="AL331" s="18" t="inlineStr"/>
      <c r="AM331" s="18" t="inlineStr">
        <is>
          <t>LOW</t>
        </is>
      </c>
      <c r="AN331" s="3" t="inlineStr">
        <is>
          <t>AUTO-DRAFT: keyword signals only; requires contextual coding per codebook.md before use.</t>
        </is>
      </c>
      <c r="AO331" s="18" t="inlineStr">
        <is>
          <t>8cff9407-2ccf-5ada-b9cb-5faab93bcda6</t>
        </is>
      </c>
      <c r="AP331" s="18" t="inlineStr">
        <is>
          <t>1</t>
        </is>
      </c>
      <c r="AQ331" s="18" t="inlineStr">
        <is>
          <t>LOW_CONFIDENCE;MISSING_SPEAKER</t>
        </is>
      </c>
      <c r="AR331" s="18" t="inlineStr">
        <is>
          <t>EXCLUDED</t>
        </is>
      </c>
      <c r="AS331" s="3" t="inlineStr">
        <is>
          <t>2026-09-22 full backlog review: COVID_OR_PANDEMIC</t>
        </is>
      </c>
    </row>
    <row r="332">
      <c r="A332" s="3" t="inlineStr">
        <is>
          <t>https://japan.kantei.go.jp/101_kishida/statement/202403/28kaiken.html</t>
        </is>
      </c>
      <c r="B332" s="18" t="inlineStr">
        <is>
          <t>japan</t>
        </is>
      </c>
      <c r="C332" s="18" t="inlineStr">
        <is>
          <t>Prime Minister's Office of Japan (Kantei)</t>
        </is>
      </c>
      <c r="D332" s="3" t="inlineStr">
        <is>
          <t>Press Conference by Prime Minster Kishida (Speeches and Statements &lt;br&gt;by the Prime Minister) | Prime Minister's Office of Japan</t>
        </is>
      </c>
      <c r="E332" s="18" t="inlineStr">
        <is>
          <t>PRESS_CONFERENCE</t>
        </is>
      </c>
      <c r="F332" s="18" t="inlineStr">
        <is>
          <t>March 28, 2024</t>
        </is>
      </c>
      <c r="G332" s="18" t="inlineStr">
        <is>
          <t>0</t>
        </is>
      </c>
      <c r="H332" s="3" t="inlineStr"/>
      <c r="I332" s="3" t="inlineStr">
        <is>
          <t>Press Conference by Prime Minster Kishida (Speeches and Statements &lt;br&gt;by the Prime Minister) | Prime Minister's Office of Japan
#EconMeasures
#WageIncrease
#PriceMeasures
#NewFormCapitalism
#GrowthStrategy
#DigitalAdminFiscalReform
#DisasterResponse
#DiplomacySecurity
#DistribStrategy
Press Conference by Prime Minster Kishida
March 28, 2024
Tweet
Related Videos
Open
Close
If you can not view the video,
click here
[Provisional translation]
[Opening Statement]
Today, we enacted the budget for fiscal year 2024 as well as a bill revising the tax code. I thank all those involved for their cooperation.
We will go full throttle in implementing key measures, including our responses to the earthquake disaster. In order to facilitate flexible decision-making on how to utilize our reserve budget of one trillion yen within the fiscal 2024 budget, we will begin to assess the needs of the disaster-stricken area and push forward in setting up a reconstruction fund for the disaster area, based on the damage situation.
We have incorporated in the budget and the tax code revision that just passed a substantial number of policies geared towards income growth that outpaces rising prices. Today I will explain from a broader perspective the path forward for making that a reality.
Furthermore, we will work intently from now to amend the Political Funds Control Act. I will provide a thoroughgoing explanation of various issues surrounding politics and money during the question and answer time.
For roughly thirty years since I was first elected to the House of Representatives, I have been observing this deflationary economy with my own eyes. During that time, the mainstream argument has been that wages will climb as corporate productivity improves. However, the fact is that workers’ wages remained stagnant even at the times when corporate earnings increased the most.
When I took the reins of government in October 2021, I advocated a New Form of Capitalism and decided it was my mission to bring about a virtuous cycle of growth and distribution and a virtuous cycle of wages and prices.
That is to say, first of all, wages rise. That results in more active consumption and higher corporate earnings. Productivity then improves as companies use those earnings to make investments for growth. A virtuous cycle is then realized when that precipitates a continual boost to wages. All of this enables a transition away from an economy oriented towards cost cutting to a growth-oriented new economic stage.
In order to achieve this, we must drive away the deflationary mindset that has become ingrained in us over so many years and shift in one burst the consciousness of society as a whole towards an orientation in which rising wages are regarded as a given. Consistent with this firm belief I hold, I have taken bold steps that will expand and enhance wage increases, capital investment, startups, and innovation all simultaneously, to help set in motion the virtuous cycle between income and growth. I have tenaciously called for new kinds of public-private cooperation that are in line with the times.
Currently, we find ourselves with a historic, once in a lifetime opportunity to fully break free from deflation. The trend of hefty wage hikes during the annual spring wage bargaining negotiations, which dramatically surpassed last year’s spring wage increases, and the efforts underway by both labor and management to raise wages, are undergoing a major transformation. We now see capital investment at the highest level in history, an increasing number of companies taking highly assertive stances, and large-scale strategic investments from overseas being undertaken one after the other. Stock prices near their all-time highs, a market that highly values reforms, and individual investors embarking on New NISA (a tax exemption program for small investments) are the major players in this. Seeing the momentum resulting from such changes, some people are saying it is finally time to declare that we have fully exited deflation.
However, Japan is still only halfway down the path to full liberation from deflation. The responses we take from now will determine whether we are able to seize the opportunity to break free or we backslide, and whether or not we are able to hand down a prosperous Japan to the next generation. We are at a critical juncture that comes along only once every few decades. That is my fundamental understanding of the current state of the economy.
That is precisely why, in addition to the wage increases beginning this spring, I took the decision to reduce income and resident taxes by 40,000 yen in total per person from June, supporting people’s disposable income. With the public and private sectors working in concert, we will with certainty create circumstances in which gains in disposable income surpass price increases and build up people's experiences in feeling this tangibly.
We will establish a forward-looking awareness in society as a whole that it is only natural for wages to rise. For setting the virtuous cycle of prices and wages in motion and transitioning to a new economic stage, the biggest key will be bolstering wage increases and earning capacity at small- and medium-sized enterprises (SMEs), where 70 percent of all employees work. We will make our utmost efforts to take comprehensive, multifaceted response measures.
The first is appropriately passing price increases through to clients. Within the supply chain, profits must be distributed appropriately not only to major corporations but also to SMEs. Towards that end, we will take every possible measure to ensure that labor costs are passed on appropriately.
First of all, we will deal strictly with violations of the Subcontract Act that impede wage increases. We have already issued official recommendations to eight companies regarding violations of the Subcontract Act since January alone. We will reinforce our implementation, including strengthening the operational standards of the Subcontract Act.
With regard to the Antimonopoly Act, in March, the Japan Fair Trade Commission took the unusual response measure of disclosing the company names of ten business operators making insufficient efforts. It has been reported to me that the Commission will continue by investigating whether or not the guidelines for passing labor costs through to clients have been adhered to thoroughly and then working to have those transactions improved.
Second, we will provide well-tailored support that smooths the way for wage increases. As part of our tax system to promote wage increases, from April, we will initiate unprecedented carry-forward tax deductions covering 80 percent of all SMEs that companies in the red can also utilize.
We have introduced a new system by which people working in medical and welfare settings, who account for 14 percent of all employed persons, are also certain to have wage increases come to fruition. In order to increase wages in the construction and distribution industries, we will dramatically raise the unit price of labor for various forms of labor. We have also submitted a bill to ensure that these are reflected in subcontracting and other areas within individual construction projects and a bill for substantial wage increases for truck drivers.
Third, we will strengthen our responses to the labor shortage at SMEs. We will intensively provide support to SMEs for labor-saving investments and investments in automation. We will also work to increase labor productivity through reskilling and endeavor to make a system that smoothly utilizes the skills and knowledge of the senior generation.
Fourth, we will provide support for working people. We have set a target of the minimum wage rising to 1,500 yen per hour by the mid-2030s, and we will do our utmost to be able to achieve that ahead of schedule. We will also address disincentives for second earners to earn more than a certain amount of income annually, known as the “annual income barrier,” for part-time workers and non-regular employees. More than 200,000 people are already planning to make use of our new support system. We will continue to expand our support without budgetary constraints so that even more people are able to overcome the income barrier.
As support for families with small children, we will undertake measures that could not be realized until now despite having been pointed out for many years, including radically expanding child allowances, lessening the burden of higher education, expanding the child rearing allowance, and enhancing childcare leave benefits.
In order to revive Japan's earning capacity, including at SMEs, what will be important in the future is inexpensive and resilient energy. We must change the current situation, in which tens of trillions of yen are flowing overseas because of our energy imports. It is inevitable that we implement a national strategy in order to transition to an energy structure that ensures energy security, leads to decarbonization, and bolsters our domestic earning capacity. From now, we will engage in intensive discussions with a view to revising the Basic Energy Policy with a target of sometime within fiscal 2024.
Moreover, our Green Transformation (GX) National Strategy, which will serve as the backing to that revised Basic Energy Policy, will be fleshed out as a blueprint that further develops the GX Promotion Strategy released last year.
Last week, the Bank of Japan changed course on monetary policy for the first time in 17 years. As for the monetary easing policy of a "different dimension" that has been underway for over a decade, from the perspective of stepping towards a new stage while simultaneously further ensuring forward-looking economic developments, I view as appropriate the fact that an accommodative monetary environment will be maintained. The Government and the Bank of Japan will maintain close cooperation as we enter the most critical juncture for extricating Japan completely from deflation.
In closing, I wish to clearly state two pledges to the public for overcoming soaring commodity prices. First, this year we will reliably bring about incomes that surpass the rise in prices. Then, beginning next year, we will be certain to get wage hikes that outpace price increases firmly set in place.
More
Related Link
Japanese
PM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32" s="3" t="inlineStr">
        <is>
          <t>I thank all those involved for their cooperation. We will go full throttle in implementing key measures, including our responses to the earthquake disaster. In order to facilitate flexible decision-making on how to utilize our reserve budget of one trillion yen within the fiscal 2024 budget, we will begin to assess the needs of the disaster-stricken area and push forward in setting up a reconstruction fund for the disaster area, based on the damage situation. We have incorporated in the budget and the tax code revision that just passed a substantial number of policies geared towards income growth that outpaces rising prices. Today I will explain from a broader perspective the path forward for making that a reality. Furthermore, we will work intently from now to amend the Political Funds Control Act. I will provide a thoroughgoing explanation of various issues surrounding politics and money during the question and answer time. For roughly thirty years since I was first elected to the House of Representatives, I have been observing this deflationary economy with my own eyes. Productivity then improves as companies use those earnings to make investments for growth. A virtuous cycle is then realized when that precipitates a continual boost to wages. All of this enables a transition away from an economy oriented towards cost cutting to a growth-oriented new economic stage. In order to achieve this, we must drive away the deflationary mindset that has become ingrained in us over so many years and shift in one burst the consciousness of society as a whole towards an orientation in which rising wages are regarded as a given. Consistent with this firm belief I hold, I have taken bold steps that will expand and enhance wage increases, capital investment, startups, and innovation all simultaneously, to help set in motion the virtuous cycle between income and growth. I have tenaciously called for new kinds of public-private cooperation that are in line with the times. Currently, we find ourselves with a historic, once in a lifetime opportunity to fully break free from deflation. The trend of hefty wage hikes during the annual spring wage bargaining negotiations, which dramatically surpassed last year’s spring wage increases, and the efforts underway by both labor and management to raise wages, are undergoing a major transformation. We now see capital investment at the highest level in history, an increasing number of companies taking highly assertive stances, and large-scale strategic investments from overseas being undertaken one after the other. Stock prices near their all-time highs, a market that highly values reforms, and individual investors embarking on New NISA (a tax exemption program for small investments) are the major players in this. Seeing the momentum resulting from such changes, some people are saying it is finally time to declare that we have fully exited deflation. The responses we take from now will determine whether we are able to seize the opportunity to break free or we backslide, and whether or not we are able to hand down a prosperous Japan to the next generation. We are at a critical juncture that comes along only once every few decades. That is my fundamental understanding of the current state of the economy. That is precisely why, in addition to the wage increases beginning this spring, I took the decision to reduce income and resident taxes by 40,000 yen in total per person from June, supporting people’s disposable income. With the public and private sectors working in concert, we will with certainty create circumstances in which gains in disposable income surpass price increases and build up people's experiences in feeling this tangibly. We will establish a forward-looking awareness in society as a whole that it is only natural for wages to rise. For setting the virtuous cycle of prices and wages in motion and transitioning to a new economic stage, the biggest key will be bolstering wage increases and earning capacity at small- and medium-sized enterprises (SMEs), where 70 percent of all employees work. We will make our utmost efforts to take comprehensive, multifaceted response measures. The first is appropriately passing price increases through to clients. Within the supply chain, profits must be distributed appropriately not only to major corporations but also to SMEs. Towards that end, we will take every possible measure to ensure that labor costs are passed on appropriately. First of all, we will deal strictly with violations of the Subcontract Act that impede wage increases. We have already issued official recommendations to eight companies regarding violations of the Subcontract Act since January alone. It has been reported to me that the Commission will continue by investigating whether or not the guidelines for passing labor costs through to clients have been adhered to thoroughly and then working to have those transactions improved. Second, we will provide well-tailored support that smooths the way for wage increases. As part of our tax system to promote wage increases, from April, we will initiate unprecedented carry-forward tax deductions covering 80 percent of all SMEs that companies in the red can also utilize. We have introduced a new system by which people working in medical and welfare settings, who account for 14 percent of all employed persons, are also certain to have wage increases come to fruition. In order to increase wages in the construction and distribution industries, we will dramatically raise the unit price of labor for various forms of labor. Moreover, our Green Transformation (GX) National Strategy, which will serve as the backing to that revised Basic Energy Policy, will be fleshed out as a blueprint that further develops the GX Promotion Strategy released last year. Last week, the Bank of Japan changed course on monetary policy for the first time in 17 years. As for the monetary easing policy of a "different dimension" that has been underway for over a decade, from the perspective of stepping towards a new stage while simultaneously further ensuring forward-looking economic developments, I view as appropriate the fact that an accommodative monetary environment will be maintained. The Government and the Bank of Japan will maintain close cooperation as we enter the most critical juncture for extricating Japan completely from deflation. In closing, I wish to clearly state two pledges to the public for overcoming soaring commodity prices.</t>
        </is>
      </c>
      <c r="K332" s="18" t="inlineStr">
        <is>
          <t>fund;history;war</t>
        </is>
      </c>
      <c r="L332" s="18" t="inlineStr">
        <is>
          <t>0</t>
        </is>
      </c>
      <c r="M332" s="18" t="inlineStr">
        <is>
          <t>0</t>
        </is>
      </c>
      <c r="N332" s="18" t="inlineStr">
        <is>
          <t>1</t>
        </is>
      </c>
      <c r="O332" s="18" t="inlineStr">
        <is>
          <t>1</t>
        </is>
      </c>
      <c r="P332" s="18" t="inlineStr">
        <is>
          <t>0</t>
        </is>
      </c>
      <c r="Q332" s="18" t="inlineStr">
        <is>
          <t>1</t>
        </is>
      </c>
      <c r="R332" s="18" t="inlineStr">
        <is>
          <t>832e48ab-90b3-470b-9ad2-3ff1a2c604b9</t>
        </is>
      </c>
      <c r="S332" s="18" t="inlineStr"/>
      <c r="T332" s="18" t="inlineStr"/>
      <c r="U332" s="18" t="inlineStr"/>
      <c r="V332" s="18" t="inlineStr">
        <is>
          <t>HISTORICAL_RECOGNITION_GENERAL</t>
        </is>
      </c>
      <c r="W332" s="18" t="inlineStr"/>
      <c r="X332" s="18" t="inlineStr"/>
      <c r="Y332" s="18" t="inlineStr"/>
      <c r="Z332" s="18" t="inlineStr"/>
      <c r="AA332" s="18" t="inlineStr"/>
      <c r="AB332" s="18" t="inlineStr"/>
      <c r="AC332" s="18" t="inlineStr"/>
      <c r="AD332" s="18" t="inlineStr"/>
      <c r="AE332" s="18" t="inlineStr"/>
      <c r="AF332" s="18" t="inlineStr"/>
      <c r="AG332" s="18" t="inlineStr"/>
      <c r="AH332" s="18" t="inlineStr"/>
      <c r="AI332" s="18" t="inlineStr"/>
      <c r="AJ332" s="18" t="inlineStr"/>
      <c r="AK332" s="18" t="inlineStr"/>
      <c r="AL332" s="18" t="inlineStr"/>
      <c r="AM332" s="18" t="inlineStr">
        <is>
          <t>LOW</t>
        </is>
      </c>
      <c r="AN332" s="3" t="inlineStr">
        <is>
          <t>AUTO-DRAFT: keyword signals only; requires contextual coding per codebook.md before use.</t>
        </is>
      </c>
      <c r="AO332" s="18" t="inlineStr">
        <is>
          <t>e4a74602-37f2-57bd-9966-c0d93d66239d</t>
        </is>
      </c>
      <c r="AP332" s="18" t="inlineStr">
        <is>
          <t>1</t>
        </is>
      </c>
      <c r="AQ332" s="18" t="inlineStr">
        <is>
          <t>LOW_CONFIDENCE;MISSING_SPEAKER</t>
        </is>
      </c>
      <c r="AR332" s="18" t="inlineStr">
        <is>
          <t>EXCLUDED</t>
        </is>
      </c>
      <c r="AS332" s="3" t="inlineStr">
        <is>
          <t>2026-09-22 full backlog review: NATURAL_DISASTER_OR_ACCIDENT</t>
        </is>
      </c>
    </row>
    <row r="333">
      <c r="A333" s="3" t="inlineStr">
        <is>
          <t>https://japan.kantei.go.jp/101_kishida/statement/202404/02message2.html</t>
        </is>
      </c>
      <c r="B333" s="18" t="inlineStr">
        <is>
          <t>japan</t>
        </is>
      </c>
      <c r="C333" s="18" t="inlineStr">
        <is>
          <t>Prime Minister's Office of Japan (Kantei)</t>
        </is>
      </c>
      <c r="D333" s="3" t="inlineStr">
        <is>
          <t>Congratulatory Message from Prime Minister KISHIDA to Prime Minister Montenegro of Portugal (Speeches and Statements &lt;br&gt;by the Prime Minister) | Prime Minister's Office of Japan</t>
        </is>
      </c>
      <c r="E333" s="18" t="inlineStr">
        <is>
          <t>SPEECH</t>
        </is>
      </c>
      <c r="F333" s="18" t="inlineStr">
        <is>
          <t>April 2, 2024</t>
        </is>
      </c>
      <c r="G333" s="18" t="inlineStr">
        <is>
          <t>0</t>
        </is>
      </c>
      <c r="H333" s="3" t="inlineStr"/>
      <c r="I333" s="3" t="inlineStr">
        <is>
          <t>Congratulatory Message from Prime Minister KISHIDA to Prime Minister Montenegro of Portugal (Speeches and Statements &lt;br&gt;by the Prime Minister) | Prime Minister's Office of Japan
#DiplomacySecurity
Congratulatory Message from Prime Minister KISHIDA to Prime Minister Montenegro of Portugal
April 2, 2024
Tweet
[Provisional translation]
On April 2, Mr. KISHIDA Fumio, Prime Minister of Japan, sent a congratulatory letter to H.E. Mr. Luís Filipe MONTENEGRO Cardoso de Morais Esteves, Prime Minister of the Portuguese Republic, who assumed the office of Prime Minister upon the formation of a new government in Portugal.
In the letter, Prime Minister Kishida expressed his intention to further develop the Japan-Portugal relationship in cooperation with Prime Minister Montenegro, acknowledging that both countries are maritime nations and important partners sharing fundamental values and principles. Prime Minister Kishida also stated that he hoped to work closely with Purtugal toward realizing a “Free and Open Indo-Pacific”.
More
Related Link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33" s="3" t="inlineStr">
        <is>
          <t>Mr. Luís Filipe MONTENEGRO Cardoso de Morais Esteves, Prime Minister of the Portuguese Republic, who assumed the office of Prime Minister upon the formation of a new government in Portugal. In the letter, Prime Minister Kishida expressed his intention to further develop the Japan-Portugal relationship in cooperation with Prime Minister Montenegro, acknowledging that both countries are maritime nations and important partners sharing fundamental values and principles. Prime Minister Kishida also stated that he hoped to work closely with Purtugal toward realizing a “Free and Open Indo-Pacific”. More
Related Link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33" s="18" t="inlineStr">
        <is>
          <t>fund;war</t>
        </is>
      </c>
      <c r="L333" s="18" t="inlineStr">
        <is>
          <t>0</t>
        </is>
      </c>
      <c r="M333" s="18" t="inlineStr">
        <is>
          <t>0</t>
        </is>
      </c>
      <c r="N333" s="18" t="inlineStr">
        <is>
          <t>0</t>
        </is>
      </c>
      <c r="O333" s="18" t="inlineStr">
        <is>
          <t>0</t>
        </is>
      </c>
      <c r="P333" s="18" t="inlineStr">
        <is>
          <t>0</t>
        </is>
      </c>
      <c r="Q333" s="18" t="inlineStr">
        <is>
          <t>0</t>
        </is>
      </c>
      <c r="R333" s="18" t="inlineStr">
        <is>
          <t>c995e6fe-12ab-4225-bb4e-493f0c93f101</t>
        </is>
      </c>
      <c r="S333" s="18" t="inlineStr"/>
      <c r="T333" s="18" t="inlineStr"/>
      <c r="U333" s="18" t="inlineStr"/>
      <c r="V333" s="18" t="inlineStr">
        <is>
          <t>HISTORICAL_RECOGNITION_GENERAL</t>
        </is>
      </c>
      <c r="W333" s="18" t="inlineStr"/>
      <c r="X333" s="18" t="inlineStr"/>
      <c r="Y333" s="18" t="inlineStr"/>
      <c r="Z333" s="18" t="inlineStr"/>
      <c r="AA333" s="18" t="inlineStr"/>
      <c r="AB333" s="18" t="inlineStr"/>
      <c r="AC333" s="18" t="inlineStr"/>
      <c r="AD333" s="18" t="inlineStr"/>
      <c r="AE333" s="18" t="inlineStr"/>
      <c r="AF333" s="18" t="inlineStr"/>
      <c r="AG333" s="18" t="inlineStr"/>
      <c r="AH333" s="18" t="inlineStr"/>
      <c r="AI333" s="18" t="inlineStr"/>
      <c r="AJ333" s="18" t="inlineStr"/>
      <c r="AK333" s="18" t="inlineStr"/>
      <c r="AL333" s="18" t="inlineStr"/>
      <c r="AM333" s="18" t="inlineStr">
        <is>
          <t>LOW</t>
        </is>
      </c>
      <c r="AN333" s="3" t="inlineStr">
        <is>
          <t>AUTO-DRAFT: keyword signals only; requires contextual coding per codebook.md before use.</t>
        </is>
      </c>
      <c r="AO333" s="18" t="inlineStr">
        <is>
          <t>d2651a48-6de7-5523-9142-e0250c2eb90b</t>
        </is>
      </c>
      <c r="AP333" s="18" t="inlineStr">
        <is>
          <t>1</t>
        </is>
      </c>
      <c r="AQ333" s="18" t="inlineStr">
        <is>
          <t>LOW_CONFIDENCE;MISSING_SPEAKER</t>
        </is>
      </c>
      <c r="AR333" s="18" t="inlineStr">
        <is>
          <t>EXCLUDED</t>
        </is>
      </c>
      <c r="AS333" s="3" t="inlineStr">
        <is>
          <t>2026-09-22 full backlog review: GENERIC_DIPLOMATIC_MESSAGE_OR_SPEECH</t>
        </is>
      </c>
    </row>
    <row r="334">
      <c r="A334" s="3" t="inlineStr">
        <is>
          <t>https://japan.kantei.go.jp/101_kishida/statement/202404/10kyodo_kaiken.html</t>
        </is>
      </c>
      <c r="B334" s="18" t="inlineStr">
        <is>
          <t>japan</t>
        </is>
      </c>
      <c r="C334" s="18" t="inlineStr">
        <is>
          <t>Prime Minister's Office of Japan (Kantei)</t>
        </is>
      </c>
      <c r="D334" s="3" t="inlineStr">
        <is>
          <t>Joint Press Conference by the Leaders of Japan and the United States (Speeches and Statements &lt;br&gt;by the Prime Minister) | Prime Minister's Office of Japan</t>
        </is>
      </c>
      <c r="E334" s="18" t="inlineStr">
        <is>
          <t>PRESS_CONFERENCE</t>
        </is>
      </c>
      <c r="F334" s="18" t="inlineStr">
        <is>
          <t>April 10, 2024</t>
        </is>
      </c>
      <c r="G334" s="18" t="inlineStr">
        <is>
          <t>0</t>
        </is>
      </c>
      <c r="H334" s="3" t="inlineStr"/>
      <c r="I334" s="3" t="inlineStr">
        <is>
          <t>Joint Press Conference by the Leaders of Japan and the United States (Speeches and Statements &lt;br&gt;by the Prime Minister) | Prime Minister's Office of Japan
#DiplomacySecurity
#FreeOpenIndoPacific
#AbductionsByNK
#Ukraine
#NuclearDisarmament
#Nonproliferation
#NKmissile
#JPNUSAsummit
Joint Press Conference by the Leaders of Japan and the United States
April 10, 2024
Tweet
[Provisional translation]
[Opening Statement by Prime Minister Kishida]
I wish to thank Joe and his wife Jill once again for kindly inviting me here. Thank you, Joe.
President Biden and I have met countless times until now, confirming just how critical are the crossroads where we now stand as well as the importance of Japan-U.S. cooperation.
The international community is now at a historic turning point.　 In order for Japan and the United States, the Indo-Pacific region, and indeed, the entire world to enjoy peace and stability as well as prosperity into the future, we must resolutely defend the free and open international order based on the rule of law and make it even more rock-solid.
Today I again conveyed to President Biden that now is the time for Japan and the United States to demonstrate their true value as global partners, that we should together fulfill our responsibility for creating a world where human dignity is safeguarded, and that Japan will always stand alongside the United States.
In addition, I told President Biden that I have been working with strong determination to reinforce Japan's defense capabilities in accordance with our National Security Strategy, including through the future possession of counter-strike capabilities and by increasing the budget for defense capabilities and related initiatives. President Biden responded by reiterating his strong support for this.
Beyond that, we reconfirmed that the further reinforcement of the deterrence and the response capabilities of the Japan-U.S. Alliance is a matter of great urgency and to reinforce our security and defense cooperation, including by upgrading our respective command and control frameworks in order to enhance interoperability between U.S. forces and the Japan Self-Defense Forces. We will advance our discussions in concrete terms as we work towards the next Japan-U.S. Security Consultative Committee (2+2 Meeting).
We next exchanged views on various issues facing the international community.
First of all, we reaffirmed that unilateral attempts to change the status quo by force or coercion are totally unacceptable anywhere in the world and that we will continue to respond to them resolutely, in coordination with our allies and like-minded countries.
From that perspective, we shared the view to continue to act in close cooperation in responding to issues related to China. We also confirmed that at the same time it is important to continue dialogues with China and cooperate with China on shared challenges.
We also emphasized the importance of peace and stability across the Taiwan Strait and reconfirmed our shared approach of encouraging the peaceful resolution of cross-Strait issues.
Moreover, we discussed the situation relating to North Korea, including its nuclear and missile development. We welcomed the progress of cooperation among Japan, the U.S., and the Republic of Korea (ROK) across many fields following the outcomes of the Japan-U.S.-ROK Summit held last August. We also shared the view to cooperate even more closely in light of the current situation, which is of serious concern. President Biden also expressed once again his vigorous support for the immediate resolution of the abductions issue.
We reconfirmed we will work to realize a free and open Indo-Pacific based on the rule of law and we shared the view to continue to work in close cooperation, including on the occasion of the Japan-U.S.-Philippines summit meeting scheduled for tomorrow.
On the matter of Russia's aggression against Ukraine, with the recognition that “Ukraine today may be East Asia tomorrow,” I declared that Japan, regarding this issue as our own, is determined to continue stringent sanctions against Russia alongside robust support for Ukraine, and President Biden and I were of the same mind with regard to engaging in close cooperation with like-minded countries.
As for the situation in the Middle East, I expressed to President Biden my respect for his efforts towards the release of the hostages, the improvement of the humanitarian situation, and calming the situation down. I then explained that Japan has been engaging in repeated diplomatic efforts towards improving the humanitarian situation and realizing a sustainable ceasefire. We shared the view to cooperate closely to improve the situation, realize a two-state solution, and stabilize the region.
Regarding the economy, we were united in our understanding that for Japan and the U.S. to together lead global economic growth, promoting investment flowing in both directions will be critical. In our discussion I pointed out that Japanese companies are making tremendous contributions to the U.S. economy through investment and through job creation, which President Biden acknowledged approvingly.
We also confirmed that Japan-U.S. cooperation will be indispensable in order for us to drive sustainable and inclusive economic growth if we are to maintain and reinforce our competitiveness in advanced technological fields and overcome supply chain vulnerabilities while responding appropriately to the issues of economic coercion, non-market policies and practices, and overcapacity. In addition to this, we saw fully eye to eye on advancing our cooperation in decarbonization, artificial intelligence (AI), startups, and other areas.
We also achieved a significant development in the field of space. The first half of the 1960s, when I lived in the United States, was the dawn of U.S. space exploration. I myself was one of the people in the U.S. enthralled by this stupendous challenge.
The relevant Implementing Arrangement has now been signed, and President Biden and I confirmed that Japan will provide a pressurized lunar rover and that the United States will allocate two flight opportunities to the lunar surface to Japanese astronauts. I also welcome the fact that through the Artemis program, a Japanese astronaut can be the first non-American to land on the Moon.
We also took up the topic of efforts to realize a world without nuclear weapons. We confirmed the progress of realistic and practical measures related to nuclear disarmament, including the issuance of the “G7 Leaders’ Hiroshima Vision on Nuclear Disarmament” last year, and I welcomed the participation of the United States in the “FMCT (Fissile Material Cut Off Treaty) Friends”, which was launched at my initiative.
Finally, we confirmed that we will promote people-to-people exchanges to a greater extent in order to further strengthen the bonds of friendship between people, which serve as the foundation of these unwavering Japan-U.S. bilateral relations.
Today, as the outcome of our meeting, we will issue a Joint Leaders' Statement titled "Global Partners for the Future."
This Statement will declare the determination of both Japan and the United States to maintain and strengthen the free and open international order based on the rule of law, which bolsters the peace, security, and prosperity of the international community, and it will set out principles guiding that determination.
Through our partnership, we will defend the future of Japan and the U.S., the Indo-Pacific, and the world and make it a future of even greater prosperity. Thank you, Joe.
More
Related Link
Japanese
PM in Action (Visit to the United States: Second Day)
Japan-U.S. Joint Leaders’ Statement “Global Partners for the Future” (218KB)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34" s="3" t="inlineStr">
        <is>
          <t>The international community is now at a historic turning point. In order for Japan and the United States, the Indo-Pacific region, and indeed, the entire world to enjoy peace and stability as well as prosperity into the future, we must resolutely defend the free and open international order based on the rule of law and make it even more rock-solid. Today I again conveyed to President Biden that now is the time for Japan and the United States to demonstrate their true value as global partners, that we should together fulfill our responsibility for creating a world where human dignity is safeguarded, and that Japan will always stand alongside the United States. In addition, I told President Biden that I have been working with strong determination to reinforce Japan's defense capabilities in accordance with our National Security Strategy, including through the future possession of counter-strike capabilities and by increasing the budget for defense capabilities and related initiatives. President Biden responded by reiterating his strong support for this. Alliance is a matter of great urgency and to reinforce our security and defense cooperation, including by upgrading our respective command and control frameworks in order to enhance interoperability between U.S. forces and the Japan Self-Defense Forces. We will advance our discussions in concrete terms as we work towards the next Japan-U.S. Security Consultative Committee (2+2 Meeting). We next exchanged views on various issues facing the international community. President Biden also expressed once again his vigorous support for the immediate resolution of the abductions issue. We reconfirmed we will work to realize a free and open Indo-Pacific based on the rule of law and we shared the view to continue to work in close cooperation, including on the occasion of the Japan-U.S.-Philippines summit meeting scheduled for tomorrow. On the matter of Russia's aggression against Ukraine, with the recognition that “Ukraine today may be East Asia tomorrow,” I declared that Japan, regarding this issue as our own, is determined to continue stringent sanctions against Russia alongside robust support for Ukraine, and President Biden and I were of the same mind with regard to engaging in close cooperation with like-minded countries. As for the situation in the Middle East, I expressed to President Biden my respect for his efforts towards the release of the hostages, the improvement of the humanitarian situation, and calming the situation down. I then explained that Japan has been engaging in repeated diplomatic efforts towards improving the humanitarian situation and realizing a sustainable ceasefire. We shared the view to cooperate closely to improve the situation, realize a two-state solution, and stabilize the region. Regarding the economy, we were united in our understanding that for Japan and the U.S.</t>
        </is>
      </c>
      <c r="K334" s="18" t="inlineStr">
        <is>
          <t>aggression;responsibility;war</t>
        </is>
      </c>
      <c r="L334" s="18" t="inlineStr">
        <is>
          <t>0</t>
        </is>
      </c>
      <c r="M334" s="18" t="inlineStr">
        <is>
          <t>0</t>
        </is>
      </c>
      <c r="N334" s="18" t="inlineStr">
        <is>
          <t>0</t>
        </is>
      </c>
      <c r="O334" s="18" t="inlineStr">
        <is>
          <t>0</t>
        </is>
      </c>
      <c r="P334" s="18" t="inlineStr">
        <is>
          <t>0</t>
        </is>
      </c>
      <c r="Q334" s="18" t="inlineStr">
        <is>
          <t>1</t>
        </is>
      </c>
      <c r="R334" s="18" t="inlineStr">
        <is>
          <t>a2791232-afbd-4041-b736-d28ec838064d</t>
        </is>
      </c>
      <c r="S334" s="18" t="inlineStr"/>
      <c r="T334" s="18" t="inlineStr"/>
      <c r="U334" s="18" t="inlineStr"/>
      <c r="V334" s="18" t="inlineStr">
        <is>
          <t>AGGRESSION</t>
        </is>
      </c>
      <c r="W334" s="18" t="inlineStr"/>
      <c r="X334" s="18" t="inlineStr"/>
      <c r="Y334" s="18" t="inlineStr"/>
      <c r="Z334" s="18" t="inlineStr"/>
      <c r="AA334" s="18" t="inlineStr"/>
      <c r="AB334" s="18" t="inlineStr"/>
      <c r="AC334" s="18" t="inlineStr"/>
      <c r="AD334" s="18" t="inlineStr"/>
      <c r="AE334" s="18" t="inlineStr"/>
      <c r="AF334" s="18" t="inlineStr"/>
      <c r="AG334" s="18" t="inlineStr"/>
      <c r="AH334" s="18" t="inlineStr"/>
      <c r="AI334" s="18" t="inlineStr"/>
      <c r="AJ334" s="18" t="inlineStr"/>
      <c r="AK334" s="18" t="inlineStr"/>
      <c r="AL334" s="18" t="inlineStr"/>
      <c r="AM334" s="18" t="inlineStr">
        <is>
          <t>LOW</t>
        </is>
      </c>
      <c r="AN334" s="3" t="inlineStr">
        <is>
          <t>AUTO-DRAFT: keyword signals only; requires contextual coding per codebook.md before use.</t>
        </is>
      </c>
      <c r="AO334" s="18" t="inlineStr">
        <is>
          <t>e68ee69e-0671-5eb2-ab5e-28f9933e5ef7</t>
        </is>
      </c>
      <c r="AP334" s="18" t="inlineStr">
        <is>
          <t>1</t>
        </is>
      </c>
      <c r="AQ334" s="18" t="inlineStr">
        <is>
          <t>LOW_CONFIDENCE;MISSING_SPEAKER</t>
        </is>
      </c>
      <c r="AR334" s="18" t="inlineStr">
        <is>
          <t>EXCLUDED</t>
        </is>
      </c>
      <c r="AS334" s="3" t="inlineStr">
        <is>
          <t>2026-09-22 full backlog review: UKRAINE_RUSSIA_OR_UNRELATED_GEOPOLITICS</t>
        </is>
      </c>
    </row>
    <row r="335">
      <c r="A335" s="3" t="inlineStr">
        <is>
          <t>https://japan.kantei.go.jp/101_kishida/statement/202404/10message.html</t>
        </is>
      </c>
      <c r="B335" s="18" t="inlineStr">
        <is>
          <t>japan</t>
        </is>
      </c>
      <c r="C335" s="18" t="inlineStr">
        <is>
          <t>Prime Minister's Office of Japan (Kantei)</t>
        </is>
      </c>
      <c r="D335" s="3" t="inlineStr">
        <is>
          <t>Congratulatory Message from Prime Minister KISHIDA to Prime Minister Harris of Ireland  (Speeches and Statements &lt;br&gt;by the Prime Minister) | Prime Minister's Office of Japan</t>
        </is>
      </c>
      <c r="E335" s="18" t="inlineStr">
        <is>
          <t>SPEECH</t>
        </is>
      </c>
      <c r="F335" s="18" t="inlineStr">
        <is>
          <t>April 10, 2024</t>
        </is>
      </c>
      <c r="G335" s="18" t="inlineStr">
        <is>
          <t>0</t>
        </is>
      </c>
      <c r="H335" s="3" t="inlineStr"/>
      <c r="I335" s="3" t="inlineStr">
        <is>
          <t>Congratulatory Message from Prime Minister KISHIDA to Prime Minister Harris of Ireland  (Speeches and Statements &lt;br&gt;by the Prime Minister) | Prime Minister's Office of Japan
#DiplomacySecurity
Congratulatory Message from Prime Minister KISHIDA to Prime Minister Harris of Ireland
April 10, 2024
Tweet
[Provisional translation]
On April 10, Mr. KISHIDA Fumio, Prime Minister of Japan, sent a congratulatory letter to H.E. Mr. Simon Harris, T.D., Taoiseach (Prime Minister of Ireland), for his appointment.
In the letter, Prime Minister Kishida noted that the bilateral relationship has been deepening in a wide range of areas on the basis of the Japan-Ireland Leaders’ Statement in July 2022, and stated his expectation that the relationship will be further promoted through Ireland’s participation in Expo 2025 Osaka, Kansai next year and other opportunities. Prime Minister Kishida also stated that he hoped to work closely with Ireland towards maintaining and strengthening the free and open international order based on the rule of law, including realizing a “Free and Open Indo-Pacific”.
More
Related Link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35" s="3" t="inlineStr">
        <is>
          <t>Simon Harris, T.D., Taoiseach (Prime Minister of Ireland), for his appointment. In the letter, Prime Minister Kishida noted that the bilateral relationship has been deepening in a wide range of areas on the basis of the Japan-Ireland Leaders’ Statement in July 2022, and stated his expectation that the relationship will be further promoted through Ireland’s participation in Expo 2025 Osaka, Kansai next year and other opportunities. Prime Minister Kishida also stated that he hoped to work closely with Ireland towards maintaining and strengthening the free and open international order based on the rule of law, including realizing a “Free and Open Indo-Pacific”. More
Related Link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35" s="18" t="inlineStr">
        <is>
          <t>war</t>
        </is>
      </c>
      <c r="L335" s="18" t="inlineStr">
        <is>
          <t>0</t>
        </is>
      </c>
      <c r="M335" s="18" t="inlineStr">
        <is>
          <t>0</t>
        </is>
      </c>
      <c r="N335" s="18" t="inlineStr">
        <is>
          <t>0</t>
        </is>
      </c>
      <c r="O335" s="18" t="inlineStr">
        <is>
          <t>0</t>
        </is>
      </c>
      <c r="P335" s="18" t="inlineStr">
        <is>
          <t>0</t>
        </is>
      </c>
      <c r="Q335" s="18" t="inlineStr">
        <is>
          <t>0</t>
        </is>
      </c>
      <c r="R335" s="18" t="inlineStr">
        <is>
          <t>be50c837-40fc-403a-b3c3-408d2742e08e</t>
        </is>
      </c>
      <c r="S335" s="18" t="inlineStr"/>
      <c r="T335" s="18" t="inlineStr"/>
      <c r="U335" s="18" t="inlineStr"/>
      <c r="V335" s="18" t="inlineStr">
        <is>
          <t>HISTORICAL_RECOGNITION_GENERAL</t>
        </is>
      </c>
      <c r="W335" s="18" t="inlineStr"/>
      <c r="X335" s="18" t="inlineStr"/>
      <c r="Y335" s="18" t="inlineStr"/>
      <c r="Z335" s="18" t="inlineStr"/>
      <c r="AA335" s="18" t="inlineStr"/>
      <c r="AB335" s="18" t="inlineStr"/>
      <c r="AC335" s="18" t="inlineStr"/>
      <c r="AD335" s="18" t="inlineStr"/>
      <c r="AE335" s="18" t="inlineStr"/>
      <c r="AF335" s="18" t="inlineStr"/>
      <c r="AG335" s="18" t="inlineStr"/>
      <c r="AH335" s="18" t="inlineStr"/>
      <c r="AI335" s="18" t="inlineStr"/>
      <c r="AJ335" s="18" t="inlineStr"/>
      <c r="AK335" s="18" t="inlineStr"/>
      <c r="AL335" s="18" t="inlineStr"/>
      <c r="AM335" s="18" t="inlineStr">
        <is>
          <t>LOW</t>
        </is>
      </c>
      <c r="AN335" s="3" t="inlineStr">
        <is>
          <t>AUTO-DRAFT: keyword signals only; requires contextual coding per codebook.md before use.</t>
        </is>
      </c>
      <c r="AO335" s="18" t="inlineStr">
        <is>
          <t>4844d564-1bb2-5ff4-9abb-db06d296fd61</t>
        </is>
      </c>
      <c r="AP335" s="18" t="inlineStr">
        <is>
          <t>1</t>
        </is>
      </c>
      <c r="AQ335" s="18" t="inlineStr">
        <is>
          <t>LOW_CONFIDENCE;MISSING_SPEAKER</t>
        </is>
      </c>
      <c r="AR335" s="18" t="inlineStr">
        <is>
          <t>EXCLUDED</t>
        </is>
      </c>
      <c r="AS335" s="3" t="inlineStr">
        <is>
          <t>2026-09-22 full backlog review: GENERIC_DIPLOMATIC_MESSAGE_OR_SPEECH</t>
        </is>
      </c>
    </row>
    <row r="336">
      <c r="A336" s="3" t="inlineStr">
        <is>
          <t>https://japan.kantei.go.jp/101_kishida/statement/202404/11kaiken.html</t>
        </is>
      </c>
      <c r="B336" s="18" t="inlineStr">
        <is>
          <t>japan</t>
        </is>
      </c>
      <c r="C336" s="18" t="inlineStr">
        <is>
          <t>Prime Minister's Office of Japan (Kantei)</t>
        </is>
      </c>
      <c r="D336" s="3" t="inlineStr">
        <is>
          <t>Press Conference by Prime Minister Kishida regarding His Visit to the United States of America (2) (Speeches and Statements &lt;br&gt;by the Prime Minister) | Prime Minister's Office of Japan</t>
        </is>
      </c>
      <c r="E336" s="18" t="inlineStr">
        <is>
          <t>PRESS_CONFERENCE</t>
        </is>
      </c>
      <c r="F336" s="18" t="inlineStr">
        <is>
          <t>April 11, 2024</t>
        </is>
      </c>
      <c r="G336" s="18" t="inlineStr">
        <is>
          <t>0</t>
        </is>
      </c>
      <c r="H336" s="3" t="inlineStr"/>
      <c r="I336" s="3" t="inlineStr">
        <is>
          <t>Press Conference by Prime Minister Kishida regarding His Visit to the United States of America (2) (Speeches and Statements &lt;br&gt;by the Prime Minister) | Prime Minister's Office of Japan
#DiplomacySecurity
#JPNUSAsummit
#JPNUSAPHLsummit
Press Conference by Prime Minister Kishida regarding His Visit to the United States of America (2)
April 11, 2024
Tweet
[Provisional translation]
(On the Prime Minister's impression upon completing his address at a Joint Meeting of the United States Congress; on the significance and the outcome of the Japan-U.S.-Philippines trilateral summit meeting and the possibility of that summit being held on a regular basis)
I delivered my address in the hope of conveying a forward-looking message not only to the United States Congress but also to the American people and moreover to the world, namely that with the international community now at a historic turning point, what kind of world should Japan and the United States as global partners leave for the future and for the next generation, and what must Japan and the U.S. do to make that come about.
In concrete terms, the international order that the United States has built up is now facing new challenges. In my address, after pointing out that freedom and democracy are under threat around the world, I conveyed my thinking that leadership by the U.S. continues to be absolutely indispensable, and towards that end, Japan stands ready to shoulder responsibility together with the United States. As a solid alliance, the Japan-U.S. Alliance is one based on enduring friendship, and global partners of that type will continue to be so in the future as well. I believe my address conveyed that together with a concrete vision for such a future. Looking at the reactions to my address, I feel that I succeeded in communicating those thoughts to a significant number of the members of Congress.
As for the Japan-U.S.-Philippines trilateral framework, it was the first time to convene a summit among the three of us. In order to uphold and reinforce the free and open international order based on the rule of law, there is a need for multi-layered cooperation among allies and like-minded countries. I believe that Japan, the United States, and the Philippines, as maritime nations connected by the same sea, are natural partners. As such, I consider it important for our three nations to engage in broad-based cooperation.
Our meeting included an exchange of views regarding regional and international affairs, and besides that, we discussed a broad array of fields, including such economic issues as infrastructure, reinforcing our supply chains, and telecommunications as well as matters of diplomacy and security. The outcome also included a Joint Vision Statement, through which we indicated our overarching direction.
As for whether or not this will become a regularly held meeting, while nothing has been determined as of yet, I believe all three leaders shared the view that this trilateral framework is something we wish to continue to place importance on in the future.
(On whether or not the Prime Minister succeeded in spreading an understanding of the importance of the Japan-U.S. Alliance and investment from Japan; on whether or not the Prime Minister is considering attending the North Atlantic Treaty Organization (NATO) summit in July, and on whether or not that topic arose during the Japan-U.S. bilateral summit meeting)
During this visit to the United States, what I placed emphasis on was what Japan and the U.S. have achieved and what we have built up thus far in our bilateral relations through our deep relationship of trust as well as our multi-layered friendly relations. I also underlined the fact that Japan and the United States are important global partners in terms of upholding and reinforcing the free and open international order based on the rule of law. In that sense, as one example, last night's State Dinner became in my view a valuable opportunity to show that Japan-United States relations are truly supported and bolstered by people across a wide spectrum of fields.
Also, during today's address at the U.S. Congress, as I stated just now, I sent out a forward-looking message grounded in common values shared by Japan and the United States, and I think I succeeded in communicating that to the Congress, the American people, and, indeed, the larger international community.
As part of that, with regard to our economic relations, President Biden and I were able to see fully eye to eye with regard to Japan being the largest investor nation in the world towards the United States, Japan giving rise to significant employment and contributing to not only the strengthening of industry but also the development of local communities, and also the promotion of investment flows in both directions being extremely important for Japan-U.S. bilateral relations leading the global economy. Also, I felt that in the United States a strong common recognition about these points has been spreading as a common recognition across party lines.
I have now come to North Carolina, and during the observation tour I will go on starting tomorrow, I will confirm with my own eyes how much Japanese companies are contributing to the U.S. economy, as I just mentioned now, and I hope also to make it an opportunity to send out a message about that.
Next, as for your question about the upcoming diplomatic schedule, with regard to the NATO summit and the Japan-U.S.-Republic of Korea trilateral summit you mentioned, while nothing has been decided yet, from the stance of global partners that we confirmed during this trip to the United States, I intend to act in response to such diplomatic occasions as well.
More
Related Link
Japanese
PM in Action (Visit to the United States: Third Day)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36" s="3" t="inlineStr">
        <is>
          <t>Press Conference by Prime Minister Kishida regarding His Visit to the United States of America (2) (Speeches and Statements &lt;br&gt;by the Prime Minister) | Prime Minister's Office of Japan
#DiplomacySecurity
#JPNUSAsummit
#JPNUSAPHLsummit
Press Conference by Prime Minister Kishida regarding His Visit to the United States of America (2)
April 11, 2024
Tweet
[Provisional translation]
(On the Prime Minister's impression upon completing his address at a Joint Meeting of the United States Congress; on the significance and the outcome of the Japan-U.S.-Philippines trilateral summit meeting and the possibility of that summit being held on a regular basis)
I delivered my address in the hope of conveying a forward-looking message not only to the United States Congress but also to the American people and moreover to the world, namely that with the international community now at a historic turning point, what kind of world should Japan and the United States as global partners leave for the future and for the next generation, and what must Japan and the U.S. do to make that come about. In concrete terms, the international order that the United States has built up is now facing new challenges. In my address, after pointing out that freedom and democracy are under threat around the world, I conveyed my thinking that leadership by the U.S. continues to be absolutely indispensable, and towards that end, Japan stands ready to shoulder responsibility together with the United States. As a solid alliance, the Japan-U.S. Alliance is one based on enduring friendship, and global partners of that type will continue to be so in the future as well. In that sense, as one example, last night's State Dinner became in my view a valuable opportunity to show that Japan-United States relations are truly supported and bolstered by people across a wide spectrum of fields. Also, during today's address at the U.S. Congress, as I stated just now, I sent out a forward-looking message grounded in common values shared by Japan and the United States, and I think I succeeded in communicating that to the Congress, the American people, and, indeed, the larger international community. As part of that, with regard to our economic relations, President Biden and I were able to see fully eye to eye with regard to Japan being the largest investor nation in the world towards the United States, Japan giving rise to significant employment and contributing to not only the strengthening of industry but also the development of local communities, and also the promotion of investment flows in both directions being extremely important for Japan-U.S. bilateral relations leading the global economy. Also, I felt that in the United States a strong common recognition about these points has been spreading as a common recognition across party lines.</t>
        </is>
      </c>
      <c r="K336" s="18" t="inlineStr">
        <is>
          <t>war</t>
        </is>
      </c>
      <c r="L336" s="18" t="inlineStr">
        <is>
          <t>0</t>
        </is>
      </c>
      <c r="M336" s="18" t="inlineStr">
        <is>
          <t>0</t>
        </is>
      </c>
      <c r="N336" s="18" t="inlineStr">
        <is>
          <t>0</t>
        </is>
      </c>
      <c r="O336" s="18" t="inlineStr">
        <is>
          <t>0</t>
        </is>
      </c>
      <c r="P336" s="18" t="inlineStr">
        <is>
          <t>0</t>
        </is>
      </c>
      <c r="Q336" s="18" t="inlineStr">
        <is>
          <t>0</t>
        </is>
      </c>
      <c r="R336" s="18" t="inlineStr">
        <is>
          <t>b8d4389a-e57c-40f4-8e77-4be5f302c785</t>
        </is>
      </c>
      <c r="S336" s="18" t="inlineStr"/>
      <c r="T336" s="18" t="inlineStr"/>
      <c r="U336" s="18" t="inlineStr"/>
      <c r="V336" s="18" t="inlineStr">
        <is>
          <t>HISTORICAL_RECOGNITION_GENERAL</t>
        </is>
      </c>
      <c r="W336" s="18" t="inlineStr"/>
      <c r="X336" s="18" t="inlineStr"/>
      <c r="Y336" s="18" t="inlineStr"/>
      <c r="Z336" s="18" t="inlineStr"/>
      <c r="AA336" s="18" t="inlineStr"/>
      <c r="AB336" s="18" t="inlineStr"/>
      <c r="AC336" s="18" t="inlineStr"/>
      <c r="AD336" s="18" t="inlineStr"/>
      <c r="AE336" s="18" t="inlineStr"/>
      <c r="AF336" s="18" t="inlineStr"/>
      <c r="AG336" s="18" t="inlineStr"/>
      <c r="AH336" s="18" t="inlineStr"/>
      <c r="AI336" s="18" t="inlineStr"/>
      <c r="AJ336" s="18" t="inlineStr"/>
      <c r="AK336" s="18" t="inlineStr"/>
      <c r="AL336" s="18" t="inlineStr"/>
      <c r="AM336" s="18" t="inlineStr">
        <is>
          <t>LOW</t>
        </is>
      </c>
      <c r="AN336" s="3" t="inlineStr">
        <is>
          <t>AUTO-DRAFT: keyword signals only; requires contextual coding per codebook.md before use.</t>
        </is>
      </c>
      <c r="AO336" s="18" t="inlineStr">
        <is>
          <t>e189abbc-388f-5fd4-bd64-e673f8d13c7f</t>
        </is>
      </c>
      <c r="AP336" s="18" t="inlineStr">
        <is>
          <t>1</t>
        </is>
      </c>
      <c r="AQ336" s="18" t="inlineStr">
        <is>
          <t>LOW_CONFIDENCE;MISSING_SPEAKER</t>
        </is>
      </c>
      <c r="AR336" s="18" t="inlineStr">
        <is>
          <t>EXCLUDED</t>
        </is>
      </c>
      <c r="AS336" s="3" t="inlineStr">
        <is>
          <t>2026-09-22 full backlog review: UKRAINE_RUSSIA_OR_UNRELATED_GEOPOLITICS</t>
        </is>
      </c>
    </row>
    <row r="337">
      <c r="A337" s="3" t="inlineStr">
        <is>
          <t>https://japan.kantei.go.jp/101_kishida/statement/202404/11speech.html</t>
        </is>
      </c>
      <c r="B337" s="18" t="inlineStr">
        <is>
          <t>japan</t>
        </is>
      </c>
      <c r="C337" s="18" t="inlineStr">
        <is>
          <t>Prime Minister's Office of Japan (Kantei)</t>
        </is>
      </c>
      <c r="D337" s="3" t="inlineStr">
        <is>
          <t>Address by Prime Minister KISHIDA Fumio at a Joint Meeting of the United States Congress  (“For the Future: Our Global Partnership”) (Speeches and Statements &lt;br&gt;by the Prime Minister) | Prime Minister's Office of Japan</t>
        </is>
      </c>
      <c r="E337" s="18" t="inlineStr">
        <is>
          <t>SPEECH</t>
        </is>
      </c>
      <c r="F337" s="18" t="inlineStr">
        <is>
          <t>April 11, 2024</t>
        </is>
      </c>
      <c r="G337" s="18" t="inlineStr">
        <is>
          <t>0</t>
        </is>
      </c>
      <c r="H337" s="3" t="inlineStr"/>
      <c r="I337" s="3" t="inlineStr">
        <is>
          <t>Address by Prime Minister KISHIDA Fumio at a Joint Meeting of the United States Congress  (“For the Future: Our Global Partnership”) (Speeches and Statements &lt;br&gt;by the Prime Minister) | Prime Minister's Office of Japan
#DiplomacySecurity
Address by Prime Minister KISHIDA Fumio at a Joint Meeting of the United States Congress  (“For the Future: Our Global Partnership”)
April 11, 2024
Tweet
1. Introduction
Mr. Speaker, Madam Vice President, Honorable Members of the United States Congress, Distinguished Guests, Ladies and Gentlemen,
Thank you, I never get such nice applause from the Japanese Diet.
And let me introduce my wife, Yuko, who is in the gallery. The fact that I married Yuko should give you great confidence in all my decisions.
I am truly honored to speak here in this citadel of democracy and before you, the representatives of the American people.
Nine years ago, the late Prime Minister Abe, who was a close friend of mine, stood in this very spot and gave an address titled “Toward an Alliance of Hope.” I was Foreign Minister in his Cabinet at that time, and I was deeply struck to witness the bond between our two countries.
Since childhood, I have felt a connection to the United States, perhaps because I spent my first three years of elementary school at PS 20 and PS 13 in Queens, New York. Even though I was the only Japanese student there, my classmates kindly accepted me and helped me immerse myself in a new culture.
We arrived in the fall of 1963, and for several years my family lived like Americans. My father would take the subway to Manhattan where he worked as a trade official. We rooted for the Mets and the Yankees, and ate hot dogs at Coney Island. On vacation, we would go to Niagara Falls or here to Washington, D.C.
And I remember things that were strange and funny to a little Japanese boy, like watching the
Flintstones
. . . I still miss that show. Although I could never translate “yabba dabba doo.”
After 60 years, I have a message for the good people of Queens. Thank you for making my family and me feel so welcome. I have never forgotten it.
So, I speak to you today as a long and close friend of the United States.
I know that the National Park Service is undertaking a rehabilitation project in the Tidal Basin. As a gesture of friendship, Japan will provide 250 cherry trees that will be planted there, in anticipation of the 250th anniversary of your independence.
2. The leadership of the United States
As you might also remember, the 1964 World’s Fair was held in Queens. Its symbol was a giant Unisphere, and the fair’s theme was “Peace Through Understanding.”
And yet we also know that peace requires more than understanding. It requires resolve.
The U.S. shaped the international order in the postwar world through economic, diplomatic, military, and technological power. It championed freedom and democracy. It encouraged the stability and prosperity of nations, including Japan.
And, when necessary, it made noble sacrifices to fulfill its commitment to a better world.
The United States policy was based on the premise that humanity does not want to live oppressed by an authoritarian state, where you are tracked and surveilled and denied from expressing what is in your heart and on your mind.
You believed that freedom is the oxygen of humanity.
The world needs the United States to continue playing this pivotal role in the affairs of nations.
And yet, as we meet here today, I detect an undercurrent of self-doubt among some Americans about what your role in the world should be.
3. New Challenges
This self-doubt is arising at a time when our world is at history’s turning point. The post-Cold War era is already behind us, and we are now at an inflection point that will define the next stage of human history.
The international order that the U.S. worked for generations to build is facing new challenges, challenges from those with values and principles very different from ours.
Freedom and democracy are currently under threat around the globe.
Climate change has caused natural disasters, poverty, and displacement on a global scale. In the COVID-19 pandemic, all humanity suffered.
Rapid advances in AI technology have resulted in a battle over the soul of AI that is raging between its promise and its perils.
The balance of economic power is shifting. The Global South plays a greater role in responding to challenges and opportunities and calls for a larger voice.
Turning to Japan’s own neighborhood, China’s current external stance and military actions present an unprecedented and the greatest strategic challenge, not only to the peace and security of Japan but to the peace and stability of the international community at large.
While such a challenge from China continues, our commitment to upholding a free and open international order based on the rule of law, as well as peace, will continue to be the defining agenda going forward.
As a Hiroshima native, I have devoted my political career to bringing about a world without nuclear weapons. For years, I have worked to revitalize the Non-Proliferation Treaty regime so that we can gain momentum in pursuit of the aspiration. But there exists an imminent danger of nuclear weapons proliferation in East Asia. North Korea’s nuclear and missile program is a direct threat. The issue of abductions by North Korea remains a critical issue.
North Korea’s provocations have impact beyond the region. It has also exported its ballistic missiles to support Russia’s war of aggression against Ukraine, greatly increasing the suffering of the Ukrainian people.
Russia’s unprovoked, unjust, and brutal war of aggression against Ukraine has entered its third year. As I often say, Ukraine of today may be East Asia of tomorrow. Furthermore, Russia continues to threaten the use of nuclear weapons, which has contributed to worldwide concern that yet another catastrophe by nuclear weapon use is a real possibility. In this reality, close coordination between Japan and the U.S. is required more than ever to ensure that the deterrence our Alliance provides remains credible and resilient.
New forms of oppression are being imposed on the world. Freedom is being suppressed through digital technologies. Social media is censored, monitored, and controlled.
There are growing cases of economic coercion and the so-called “debt trap” diplomacy, whereby the economic dependency of nations is exploited and weaponized.
Facing such rapidly-changing pressures, how do we continue to safeguard our common values?
4. Global Partners
I want to address those Americans who feel the loneliness and exhaustion of being the country that has upheld the international order almost singlehandedly.
I understand it is a heavy burden to carry such hopes on your shoulders.
Although the world looks to your leadership, the U.S. should not be expected to do it all, unaided and on your own.
Yes, the leadership of the United States is indispensable.
Without U.S. support, how long before the hopes of Ukraine would collapse under the onslaught from Moscow?
Without the presence of the United States, how long before the Indo-Pacific would face even harsher realities?
Ladies and gentlemen, as the United States’ closest friend,
tomodachi
, the people of Japan are with you, side by side, to assure the survival of liberty. Not just for our people, but for all people.
I am not saying this out of my strong attachment to America. I am an idealist but a realist, too. The defense of freedom, democracy, and the rule of law is the national interest of Japan.
The Japanese people are fully committed to these values. I do not want to leave our children a society where human rights are suppressed, where political self-determination is denied, where our lives are monitored by digital technology.
I know you don’t either. Upholding these values is both a cause and a benefit for our two countries as well as for the generations to come across the world.
Right now, Japanese and U.S. service members are working side by side to deter aggression and ensure peace.
I admire them, I thank them, and I know I speak for all of us when I say--they have the gratitude of both our nations.
On the spaceship called “Freedom and Democracy,” Japan is proud to be your shipmate.
We are on deck, we are on task. And we are ready to do what is necessary.
The democratic nations of the world must have all hands on deck.
I am here to say that Japan is already standing shoulder to shoulder with the United States.
You are not alone.
We are with you.
Japan has changed over the years. We have transformed ourselves from a reticent ally, recovering from the devastation of World War II, to a strong, committed ally, looking outward to the world.
Japan has transformed its national security strategy. Uncertainty about the future stability of the Indo-Pacific region caused us to change our policies and our very mindset. I myself have stood at the forefront in making our bilateral alliance even stronger.
In 2022, we announced that we would secure a substantial increase of our defense budget by FY 2027 to 2% of GDP, possess counterstrike capabilities, and improve cybersecurity. Today, the deterrence that our Alliance provides is stronger than ever, bolstered by U.S. extended deterrence for Japan.
Japan has taken strong sanctions against Russia in the wake of its aggression against Ukraine. We have announced over $12 billion in aid to Ukraine, including anti-drone detection systems. This is part of NATO’s aid package, and, yes, we are even working with NATO on the other side of the world from us.
I might add that in February, to help a devastated Ukraine get through these agonizing times, I hosted the conference for Ukraine’s economic growth and reconstruction. Japan will continue to stand with Ukraine.
As the geopolitical landscape changed and as Japan grew in confidence, we expanded our outlook beyond that of being America’s closest ally. We first became a regional partner of the United States, and now we have become your global partner. Never has our relationship been so close, our vision and approach so united.
Today, our partnership goes beyond the bilateral. Examples include trilateral and quadrilateral cooperation among the U.S., Japan, the Republic of Korea, Australia, India, and the Philippines as well as cooperation through the G7 and with ASEAN. The three leaders of the U.S., the Republic of Korea and Japan convened at Camp David last summer to inaugurate a new era of our partnership.
From these various endeavors emerges a multi-layered regional framework where our Alliance serves as a force multiplier. And, together with these likeminded countries, we are working to realize a Free and Open Indo-Pacific.
Here in this chamber, we should have strong bipartisan support for these efforts.
Japan believes in U.S. leadership, and we also believe in the U.S. economy.
Japan is the number one foreign direct investor in the United States. Japanese companies have invested around 800 billion dollars, creating almost one million American jobs. These are good jobs with half a million jobs in the manufacturing sector alone.
At home, I am embarking on a set of initiatives called a New Form of Capitalism to drive the Japanese economy. The public and private sectors are joining hands to transform the social challenges we face into engines of growth. Wage increases, capital investment, stock prices -- all have attained levels not seen for thirty years. The Japanese economy is now making strides by capitalizing on these unprecedented and major changes. A growth-oriented Japanese economy should also spur even greater investment in the United States. And we can then help boost the global economy to steer it toward a strong growth trajectory in the years to come.
Just yesterday, President Biden and I demonstrated our commitment to leading the world on the development of the next generation of emerging technologies, such as AI, quantum, semiconductors, biotechnology, and clean energy.
And the scope of our bilateral cooperation expands to space as well, illuminating our path toward a brighter and more hopeful tomorrow. The TV broadcast of Apollo 11’s lunar landing of 1969 is still seared into my memory. Japan’s lunar lander mission in January achieved the first pinpoint landing in history. Yesterday, President Biden and I announced that a Japanese national will be the first non-American astronaut to land on the Moon on a future Artemis mission.
We have two astronauts with us today. Would Mr. Hoshide and Mr. Tani please stand?
Mr. Akihiko Hoshide has flown to space three times and served as commander of the International Space Station for five months in 2021.
Next to him, is Mr. Daniel Tani. He is a retired Japanese American astronaut who has conducted six spacewalks and in his two missions logged over 50 million miles.
Which is a lot of frequent flyer points.
Mr. Hoshide and Mr. Tani are living symbols of our collaboration in space, and we will have many more such collaborations in the future.
Thank you, gentlemen.
5. Conclusion
Let me close with this final thought. I want you to know how seriously Japan takes its role as the United States’ closest ally.
Together we carry a large responsibility. I believe that we are essential to peace…vital to freedom…and fundamental to prosperity.
Bonded by our beliefs, I pledge to you Japan’s firm alliance and enduring friendship.
“Global Partners for the Future.” - We are your global partner today, and we will be your global partner in the years ahead.
Thank you for inviting me, thank you for your hospitality, and thank you for the role you play in the world.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37" s="3" t="inlineStr">
        <is>
          <t>The fact that I married Yuko should give you great confidence in all my decisions. I am truly honored to speak here in this citadel of democracy and before you, the representatives of the American people. Nine years ago, the late Prime Minister Abe, who was a close friend of mine, stood in this very spot and gave an address titled “Toward an Alliance of Hope.” I was Foreign Minister in his Cabinet at that time, and I was deeply struck to witness the bond between our two countries. Since childhood, I have felt a connection to the United States, perhaps because I spent my first three years of elementary school at PS 20 and PS 13 in Queens, New York. Even though I was the only Japanese student there, my classmates kindly accepted me and helped me immerse myself in a new culture. It requires resolve. The U.S. shaped the international order in the postwar world through economic, diplomatic, military, and technological power. It championed freedom and democracy. It encouraged the stability and prosperity of nations, including Japan. And yet, as we meet here today, I detect an undercurrent of self-doubt among some Americans about what your role in the world should be. 3. New Challenges
This self-doubt is arising at a time when our world is at history’s turning point. The post-Cold War era is already behind us, and we are now at an inflection point that will define the next stage of human history. The international order that the U.S. worked for generations to build is facing new challenges, challenges from those with values and principles very different from ours. The Global South plays a greater role in responding to challenges and opportunities and calls for a larger voice. Turning to Japan’s own neighborhood, China’s current external stance and military actions present an unprecedented and the greatest strategic challenge, not only to the peace and security of Japan but to the peace and stability of the international community at large. While such a challenge from China continues, our commitment to upholding a free and open international order based on the rule of law, as well as peace, will continue to be the defining agenda going forward. As a Hiroshima native, I have devoted my political career to bringing about a world without nuclear weapons. For years, I have worked to revitalize the Non-Proliferation Treaty regime so that we can gain momentum in pursuit of the aspiration. The issue of abductions by North Korea remains a critical issue. North Korea’s provocations have impact beyond the region. It has also exported its ballistic missiles to support Russia’s war of aggression against Ukraine, greatly increasing the suffering of the Ukrainian people. Russia’s unprovoked, unjust, and brutal war of aggression against Ukraine has entered its third year. As I often say, Ukraine of today may be East Asia of tomorrow. Furthermore, Russia continues to threaten the use of nuclear weapons, which has contributed to worldwide concern that yet another catastrophe by nuclear weapon use is a real possibility. Upholding these values is both a cause and a benefit for our two countries as well as for the generations to come across the world. Right now, Japanese and U.S. service members are working side by side to deter aggression and ensure peace. I admire them, I thank them, and I know I speak for all of us when I say--they have the gratitude of both our nations. On the spaceship called “Freedom and Democracy,” Japan is proud to be your shipmate. We are with you. Japan has changed over the years. We have transformed ourselves from a reticent ally, recovering from the devastation of World War II, to a strong, committed ally, looking outward to the world. Japan has transformed its national security strategy. Uncertainty about the future stability of the Indo-Pacific region caused us to change our policies and our very mindset. Today, the deterrence that our Alliance provides is stronger than ever, bolstered by U.S. extended deterrence for Japan. Japan has taken strong sanctions against Russia in the wake of its aggression against Ukraine. We have announced over $12 billion in aid to Ukraine, including anti-drone detection systems. This is part of NATO’s aid package, and, yes, we are even working with NATO on the other side of the world from us. The Japanese economy is now making strides by capitalizing on these unprecedented and major changes. A growth-oriented Japanese economy should also spur even greater investment in the United States. And we can then help boost the global economy to steer it toward a strong growth trajectory in the years to come. Just yesterday, President Biden and I demonstrated our commitment to leading the world on the development of the next generation of emerging technologies, such as AI, quantum, semiconductors, biotechnology, and clean energy. And the scope of our bilateral cooperation expands to space as well, illuminating our path toward a brighter and more hopeful tomorrow. The TV broadcast of Apollo 11’s lunar landing of 1969 is still seared into my memory. Japan’s lunar lander mission in January achieved the first pinpoint landing in history. Yesterday, President Biden and I announced that a Japanese national will be the first non-American astronaut to land on the Moon on a future Artemis mission. We have two astronauts with us today. Conclusion
Let me close with this final thought. I want you to know how seriously Japan takes its role as the United States’ closest ally. Together we carry a large responsibility. I believe that we are essential to peace…vital to freedom…and fundamental to prosperity. Bonded by our beliefs, I pledge to you Japan’s firm alliance and enduring friendship. “Global Partners for the Future.” - We are your global partner today, and we will be your global partner in the years ahead.</t>
        </is>
      </c>
      <c r="K337" s="18" t="inlineStr">
        <is>
          <t>aggression;fund;history;responsibility;war</t>
        </is>
      </c>
      <c r="L337" s="18" t="inlineStr">
        <is>
          <t>0</t>
        </is>
      </c>
      <c r="M337" s="18" t="inlineStr">
        <is>
          <t>0</t>
        </is>
      </c>
      <c r="N337" s="18" t="inlineStr">
        <is>
          <t>0</t>
        </is>
      </c>
      <c r="O337" s="18" t="inlineStr">
        <is>
          <t>0</t>
        </is>
      </c>
      <c r="P337" s="18" t="inlineStr">
        <is>
          <t>0</t>
        </is>
      </c>
      <c r="Q337" s="18" t="inlineStr">
        <is>
          <t>0</t>
        </is>
      </c>
      <c r="R337" s="18" t="inlineStr">
        <is>
          <t>4c0431b4-5e3e-424d-9b80-bb60b74bfcf3</t>
        </is>
      </c>
      <c r="S337" s="18" t="inlineStr"/>
      <c r="T337" s="18" t="inlineStr"/>
      <c r="U337" s="18" t="inlineStr"/>
      <c r="V337" s="18" t="inlineStr">
        <is>
          <t>AGGRESSION</t>
        </is>
      </c>
      <c r="W337" s="18" t="inlineStr"/>
      <c r="X337" s="18" t="inlineStr"/>
      <c r="Y337" s="18" t="inlineStr"/>
      <c r="Z337" s="18" t="inlineStr"/>
      <c r="AA337" s="18" t="inlineStr"/>
      <c r="AB337" s="18" t="inlineStr"/>
      <c r="AC337" s="18" t="inlineStr"/>
      <c r="AD337" s="18" t="inlineStr"/>
      <c r="AE337" s="18" t="inlineStr"/>
      <c r="AF337" s="18" t="inlineStr"/>
      <c r="AG337" s="18" t="inlineStr"/>
      <c r="AH337" s="18" t="inlineStr"/>
      <c r="AI337" s="18" t="inlineStr"/>
      <c r="AJ337" s="18" t="inlineStr"/>
      <c r="AK337" s="18" t="inlineStr"/>
      <c r="AL337" s="18" t="inlineStr"/>
      <c r="AM337" s="18" t="inlineStr">
        <is>
          <t>LOW</t>
        </is>
      </c>
      <c r="AN337" s="3" t="inlineStr">
        <is>
          <t>AUTO-DRAFT: keyword signals only; requires contextual coding per codebook.md before use.</t>
        </is>
      </c>
      <c r="AO337" s="18" t="inlineStr">
        <is>
          <t>72ece15f-5a54-5a31-8cfd-12fd4fd7251b</t>
        </is>
      </c>
      <c r="AP337" s="18" t="inlineStr">
        <is>
          <t>1</t>
        </is>
      </c>
      <c r="AQ337" s="18" t="inlineStr">
        <is>
          <t>LOW_CONFIDENCE;MISSING_SPEAKER</t>
        </is>
      </c>
      <c r="AR337" s="18" t="inlineStr">
        <is>
          <t>EXCLUDED</t>
        </is>
      </c>
      <c r="AS337" s="3" t="inlineStr">
        <is>
          <t>2026-09-22 full backlog review: COVID_OR_PANDEMIC</t>
        </is>
      </c>
    </row>
    <row r="338">
      <c r="A338" s="3" t="inlineStr">
        <is>
          <t>https://japan.kantei.go.jp/101_kishida/statement/202404/15message.html</t>
        </is>
      </c>
      <c r="B338" s="18" t="inlineStr">
        <is>
          <t>japan</t>
        </is>
      </c>
      <c r="C338" s="18" t="inlineStr">
        <is>
          <t>Prime Minister's Office of Japan (Kantei)</t>
        </is>
      </c>
      <c r="D338" s="3" t="inlineStr">
        <is>
          <t>Message from Prime Minister Kishida on the Occasion of the Event Marking One Year to the Opening of Expo 2025 Osaka Kansai  (Speeches and Statements &lt;br&gt;by the Prime Minister) | Prime Minister's Office of Japan</t>
        </is>
      </c>
      <c r="E338" s="18" t="inlineStr">
        <is>
          <t>SPEECH</t>
        </is>
      </c>
      <c r="F338" s="18" t="inlineStr">
        <is>
          <t>April 15, 2024</t>
        </is>
      </c>
      <c r="G338" s="18" t="inlineStr">
        <is>
          <t>0</t>
        </is>
      </c>
      <c r="H338" s="3" t="inlineStr"/>
      <c r="I338" s="3" t="inlineStr">
        <is>
          <t>Message from Prime Minister Kishida on the Occasion of the Event Marking One Year to the Opening of Expo 2025 Osaka Kansai  (Speeches and Statements &lt;br&gt;by the Prime Minister) | Prime Minister's Office of Japan
#Expo2025
Message from Prime Minister Kishida on the Occasion of the Event Marking One Year to the Opening of Expo 2025 Osaka Kansai
April 15, 2024
Tweet
[Provisional translation]
There is now one year to go until the curtain rises on Expo 2025 Osaka Kansai. The World Expo is again coming to Japan.
The theme of the expo, "Designing Future Society for Our Lives," poses a fundamental question to us. In an era in which the future is uncertain because of division and confrontation, what can we do to make all lives on earth into ones that shine brightly?
We are now called to spread the wings of our imagination to the world's future possibilities and take action. I very much look forward to this grand event of the World Expo serving as a catalyst setting that in motion.
The Expo venue will offer visitors a glimpse of the society of the future. For the visitors coming to the Expo from every corner of Japan and nations around the world, and especially for the children, who will be tomorrow's leaders, this will surely be an unparalleled experience as they savor a taste of what the future holds.
For all involved, including the local governments, the business community, and the national government, over the upcoming year until Expo 2025 opens, let us press forward in our preparations united in an "all Japan" effort to together create an expo that will carve out the future. And, let us together lead this endeavor to certain success.
I very much look forward to having an inspiring and invigorating experience in Osaka together with all of you one year from today.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38" s="3" t="inlineStr">
        <is>
          <t>Message from Prime Minister Kishida on the Occasion of the Event Marking One Year to the Opening of Expo 2025 Osaka Kansai  (Speeches and Statements &lt;br&gt;by the Prime Minister) | Prime Minister's Office of Japan
#Expo2025
Message from Prime Minister Kishida on the Occasion of the Event Marking One Year to the Opening of Expo 2025 Osaka Kansai
April 15, 2024
Tweet
[Provisional translation]
There is now one year to go until the curtain rises on Expo 2025 Osaka Kansai. The World Expo is again coming to Japan. The theme of the expo, "Designing Future Society for Our Lives," poses a fundamental question to us. In an era in which the future is uncertain because of division and confrontation, what can we do to make all lives on earth into ones that shine brightly? We are now called to spread the wings of our imagination to the world's future possibilities and take action. I very much look forward to this grand event of the World Expo serving as a catalyst setting that in motion. The Expo venue will offer visitors a glimpse of the society of the future. For the visitors coming to the Expo from every corner of Japan and nations around the world, and especially for the children, who will be tomorrow's leaders, this will surely be an unparalleled experience as they savor a taste of what the future holds. For all involved, including the local governments, the business community, and the national government, over the upcoming year until Expo 2025 opens, let us press forward in our preparations united in an "all Japan" effort to together create an expo that will carve out the future. And, let us together lead this endeavor to certain success. I very much look forward to having an inspiring and invigorating experience in Osaka together with all of you one year from today.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38" s="18" t="inlineStr">
        <is>
          <t>fund;war</t>
        </is>
      </c>
      <c r="L338" s="18" t="inlineStr">
        <is>
          <t>0</t>
        </is>
      </c>
      <c r="M338" s="18" t="inlineStr">
        <is>
          <t>0</t>
        </is>
      </c>
      <c r="N338" s="18" t="inlineStr">
        <is>
          <t>0</t>
        </is>
      </c>
      <c r="O338" s="18" t="inlineStr">
        <is>
          <t>0</t>
        </is>
      </c>
      <c r="P338" s="18" t="inlineStr">
        <is>
          <t>0</t>
        </is>
      </c>
      <c r="Q338" s="18" t="inlineStr">
        <is>
          <t>0</t>
        </is>
      </c>
      <c r="R338" s="18" t="inlineStr">
        <is>
          <t>a0727c60-f81b-41b6-83d5-b14ddb74d25c</t>
        </is>
      </c>
      <c r="S338" s="18" t="inlineStr"/>
      <c r="T338" s="18" t="inlineStr"/>
      <c r="U338" s="18" t="inlineStr"/>
      <c r="V338" s="18" t="inlineStr">
        <is>
          <t>COMPENSATION_REPARATION</t>
        </is>
      </c>
      <c r="W338" s="18" t="inlineStr"/>
      <c r="X338" s="18" t="inlineStr"/>
      <c r="Y338" s="18" t="inlineStr"/>
      <c r="Z338" s="18" t="inlineStr"/>
      <c r="AA338" s="18" t="inlineStr"/>
      <c r="AB338" s="18" t="inlineStr"/>
      <c r="AC338" s="18" t="inlineStr"/>
      <c r="AD338" s="18" t="inlineStr"/>
      <c r="AE338" s="18" t="inlineStr"/>
      <c r="AF338" s="18" t="inlineStr"/>
      <c r="AG338" s="18" t="inlineStr"/>
      <c r="AH338" s="18" t="inlineStr"/>
      <c r="AI338" s="18" t="inlineStr"/>
      <c r="AJ338" s="18" t="inlineStr"/>
      <c r="AK338" s="18" t="inlineStr"/>
      <c r="AL338" s="18" t="inlineStr"/>
      <c r="AM338" s="18" t="inlineStr">
        <is>
          <t>LOW</t>
        </is>
      </c>
      <c r="AN338" s="3" t="inlineStr">
        <is>
          <t>AUTO-DRAFT: keyword signals only; requires contextual coding per codebook.md before use.</t>
        </is>
      </c>
      <c r="AO338" s="18" t="inlineStr">
        <is>
          <t>8dec2c65-c5f0-50aa-bf3a-e98d119c55ca</t>
        </is>
      </c>
      <c r="AP338" s="18" t="inlineStr">
        <is>
          <t>1</t>
        </is>
      </c>
      <c r="AQ338" s="18" t="inlineStr">
        <is>
          <t>LOW_CONFIDENCE;MISSING_SPEAKER</t>
        </is>
      </c>
      <c r="AR338" s="18" t="inlineStr">
        <is>
          <t>EXCLUDED</t>
        </is>
      </c>
      <c r="AS338" s="3" t="inlineStr">
        <is>
          <t>2026-09-22 full backlog review: GENERIC_DIPLOMATIC_MESSAGE_OR_SPEECH</t>
        </is>
      </c>
    </row>
    <row r="339">
      <c r="A339" s="3" t="inlineStr">
        <is>
          <t>https://japan.kantei.go.jp/101_kishida/statement/202405/01kaiken.html</t>
        </is>
      </c>
      <c r="B339" s="18" t="inlineStr">
        <is>
          <t>japan</t>
        </is>
      </c>
      <c r="C339" s="18" t="inlineStr">
        <is>
          <t>Prime Minister's Office of Japan (Kantei)</t>
        </is>
      </c>
      <c r="D339" s="3" t="inlineStr">
        <is>
          <t>Press Conference by Prime Minister Kishida Regarding His Visit to France, Brazil and Paraguay (Speeches and Statements &lt;br&gt;by the Prime Minister) | Prime Minister's Office of Japan</t>
        </is>
      </c>
      <c r="E339" s="18" t="inlineStr">
        <is>
          <t>PRESS_CONFERENCE</t>
        </is>
      </c>
      <c r="F339" s="18" t="inlineStr">
        <is>
          <t>May 1, 2024</t>
        </is>
      </c>
      <c r="G339" s="18" t="inlineStr">
        <is>
          <t>0</t>
        </is>
      </c>
      <c r="H339" s="3" t="inlineStr"/>
      <c r="I339" s="3" t="inlineStr">
        <is>
          <t>Press Conference by Prime Minister Kishida Regarding His Visit to France, Brazil and Paraguay (Speeches and Statements &lt;br&gt;by the Prime Minister) | Prime Minister's Office of Japan
#DiplomacySecurity
#JPNFRAsummit
#JPNBRAsummit
#JPNPRYsummit
Press Conference by Prime Minister Kishida Regarding His Visit to France, Brazil and Paraguay
May 1, 2024
Tweet
[Provisional translation]
(On what Japan will advocate for at the Organisation for Economic Co-operation and Development (OECD) Ministerial Council Meeting as the chair country; on the aims of the Prime Minister's visit to Paraguay and Brazil and the fields in which Japan seeks to strengthen cooperation with each of these countries in the future, in the context of the Global South's increasing presence)
From now, I will visit the three countries of France, Brazil, and Paraguay. First of all, this year is the 60th anniversary of Japan's accession to the OECD. I plan to deliver a keynote speech at the OECD Ministerial Council Meeting, speaking as the chair country, advocating for Japan leading efforts to build and then strengthen a rules-based free and fair international economic order. In conjunction with that, I will seek to propel discussions forward on generative artificial intelligence (AI) and other international issues and press ahead with bolstering the OECD's outreach towards the Indo-Pacific region.
At the OECD, I will take on the efforts I just mentioned. Of course, this involves visiting France, and while there I will exchange views with both President Macron and Prime Minister Attal on bilateral ties and international issues while also working to build up our relations.
Next I will head to South America, where I will visit Brazil and Paraguay. In Brazil I plan to confirm with President Lula our bilateral relations as well as our cooperation in international fora, among other matters. Additionally, in Sao Paulo I will deliver a policy speech on Japan's foreign policy towards Latin America and the Caribbean, the first such speech by a Japanese prime minister in nine years. I plan to make the first speech in many years on our foreign policy towards Latin America and the Caribbean looking at the path  Japan has taken with the region until now and the pathway we will take together into the future, with "pathway" as the key word.
During my stay in Paraguay, I will have an exchange of views with President Pena on bilateral affairs, including the economy, space, telecommunications, and people-to-people exchanges, as well as on international issues.
Along with this, when visiting these two countries in the Latin America and the Caribbean region, I will be accompanied by an economic mission from Japan's private sector that is 170 strong, hailing from 50 companies, and includes CEO-level executives. We aim to forge deeper exchanges with government representatives and businesspeople from these two countries.
In both countries, I consider it very important for us to reaffirm our cooperative ties with local Nikkei communities of Japanese immigrants and their descendants. I also intend to make this an opportunity to reassert our cooperation with local Nikkei communities, including the younger generation, as we look towards the future.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39" s="3" t="inlineStr">
        <is>
          <t>First of all, this year is the 60th anniversary of Japan's accession to the OECD. I plan to deliver a keynote speech at the OECD Ministerial Council Meeting, speaking as the chair country, advocating for Japan leading efforts to build and then strengthen a rules-based free and fair international economic order. In conjunction with that, I will seek to propel discussions forward on generative artificial intelligence (AI) and other international issues and press ahead with bolstering the OECD's outreach towards the Indo-Pacific region. At the OECD, I will take on the efforts I just mentioned. Of course, this involves visiting France, and while there I will exchange views with both President Macron and Prime Minister Attal on bilateral ties and international issues while also working to build up our relations. Next I will head to South America, where I will visit Brazil and Paraguay. In Brazil I plan to confirm with President Lula our bilateral relations as well as our cooperation in international fora, among other matters. Additionally, in Sao Paulo I will deliver a policy speech on Japan's foreign policy towards Latin America and the Caribbean, the first such speech by a Japanese prime minister in nine years. I plan to make the first speech in many years on our foreign policy towards Latin America and the Caribbean looking at the path  Japan has taken with the region until now and the pathway we will take together into the future, with "pathway" as the key word. During my stay in Paraguay, I will have an exchange of views with President Pena on bilateral affairs, including the economy, space, telecommunications, and people-to-people exchanges, as well as on international issues. Along with this, when visiting these two countries in the Latin America and the Caribbean region, I will be accompanied by an economic mission from Japan's private sector that is 170 strong, hailing from 50 companies, and includes CEO-level executives. We aim to forge deeper exchanges with government representatives and businesspeople from these two countries. In both countries, I consider it very important for us to reaffirm our cooperative ties with local Nikkei communities of Japanese immigrants and their descendants. I also intend to make this an opportunity to reassert our cooperation with local Nikkei communities, including the younger generation, as we look towards the future.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39" s="18" t="inlineStr">
        <is>
          <t>war</t>
        </is>
      </c>
      <c r="L339" s="18" t="inlineStr">
        <is>
          <t>0</t>
        </is>
      </c>
      <c r="M339" s="18" t="inlineStr">
        <is>
          <t>0</t>
        </is>
      </c>
      <c r="N339" s="18" t="inlineStr">
        <is>
          <t>0</t>
        </is>
      </c>
      <c r="O339" s="18" t="inlineStr">
        <is>
          <t>0</t>
        </is>
      </c>
      <c r="P339" s="18" t="inlineStr">
        <is>
          <t>0</t>
        </is>
      </c>
      <c r="Q339" s="18" t="inlineStr">
        <is>
          <t>0</t>
        </is>
      </c>
      <c r="R339" s="18" t="inlineStr">
        <is>
          <t>e991190a-466d-49f4-8c76-20962b4c6638</t>
        </is>
      </c>
      <c r="S339" s="18" t="inlineStr"/>
      <c r="T339" s="18" t="inlineStr"/>
      <c r="U339" s="18" t="inlineStr"/>
      <c r="V339" s="18" t="inlineStr">
        <is>
          <t>HISTORICAL_RECOGNITION_GENERAL</t>
        </is>
      </c>
      <c r="W339" s="18" t="inlineStr"/>
      <c r="X339" s="18" t="inlineStr"/>
      <c r="Y339" s="18" t="inlineStr"/>
      <c r="Z339" s="18" t="inlineStr"/>
      <c r="AA339" s="18" t="inlineStr"/>
      <c r="AB339" s="18" t="inlineStr"/>
      <c r="AC339" s="18" t="inlineStr"/>
      <c r="AD339" s="18" t="inlineStr"/>
      <c r="AE339" s="18" t="inlineStr"/>
      <c r="AF339" s="18" t="inlineStr"/>
      <c r="AG339" s="18" t="inlineStr"/>
      <c r="AH339" s="18" t="inlineStr"/>
      <c r="AI339" s="18" t="inlineStr"/>
      <c r="AJ339" s="18" t="inlineStr"/>
      <c r="AK339" s="18" t="inlineStr"/>
      <c r="AL339" s="18" t="inlineStr"/>
      <c r="AM339" s="18" t="inlineStr">
        <is>
          <t>LOW</t>
        </is>
      </c>
      <c r="AN339" s="3" t="inlineStr">
        <is>
          <t>AUTO-DRAFT: keyword signals only; requires contextual coding per codebook.md before use.</t>
        </is>
      </c>
      <c r="AO339" s="18" t="inlineStr">
        <is>
          <t>f8a12441-5415-5631-b1ea-b663e459ad85</t>
        </is>
      </c>
      <c r="AP339" s="18" t="inlineStr">
        <is>
          <t>1</t>
        </is>
      </c>
      <c r="AQ339" s="18" t="inlineStr">
        <is>
          <t>LOW_CONFIDENCE;MISSING_SPEAKER</t>
        </is>
      </c>
      <c r="AR339" s="18" t="inlineStr">
        <is>
          <t>EXCLUDED</t>
        </is>
      </c>
      <c r="AS339" s="3" t="inlineStr">
        <is>
          <t>2026-09-22 full backlog review: PRESS_CONFERENCE_UNRELATED_DOMESTIC_OR_ROUTINE_DIPLOMACY</t>
        </is>
      </c>
    </row>
    <row r="340">
      <c r="A340" s="3" t="inlineStr">
        <is>
          <t>https://japan.kantei.go.jp/101_kishida/statement/202405/02ai.html</t>
        </is>
      </c>
      <c r="B340" s="18" t="inlineStr">
        <is>
          <t>japan</t>
        </is>
      </c>
      <c r="C340" s="18" t="inlineStr">
        <is>
          <t>Prime Minister's Office of Japan (Kantei)</t>
        </is>
      </c>
      <c r="D340" s="3" t="inlineStr">
        <is>
          <t>Speech by Prime Minister KISHIDA Fumio at the Generative AI Side Event (Speeches and Statements &lt;br&gt;by the Prime Minister) | Prime Minister's Office of Japan</t>
        </is>
      </c>
      <c r="E340" s="18" t="inlineStr">
        <is>
          <t>SPEECH</t>
        </is>
      </c>
      <c r="F340" s="18" t="inlineStr">
        <is>
          <t>May 2, 2024</t>
        </is>
      </c>
      <c r="G340" s="18" t="inlineStr">
        <is>
          <t>0</t>
        </is>
      </c>
      <c r="H340" s="3" t="inlineStr"/>
      <c r="I340" s="3" t="inlineStr">
        <is>
          <t>Speech by Prime Minister KISHIDA Fumio at the Generative AI Side Event (Speeches and Statements &lt;br&gt;by the Prime Minister) | Prime Minister's Office of Japan
#DiplomacySecurity
#NewFormCapitalism
#GrowthStrategy
#SciTechInnovation
Speech by Prime Minister KISHIDA Fumio at the Generative AI Side Event
May 2, 2024
Tweet
[Provisional translation]
Secretary-General, Mr. Mathias Cormann, distinguished delegates, thank you for joining this side event today.
It is my belief that generative AI has the potential to be a vital tool to further enrich the world. AI will make great contributions toward finding solutions to various issues including healthcare and climate change, in a way that was unthinkable in the past.
At the same time, one cannot shed light only on the bright side of generative AI. We must also confront the dark side of AI, such as the risk of disinformation.
In order to mitigate such AI-related risks, while also maximizing its innovative opportunities, there is an urgent need to establish international governance to achieve safe, secure, and trustworthy AI. With this in mind, I launched the Hiroshima AI Process, which led to the development of the International Guiding Principles as well as the Code of Conduct for AI developers and contributed to reducing specific risks related to generative AI.
Cooperation with the OECD, considered to be the world's largest think tank, has been essential in these efforts. I welcome the updates of the OECD Principles on AI as a concrete outcome of the OECD.
As AI is an innovative technology that affects humanity at large, it is important that many countries share a common understanding on its use and development. I am pleased to announce that the Hiroshima AI Process Friends Group kicks-off today, with the participation of 49 countries and regions, including many OECD members, as a voluntary framework of countries supporting the spirit of the Hiroshima AI Process. Together with the members of the Friends Group, we will work to implement the International Guiding Principles and the Code of Conduct to address the risks of generative AI and promote cooperation to ensure that people all over the world can benefit from the use of safe, secure, and trustworthy AI.
In addition to these efforts on governance, it is important to build up specific technical solutions to reduce risks in the fight against the dark side of AI. For this purpose, Japan will establish the GPAI Tokyo Center and provide robust support to projects such as technology demonstrations by a diverse group of experts. Japan will also support efforts toward the implementation of technology in real-life situations to verify originators of contents in order to address risks such as disinformation produced with generative AI.
Let us all work together to gather the wisdom of humanity so that we can prosper under the light of AI.
More
Related Link
Japanese
Side Event on Generative AI at the OECD Ministerial Council Meeting (Summary)
Visit to France (PM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40" s="3" t="inlineStr">
        <is>
          <t>Mathias Cormann, distinguished delegates, thank you for joining this side event today. It is my belief that generative AI has the potential to be a vital tool to further enrich the world. AI will make great contributions toward finding solutions to various issues including healthcare and climate change, in a way that was unthinkable in the past. At the same time, one cannot shed light only on the bright side of generative AI. We must also confront the dark side of AI, such as the risk of disinformation. In addition to these efforts on governance, it is important to build up specific technical solutions to reduce risks in the fight against the dark side of AI. For this purpose, Japan will establish the GPAI Tokyo Center and provide robust support to projects such as technology demonstrations by a diverse group of experts. Japan will also support efforts toward the implementation of technology in real-life situations to verify originators of contents in order to address risks such as disinformation produced with generative AI. Let us all work together to gather the wisdom of humanity so that we can prosper under the light of AI. More
Related Link
Japanese
Side Event on Generative AI at the OECD Ministerial Council Meeting (Summary)
Visit to France (PM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40" s="18" t="inlineStr">
        <is>
          <t>war</t>
        </is>
      </c>
      <c r="L340" s="18" t="inlineStr">
        <is>
          <t>0</t>
        </is>
      </c>
      <c r="M340" s="18" t="inlineStr">
        <is>
          <t>0</t>
        </is>
      </c>
      <c r="N340" s="18" t="inlineStr">
        <is>
          <t>0</t>
        </is>
      </c>
      <c r="O340" s="18" t="inlineStr">
        <is>
          <t>0</t>
        </is>
      </c>
      <c r="P340" s="18" t="inlineStr">
        <is>
          <t>0</t>
        </is>
      </c>
      <c r="Q340" s="18" t="inlineStr">
        <is>
          <t>0</t>
        </is>
      </c>
      <c r="R340" s="18" t="inlineStr">
        <is>
          <t>04d579ab-7a30-4a6f-9114-950f5d6e4a26</t>
        </is>
      </c>
      <c r="S340" s="18" t="inlineStr"/>
      <c r="T340" s="18" t="inlineStr"/>
      <c r="U340" s="18" t="inlineStr"/>
      <c r="V340" s="18" t="inlineStr">
        <is>
          <t>HISTORICAL_RECOGNITION_GENERAL</t>
        </is>
      </c>
      <c r="W340" s="18" t="inlineStr"/>
      <c r="X340" s="18" t="inlineStr"/>
      <c r="Y340" s="18" t="inlineStr"/>
      <c r="Z340" s="18" t="inlineStr"/>
      <c r="AA340" s="18" t="inlineStr"/>
      <c r="AB340" s="18" t="inlineStr"/>
      <c r="AC340" s="18" t="inlineStr"/>
      <c r="AD340" s="18" t="inlineStr"/>
      <c r="AE340" s="18" t="inlineStr"/>
      <c r="AF340" s="18" t="inlineStr"/>
      <c r="AG340" s="18" t="inlineStr"/>
      <c r="AH340" s="18" t="inlineStr"/>
      <c r="AI340" s="18" t="inlineStr"/>
      <c r="AJ340" s="18" t="inlineStr"/>
      <c r="AK340" s="18" t="inlineStr"/>
      <c r="AL340" s="18" t="inlineStr"/>
      <c r="AM340" s="18" t="inlineStr">
        <is>
          <t>LOW</t>
        </is>
      </c>
      <c r="AN340" s="3" t="inlineStr">
        <is>
          <t>AUTO-DRAFT: keyword signals only; requires contextual coding per codebook.md before use.</t>
        </is>
      </c>
      <c r="AO340" s="18" t="inlineStr">
        <is>
          <t>f2bc4b69-0f8b-56ab-80e5-c3fe4393a688</t>
        </is>
      </c>
      <c r="AP340" s="18" t="inlineStr">
        <is>
          <t>1</t>
        </is>
      </c>
      <c r="AQ340" s="18" t="inlineStr">
        <is>
          <t>LOW_CONFIDENCE;MISSING_SPEAKER</t>
        </is>
      </c>
      <c r="AR340" s="18" t="inlineStr">
        <is>
          <t>EXCLUDED</t>
        </is>
      </c>
      <c r="AS340" s="3" t="inlineStr">
        <is>
          <t>2026-09-22 full backlog review: MANUAL_REVIEW_NO_HISTORICAL_RECOGNITION_CONTENT</t>
        </is>
      </c>
    </row>
    <row r="341">
      <c r="A341" s="3" t="inlineStr">
        <is>
          <t>https://japan.kantei.go.jp/101_kishida/statement/202405/02kaiken.html</t>
        </is>
      </c>
      <c r="B341" s="18" t="inlineStr">
        <is>
          <t>japan</t>
        </is>
      </c>
      <c r="C341" s="18" t="inlineStr">
        <is>
          <t>Prime Minister's Office of Japan (Kantei)</t>
        </is>
      </c>
      <c r="D341" s="3" t="inlineStr">
        <is>
          <t>Press Conference by Prime Minister Kishida Regarding His Visit to France and Other Matters (Speeches and Statements &lt;br&gt;by the Prime Minister) | Prime Minister's Office of Japan</t>
        </is>
      </c>
      <c r="E341" s="18" t="inlineStr">
        <is>
          <t>PRESS_CONFERENCE</t>
        </is>
      </c>
      <c r="F341" s="18" t="inlineStr">
        <is>
          <t>May 2, 2024</t>
        </is>
      </c>
      <c r="G341" s="18" t="inlineStr">
        <is>
          <t>0</t>
        </is>
      </c>
      <c r="H341" s="3" t="inlineStr"/>
      <c r="I341" s="3" t="inlineStr">
        <is>
          <t>Press Conference by Prime Minister Kishida Regarding His Visit to France and Other Matters (Speeches and Statements &lt;br&gt;by the Prime Minister) | Prime Minister's Office of Japan
#DiplomacySecurity
#NewFormCapitalism
#GrowthStrategy
#SciTechInnovation
#JPNFRAsummit
Press Conference by Prime Minister Kishida Regarding His Visit to France and Other Matters
May 2, 2024
Tweet
[Provisional translation]
(On Prime Minister Kishida's reaction upon having completed his series of diplomatic engagements in France; on how to utilize the framework announced by Prime Minister Kishida addressing international rule-making on generative artificial intelligence)
As we mark the 60th anniversary of Japan's accession to the Organisation for Economic Co-operation and Development (OECD), Japan will, for the first time in a decade, chair the OECD Ministerial Council Meeting. Over two days, today and tomorrow, five Japanese Cabinet ministers will lead discussions, with each chairing the talks on a different agenda item. During this meeting, in my keynote speech I took up the theme of "co-creating the flow of change" and clearly laid out an approach in which we engage in multilateral cooperation in various areas such as trade, the environment, and digital issues to overcome the crises facing the international community. Japan also launched new initiatives to further build up the OECD Southeast Asia Regional Programme (SEARP) I helped institute ten years ago during my tenure as Foreign Minister and to enable the OECD to become an "escort runner" that assists Southeast Asia in its growth and development. I welcome Indonesia and Thailand recently starting off on steps towards joining the OECD, and Secretary-General Cormann also expressed his appreciation for the efforts Japan has made over the past decade. I believe that through these initiatives, Japan has successfully made contributions to maintaining and expanding a rules-based, free and fair economic order.
With regard to your other question regarding generative artificial intelligence (AI), we convened a side event on that very topic. During that event, I announced the inauguration of the Hiroshima AI Process Friends Group, a framework of countries supporting the spirit of the Hiroshima AI Process, with 49 countries and regions participating. It was Japan that oversaw the coordination of the Hiroshima AI Process during its presidency of the G7, and with so many countries and regions participating and this kind of framework now being realized, I felt the broadening of support for this Hiroshima AI Process. Japan will work intently, together with the other members of the Friends Group, to implement the International Guiding Principles and the Code of Conduct in order to address the risks of generative AI. In this way, I intend to advance our cooperation to create an environment in which people all over the world can benefit from the use of safe, secure, and trustworthy AI.
(On how Prime Minister Kishida intends to make progress towards security cooperation with France in the Indo-Pacific region, in light of the agreement reached during the bilateral summit to launch negotiations on a Japan-France Reciprocal Access Agreement; on what views were exchanged regarding China during the Japan-France summit meeting; and on the Government of Japan's response to and views on the yen soaring in the U.S. dollar/Japanese yen exchange market, including with regard to currency intervention)
During the Japan-France summit meeting we just concluded, we agreed to launch negotiations on a Japan-France Reciprocal Access Agreement (RAA). Japan and France are both Indo-Pacific nations. As such, our two countries have over the years built up a record of joint exercises and cooperation in the area of security. The RAA that we discussed during this visit will further promote such bilateral security cooperation and also contribute to the peace and stability of the Indo-Pacific region. I very much intend for us to make steady progress in this area.
As for China, we exchanged views without reserve on a range of regional affairs, such as Indo-Pacific affairs, including China, as well as the situation in Ukraine and the Middle East situation. Against the backdrop of the international situation becoming increasingly tense, we saw fully eye to eye on the position that the security of the two regions of the Indo-Pacific and the Euro-Atlantic cannot be considered separately. Also, we concurred to build up our bilateral cooperation, including within the G7, as Japan and France share common values and principles.
As for the foreign exchange market, I will refrain from making any comment on movements in the currency exchange market or on currency intervention, including about whether or not such intervention has occurred. This is consistent with statements I have made thus far.
More
Related Link
Japanese
Visit to France (PM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41" s="3" t="inlineStr">
        <is>
          <t>During this meeting, in my keynote speech I took up the theme of "co-creating the flow of change" and clearly laid out an approach in which we engage in multilateral cooperation in various areas such as trade, the environment, and digital issues to overcome the crises facing the international community. Japan also launched new initiatives to further build up the OECD Southeast Asia Regional Programme (SEARP) I helped institute ten years ago during my tenure as Foreign Minister and to enable the OECD to become an "escort runner" that assists Southeast Asia in its growth and development. I welcome Indonesia and Thailand recently starting off on steps towards joining the OECD, and Secretary-General Cormann also expressed his appreciation for the efforts Japan has made over the past decade. I believe that through these initiatives, Japan has successfully made contributions to maintaining and expanding a rules-based, free and fair economic order. With regard to your other question regarding generative artificial intelligence (AI), we convened a side event on that very topic. Japan will work intently, together with the other members of the Friends Group, to implement the International Guiding Principles and the Code of Conduct in order to address the risks of generative AI. In this way, I intend to advance our cooperation to create an environment in which people all over the world can benefit from the use of safe, secure, and trustworthy AI. (On how Prime Minister Kishida intends to make progress towards security cooperation with France in the Indo-Pacific region, in light of the agreement reached during the bilateral summit to launch negotiations on a Japan-France Reciprocal Access Agreement; on what views were exchanged regarding China during the Japan-France summit meeting; and on the Government of Japan's response to and views on the yen soaring in the U.S. dollar/Japanese yen exchange market, including with regard to currency intervention)
During the Japan-France summit meeting we just concluded, we agreed to launch negotiations on a Japan-France Reciprocal Access Agreement (RAA). Japan and France are both Indo-Pacific nations.</t>
        </is>
      </c>
      <c r="K341" s="18" t="inlineStr">
        <is>
          <t>war</t>
        </is>
      </c>
      <c r="L341" s="18" t="inlineStr">
        <is>
          <t>0</t>
        </is>
      </c>
      <c r="M341" s="18" t="inlineStr">
        <is>
          <t>0</t>
        </is>
      </c>
      <c r="N341" s="18" t="inlineStr">
        <is>
          <t>0</t>
        </is>
      </c>
      <c r="O341" s="18" t="inlineStr">
        <is>
          <t>0</t>
        </is>
      </c>
      <c r="P341" s="18" t="inlineStr">
        <is>
          <t>0</t>
        </is>
      </c>
      <c r="Q341" s="18" t="inlineStr">
        <is>
          <t>0</t>
        </is>
      </c>
      <c r="R341" s="18" t="inlineStr">
        <is>
          <t>37326917-2e2c-4a52-b5fd-4865a8fc7958</t>
        </is>
      </c>
      <c r="S341" s="18" t="inlineStr"/>
      <c r="T341" s="18" t="inlineStr"/>
      <c r="U341" s="18" t="inlineStr"/>
      <c r="V341" s="18" t="inlineStr">
        <is>
          <t>HISTORICAL_RECOGNITION_GENERAL</t>
        </is>
      </c>
      <c r="W341" s="18" t="inlineStr"/>
      <c r="X341" s="18" t="inlineStr"/>
      <c r="Y341" s="18" t="inlineStr"/>
      <c r="Z341" s="18" t="inlineStr"/>
      <c r="AA341" s="18" t="inlineStr"/>
      <c r="AB341" s="18" t="inlineStr"/>
      <c r="AC341" s="18" t="inlineStr"/>
      <c r="AD341" s="18" t="inlineStr"/>
      <c r="AE341" s="18" t="inlineStr"/>
      <c r="AF341" s="18" t="inlineStr"/>
      <c r="AG341" s="18" t="inlineStr"/>
      <c r="AH341" s="18" t="inlineStr"/>
      <c r="AI341" s="18" t="inlineStr"/>
      <c r="AJ341" s="18" t="inlineStr"/>
      <c r="AK341" s="18" t="inlineStr"/>
      <c r="AL341" s="18" t="inlineStr"/>
      <c r="AM341" s="18" t="inlineStr">
        <is>
          <t>LOW</t>
        </is>
      </c>
      <c r="AN341" s="3" t="inlineStr">
        <is>
          <t>AUTO-DRAFT: keyword signals only; requires contextual coding per codebook.md before use.</t>
        </is>
      </c>
      <c r="AO341" s="18" t="inlineStr">
        <is>
          <t>087e839e-cdbd-5f73-a7b8-9e95053263df</t>
        </is>
      </c>
      <c r="AP341" s="18" t="inlineStr">
        <is>
          <t>1</t>
        </is>
      </c>
      <c r="AQ341" s="18" t="inlineStr">
        <is>
          <t>LOW_CONFIDENCE;MISSING_SPEAKER</t>
        </is>
      </c>
      <c r="AR341" s="18" t="inlineStr">
        <is>
          <t>EXCLUDED</t>
        </is>
      </c>
      <c r="AS341" s="3" t="inlineStr">
        <is>
          <t>2026-09-22 full backlog review: UKRAINE_RUSSIA_OR_UNRELATED_GEOPOLITICS</t>
        </is>
      </c>
    </row>
    <row r="342">
      <c r="A342" s="3" t="inlineStr">
        <is>
          <t>https://japan.kantei.go.jp/101_kishida/statement/202405/02mcm.html</t>
        </is>
      </c>
      <c r="B342" s="18" t="inlineStr">
        <is>
          <t>japan</t>
        </is>
      </c>
      <c r="C342" s="18" t="inlineStr">
        <is>
          <t>Prime Minister's Office of Japan (Kantei)</t>
        </is>
      </c>
      <c r="D342" s="3" t="inlineStr">
        <is>
          <t>Keynote Speech by Prime Minister KISHIDA Fumio at the Opening Ceremony of the OECD Ministerial Council Meeting (Speeches and Statements &lt;br&gt;by the Prime Minister) | Prime Minister's Office of Japan</t>
        </is>
      </c>
      <c r="E342" s="18" t="inlineStr">
        <is>
          <t>SPEECH</t>
        </is>
      </c>
      <c r="F342" s="18" t="inlineStr">
        <is>
          <t>May 2, 2024</t>
        </is>
      </c>
      <c r="G342" s="18" t="inlineStr">
        <is>
          <t>0</t>
        </is>
      </c>
      <c r="H342" s="3" t="inlineStr"/>
      <c r="I342" s="3" t="inlineStr">
        <is>
          <t>Keynote Speech by Prime Minister KISHIDA Fumio at the Opening Ceremony of the OECD Ministerial Council Meeting (Speeches and Statements &lt;br&gt;by the Prime Minister) | Prime Minister's Office of Japan
#DiplomacySecurity
Keynote Speech by Prime Minister KISHIDA Fumio at the Opening Ceremony of the OECD Ministerial Council Meeting
May 2, 2024
Tweet
[Provisional translation]
Secretary-General Mr. Cormann, distinguished guests,
It is my great honor to serve as Chair of the Ministerial Council Meeting on this landmark 60th anniversary of Japan's accession to the OECD.
In addition to the ongoing Russian aggression against Ukraine, we have witnessed new horrors in the Middle East since last year, and many other conflicts are occurring around the globe. At the same time, the international community is witnessing a greater diversification with the rise of emerging powers, making it more difficult than ever to reach consensus.
We are also confronted with the aggravated crises of climate change and a series of natural disasters. Earlier this year, a devastating earthquake struck the Noto Peninsula in Japan. We are grateful for the warm messages of sympathy from the representatives of many nations and organizations, including the Secretary-General Mr. Cormann.
These shifts are having a profound impact on the global economy. We are facing inflation, disruptions in energy and food supplies, and risks of fragmentation in global supply chains. We are now at a crossroads in putting the world back on a stable growth path.
While at the same time, at this turning point in history, the changes of era and hardships we are experiencing are also opportunities to realize a more prosperous life. Today, I would like to address the importance of uniting under the spirit of 'Co-creating the Flow of Change' and overcoming the crises facing the international community.
A fundamental strength of the OECD lies in its human resource of over 2,000 economists, and its extensive data and analytical capabilities which	contribute to policy-making across nations.
In Japan, we are leveraging this expertise, including the “OECD Economic Survey of Japan” released this January, to transform initiatives to solve social challenges into new engines for growth.
Japan is advocating a New Form of Capitalism, transitioning from a cost-cutting to a growth-oriented economic model. This transition is underpinned by the strongest wage increases in nearly 30 years and record-high levels of capital investment. These are favorable tailwinds that need to be further accelerated to revive Japan's earning power.
In alignment with OECD recommendations, Japan will advance its initiatives to increase productivity.  Science and technology are the key to industrial structural transformation and the foundation to cultivate our future. We are bolstering support for new frontiers and innovation initiatives such as AI, autonomous driving, space, and overseas expansion of SMEs, as well as assistance to start-ups.
Japan attaches importance to promoting green transformation, aiming to simultaneously realize a stable energy supply,  economic growth, and  decarbonization. With this in mind, we will adopt “Green Transformation National Strategy.” Under  the “Asia Zero Emission Community” platform, we will advocate an energy transition model to the international community that achieves the common goal of net-zero through innovation and various pathways.
Like other OECD members, Japan faces the challenge of a declining population. We are committed to reversing this trend as well removing employment barriers for women and the elderly, in pursuit of sustainable growth.
Japan will continue to collaborate effectively with the OECD to shape better policies and create a significant flow of changes, together with member countries.
Distinguished guests,
The Ministerial Council Meeting is a unique opportunity for countries with shared values to come together and discuss global and progressive issues.
Over the next two days, we seek to deepen our discussions and reach a common understanding towards shaping a rules-based free and open international order. Japan will contribute to discussions drawing on its experiences and achievements as the holder of last year's G7 presidency.
Maintaining and expanding a rules-based, free and fair economic order, with the WTO at its core, remains on top of the international agenda. We need to discuss further on the challenges facing free and open trade and investment, and sustainability and inclusivity in trade, both of which form the foundation of the international economic order.
In recent years, we also need to strengthen our cooperation to ensure economic resilience and economic security, such as addressing economic coercion and non-market policies and practices, enhancing supply chain resilience, and protecting critical technologies and critical infrastructure. The OECD can contribute to the members’ efforts by forming global standards through objective analyses and assessments. As the former holder of the G7 Presidency, Japan will share the outcomes of the Hiroshima Summit and advance collaboration with like-minded countries and organizations. At this Ministerial Council Meeting, we will have a separate dedicated session to discuss economic resilience and economic security.
The climate crisis is a challenge common to all humankind that cannot be postponed, and it demands a holistic effort from all nations. We must address issues concerning climate change, biodiversity, and environmental pollution in an integrated manner. As we pursue the transformation towards net-zero, circular, and nature-positive economies, let us advance discussions to foster synergies among these efforts.
As the landscape of development cooperation undergoes rapid changes, it is essential that member countries, together with non-member countries and various international organizations, transcend the boundaries between public and private sectors to pool diverse knowledge and make efforts towards sustainable development. The OECD's data and analytical capabilities on Official Development Assistance (ODA), along with the promotion of OECD standards are crucial to attract private investment and address the development financing needs of developing countries. This  in turn leads to peace and stability in the international community.
Digital technology is one of the areas where the OECD can leverage its strengths the most, and we expect the OECD to continue playing a central role moving forward. The OECD has also been at the forefront of international discussions on AI, including the development of AI principles. Building on the outcomes of the Hiroshima AI Process, we will advance discussions towards achieving safe, secure, and trustworthy AI.
I have just announced the establishment of the Hiroshima AI Process Friends Group. Let us collaborate as nations united by a common purpose to address the universal opportunities and risks brought about by AI, and work towards achieving safe, secure, and trustworthy AI. We will also make steady progress on operationalizing Data Free Flow with Trust (DFFT), which forms the foundation of these efforts.
Distinguished guests,
Sixty years ago, after becoming a member of GATT and the UN, Japan became the first Asian country to join the OECD, marking a significant step in re-engaging with the international community.
Sixty years later, as the international community has undergone significant changes, facing multipolarity, division and conflict, and as uncertainty and opacity have increased, the OECD needs to change too. It has become increasingly important for the OECD, which shares common values, to extend its outreach to non-member countries around the world.
Rather than imposing values, it is essential for the OECD to act as a companion in growth and development. This should be done by embracing the concept of 'co-creation' and closely aligning with the needs of others.
From this perspective, we welcome countries from Latin America, Central and Eastern Europe and Southeast Asia that are joining hands with the OECD on the road to accession.
We are pleased with the positive developments in establishing a framework for cooperation between Africa and the OECD. We are looking forward to seeing the OECD’s expertise effectively utilized in advancing Africa's own initiatives, such as Agenda 2063, leading to an expression of intents to join the OECD  from Africa in the future.
This year, we have seen historic developments, including the adoption of accession roadmaps for Argentina and Indonesia, and Thailand's application for membership. Strengthening ties with increasingly important regions represents the future direction for the OECD.
As one of the few Asian members, Japan will continue to act as a bridge between the OECD and the Asian region, contributing to the OECD's continued leadership in the global economy.
Distinguished guests,
In Japan, the 60th anniversary is known as 'kanreki,' an important milestone signifying a new beginning in life.
Together, let's pave the way for a more prosperous future over the next sixty years.
Thank you very much.
More
Related Link
Japanese
Keynote Speech by Prime Minister Kishida at the Opening Ceremony of the Ministerial Council Meeting of OECD (Summary)
Visit to France (PM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42" s="3" t="inlineStr">
        <is>
          <t>Keynote Speech by Prime Minister KISHIDA Fumio at the Opening Ceremony of the OECD Ministerial Council Meeting (Speeches and Statements &lt;br&gt;by the Prime Minister) | Prime Minister's Office of Japan
#DiplomacySecurity
Keynote Speech by Prime Minister KISHIDA Fumio at the Opening Ceremony of the OECD Ministerial Council Meeting
May 2, 2024
Tweet
[Provisional translation]
Secretary-General Mr. Cormann, distinguished guests,
It is my great honor to serve as Chair of the Ministerial Council Meeting on this landmark 60th anniversary of Japan's accession to the OECD. In addition to the ongoing Russian aggression against Ukraine, we have witnessed new horrors in the Middle East since last year, and many other conflicts are occurring around the globe. At the same time, the international community is witnessing a greater diversification with the rise of emerging powers, making it more difficult than ever to reach consensus. We are also confronted with the aggravated crises of climate change and a series of natural disasters. Earlier this year, a devastating earthquake struck the Noto Peninsula in Japan. We are grateful for the warm messages of sympathy from the representatives of many nations and organizations, including the Secretary-General Mr. Cormann. These shifts are having a profound impact on the global economy. We are facing inflation, disruptions in energy and food supplies, and risks of fragmentation in global supply chains. We are now at a crossroads in putting the world back on a stable growth path. While at the same time, at this turning point in history, the changes of era and hardships we are experiencing are also opportunities to realize a more prosperous life. Today, I would like to address the importance of uniting under the spirit of 'Co-creating the Flow of Change' and overcoming the crises facing the international community. A fundamental strength of the OECD lies in its human resource of over 2,000 economists, and its extensive data and analytical capabilities which	contribute to policy-making across nations. In Japan, we are leveraging this expertise, including the “OECD Economic Survey of Japan” released this January, to transform initiatives to solve social challenges into new engines for growth. Japan is advocating a New Form of Capitalism, transitioning from a cost-cutting to a growth-oriented economic model. Japan will continue to collaborate effectively with the OECD to shape better policies and create a significant flow of changes, together with member countries. Distinguished guests,
The Ministerial Council Meeting is a unique opportunity for countries with shared values to come together and discuss global and progressive issues. Over the next two days, we seek to deepen our discussions and reach a common understanding towards shaping a rules-based free and open international order. Japan will contribute to discussions drawing on its experiences and achievements as the holder of last year's G7 presidency. Maintaining and expanding a rules-based, free and fair economic order, with the WTO at its core, remains on top of the international agenda. The climate crisis is a challenge common to all humankind that cannot be postponed, and it demands a holistic effort from all nations. We must address issues concerning climate change, biodiversity, and environmental pollution in an integrated manner. As we pursue the transformation towards net-zero, circular, and nature-positive economies, let us advance discussions to foster synergies among these efforts. As the landscape of development cooperation undergoes rapid changes, it is essential that member countries, together with non-member countries and various international organizations, transcend the boundaries between public and private sectors to pool diverse knowledge and make efforts towards sustainable development. The OECD's data and analytical capabilities on Official Development Assistance (ODA), along with the promotion of OECD standards are crucial to attract private investment and address the development financing needs of developing countries. This  in turn leads to peace and stability in the international community. Digital technology is one of the areas where the OECD can leverage its strengths the most, and we expect the OECD to continue playing a central role moving forward. The OECD has also been at the forefront of international discussions on AI, including the development of AI principles. Building on the outcomes of the Hiroshima AI Process, we will advance discussions towards achieving safe, secure, and trustworthy AI. I have just announced the establishment of the Hiroshima AI Process Friends Group. Let us collaborate as nations united by a common purpose to address the universal opportunities and risks brought about by AI, and work towards achieving safe, secure, and trustworthy AI. We will also make steady progress on operationalizing Data Free Flow with Trust (DFFT), which forms the foundation of these efforts. Distinguished guests,
Sixty years ago, after becoming a member of GATT and the UN, Japan became the first Asian country to join the OECD, marking a significant step in re-engaging with the international community. From this perspective, we welcome countries from Latin America, Central and Eastern Europe and Southeast Asia that are joining hands with the OECD on the road to accession. We are pleased with the positive developments in establishing a framework for cooperation between Africa and the OECD. We are looking forward to seeing the OECD’s expertise effectively utilized in advancing Africa's own initiatives, such as Agenda 2063, leading to an expression of intents to join the OECD  from Africa in the future. This year, we have seen historic developments, including the adoption of accession roadmaps for Argentina and Indonesia, and Thailand's application for membership. Strengthening ties with increasingly important regions represents the future direction for the OECD.</t>
        </is>
      </c>
      <c r="K342" s="18" t="inlineStr">
        <is>
          <t>aggression;fund;history;war</t>
        </is>
      </c>
      <c r="L342" s="18" t="inlineStr">
        <is>
          <t>0</t>
        </is>
      </c>
      <c r="M342" s="18" t="inlineStr">
        <is>
          <t>0</t>
        </is>
      </c>
      <c r="N342" s="18" t="inlineStr">
        <is>
          <t>0</t>
        </is>
      </c>
      <c r="O342" s="18" t="inlineStr">
        <is>
          <t>1</t>
        </is>
      </c>
      <c r="P342" s="18" t="inlineStr">
        <is>
          <t>0</t>
        </is>
      </c>
      <c r="Q342" s="18" t="inlineStr">
        <is>
          <t>0</t>
        </is>
      </c>
      <c r="R342" s="18" t="inlineStr">
        <is>
          <t>4b5768f9-f719-4a31-8258-b18ddb5aedb4</t>
        </is>
      </c>
      <c r="S342" s="18" t="inlineStr"/>
      <c r="T342" s="18" t="inlineStr"/>
      <c r="U342" s="18" t="inlineStr"/>
      <c r="V342" s="18" t="inlineStr">
        <is>
          <t>AGGRESSION</t>
        </is>
      </c>
      <c r="W342" s="18" t="inlineStr"/>
      <c r="X342" s="18" t="inlineStr"/>
      <c r="Y342" s="18" t="inlineStr"/>
      <c r="Z342" s="18" t="inlineStr"/>
      <c r="AA342" s="18" t="inlineStr"/>
      <c r="AB342" s="18" t="inlineStr"/>
      <c r="AC342" s="18" t="inlineStr"/>
      <c r="AD342" s="18" t="inlineStr"/>
      <c r="AE342" s="18" t="inlineStr"/>
      <c r="AF342" s="18" t="inlineStr"/>
      <c r="AG342" s="18" t="inlineStr"/>
      <c r="AH342" s="18" t="inlineStr"/>
      <c r="AI342" s="18" t="inlineStr"/>
      <c r="AJ342" s="18" t="inlineStr"/>
      <c r="AK342" s="18" t="inlineStr"/>
      <c r="AL342" s="18" t="inlineStr"/>
      <c r="AM342" s="18" t="inlineStr">
        <is>
          <t>LOW</t>
        </is>
      </c>
      <c r="AN342" s="3" t="inlineStr">
        <is>
          <t>AUTO-DRAFT: keyword signals only; requires contextual coding per codebook.md before use.</t>
        </is>
      </c>
      <c r="AO342" s="18" t="inlineStr">
        <is>
          <t>6d37ec37-42ca-541b-a3b0-4473f42711d7</t>
        </is>
      </c>
      <c r="AP342" s="18" t="inlineStr">
        <is>
          <t>1</t>
        </is>
      </c>
      <c r="AQ342" s="18" t="inlineStr">
        <is>
          <t>LOW_CONFIDENCE;MISSING_SPEAKER</t>
        </is>
      </c>
      <c r="AR342" s="18" t="inlineStr">
        <is>
          <t>EXCLUDED</t>
        </is>
      </c>
      <c r="AS342" s="3" t="inlineStr">
        <is>
          <t>2026-09-22 full backlog review: NATURAL_DISASTER_OR_ACCIDENT</t>
        </is>
      </c>
    </row>
    <row r="343">
      <c r="A343" s="3" t="inlineStr">
        <is>
          <t>https://japan.kantei.go.jp/101_kishida/statement/202405/04brazilforum.html</t>
        </is>
      </c>
      <c r="B343" s="18" t="inlineStr">
        <is>
          <t>japan</t>
        </is>
      </c>
      <c r="C343" s="18" t="inlineStr">
        <is>
          <t>Prime Minister's Office of Japan (Kantei)</t>
        </is>
      </c>
      <c r="D343" s="3" t="inlineStr">
        <is>
          <t>Remarks by Prime Minister Kishida at the Japan-Brazil Business Forum (Speeches and Statements &lt;br&gt;by the Prime Minister) | Prime Minister's Office of Japan</t>
        </is>
      </c>
      <c r="E343" s="18" t="inlineStr">
        <is>
          <t>SPEECH</t>
        </is>
      </c>
      <c r="F343" s="18" t="inlineStr">
        <is>
          <t>May 4, 2024</t>
        </is>
      </c>
      <c r="G343" s="18" t="inlineStr">
        <is>
          <t>0</t>
        </is>
      </c>
      <c r="H343" s="3" t="inlineStr"/>
      <c r="I343" s="3" t="inlineStr">
        <is>
          <t>Remarks by Prime Minister Kishida at the Japan-Brazil Business Forum (Speeches and Statements &lt;br&gt;by the Prime Minister) | Prime Minister's Office of Japan
#DiplomacySecurity
Remarks by Prime Minister Kishida at the Japan-Brazil Business Forum
May 4, 2024
Tweet
[Provisional translation]
Your Excellency Vice President Alckmin,
Distinguished Brazilian company representatives, and
Distinguished company representatives and others traveling from Japan,
Boa tarde.
I would like to express to you my wholehearted appreciation for the great contributions you have made through your day-to-day business operations in various fields towards building up the bilateral economic relations between Japan and Brazil.
Brazil enjoys an abundance of food, energy, and mineral resources and there is tremendous potential for bilateral cooperation in the economic field. Roughly 680 Japanese companies have local operations in Brazil at present. I understand that here, São Paulo, is the very heart of that activity, with a sizable number of Japanese companies also operating in other areas all around Brazil, including the Amazon region.
I know that the Lula administration is now pursuing new industrialization that includes the digital and green sectors. Historic tax reforms are also being promoted, and efforts to improve the business climate through the simplification of taxes and other means are being actively observed by Japanese companies as well.
In the energy sector, Brazil has potential in the areas of hydrogen and ammonia as well as biomass raw material. Many are watching Brazil intently, with Japanese companies also participating in efforts and projects related to these areas.
With regard to the field of decarbonization as well, under the Japan-Brazil Green Partnership Initiative that President Lula and I jointly announced yesterday, I renewed my determination to strengthen Japan-Brazil bilateral cooperation, with the public and private sectors working in cooperation with each other.
During this visit, here in Brazil we agreed during our summit meeting to launch the ISFM, the Initiative for Sustainable Fuel and Mobility. This Initiative will contribute towards achieving global carbon neutrality by connecting Brazil's high potential in biofuels and e-fuels with Japan's advanced technologies.
This year, Brazil will chair the G20 (Summit on Financial Markets and the World Economy) and next year, alongside us marking the 130th anniversary of the establishment of Japan-Brazil diplomatic relations, Expo 2025 Osaka Kansai will be held, with participation from Brazil. This momentum provides us with an excellent opportunity to make our bilateral people-to-people exchanges increasingly dynamic, including among people engaged in business. Our short-term stay visa exemption arrangements for Brazil for ordinary passport holders that we brought about last year will also help to support more vigorous people-to-people exchanges.
I have been accompanied during this visit by an economic mission of representatives of 46 Japanese companies and other entities. Some 40 MOUs (memorandums of understanding) and other agreements in various areas have been concluded, powerfully demonstrating the great expectations that Japan holds towards Brazil.
The Government of Japan will build up our trade and investment ties further, including in the digital and green sectors, with the help of you in the business community. We will also strengthen the support we provide for Japanese startups operating in Brazil.
I very much hope that at today's Business Forum the participants from Brazilian companies and from Japanese companies operating in Brazil liaise actively with each other. I have great expectations for this Forum to be a rewarding opportunity that fosters further development and prosperity for both Japan and Brazil.
Thank you very much for your attention.  Muito obrigado!
More
Related Link
Japanese
Prime Minister Kishida’s Attendance at the Japan-Paraguay Business Forum (Summary)
Visit to Brazil: Second Day (PM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43" s="3" t="inlineStr">
        <is>
          <t>Remarks by Prime Minister Kishida at the Japan-Brazil Business Forum (Speeches and Statements &lt;br&gt;by the Prime Minister) | Prime Minister's Office of Japan
#DiplomacySecurity
Remarks by Prime Minister Kishida at the Japan-Brazil Business Forum
May 4, 2024
Tweet
[Provisional translation]
Your Excellency Vice President Alckmin,
Distinguished Brazilian company representatives, and
Distinguished company representatives and others traveling from Japan,
Boa tarde. I would like to express to you my wholehearted appreciation for the great contributions you have made through your day-to-day business operations in various fields towards building up the bilateral economic relations between Japan and Brazil. Brazil enjoys an abundance of food, energy, and mineral resources and there is tremendous potential for bilateral cooperation in the economic field. Roughly 680 Japanese companies have local operations in Brazil at present. With regard to the field of decarbonization as well, under the Japan-Brazil Green Partnership Initiative that President Lula and I jointly announced yesterday, I renewed my determination to strengthen Japan-Brazil bilateral cooperation, with the public and private sectors working in cooperation with each other. During this visit, here in Brazil we agreed during our summit meeting to launch the ISFM, the Initiative for Sustainable Fuel and Mobility. This Initiative will contribute towards achieving global carbon neutrality by connecting Brazil's high potential in biofuels and e-fuels with Japan's advanced technologies. This year, Brazil will chair the G20 (Summit on Financial Markets and the World Economy) and next year, alongside us marking the 130th anniversary of the establishment of Japan-Brazil diplomatic relations, Expo 2025 Osaka Kansai will be held, with participation from Brazil. This momentum provides us with an excellent opportunity to make our bilateral people-to-people exchanges increasingly dynamic, including among people engaged in business. Our short-term stay visa exemption arrangements for Brazil for ordinary passport holders that we brought about last year will also help to support more vigorous people-to-people exchanges. I have been accompanied during this visit by an economic mission of representatives of 46 Japanese companies and other entities. Some 40 MOUs (memorandums of understanding) and other agreements in various areas have been concluded, powerfully demonstrating the great expectations that Japan holds towards Brazil. The Government of Japan will build up our trade and investment ties further, including in the digital and green sectors, with the help of you in the business community. We will also strengthen the support we provide for Japanese startups operating in Brazil. I very much hope that at today's Business Forum the participants from Brazilian companies and from Japanese companies operating in Brazil liaise actively with each other. I have great expectations for this Forum to be a rewarding opportunity that fosters further development and prosperity for both Japan and Brazil. Thank you very much for your attention. Muito obrigado!</t>
        </is>
      </c>
      <c r="K343" s="18" t="inlineStr">
        <is>
          <t>war</t>
        </is>
      </c>
      <c r="L343" s="18" t="inlineStr">
        <is>
          <t>0</t>
        </is>
      </c>
      <c r="M343" s="18" t="inlineStr">
        <is>
          <t>0</t>
        </is>
      </c>
      <c r="N343" s="18" t="inlineStr">
        <is>
          <t>0</t>
        </is>
      </c>
      <c r="O343" s="18" t="inlineStr">
        <is>
          <t>0</t>
        </is>
      </c>
      <c r="P343" s="18" t="inlineStr">
        <is>
          <t>0</t>
        </is>
      </c>
      <c r="Q343" s="18" t="inlineStr">
        <is>
          <t>0</t>
        </is>
      </c>
      <c r="R343" s="18" t="inlineStr">
        <is>
          <t>345a3d01-9cda-4daf-99be-501ef111ae23</t>
        </is>
      </c>
      <c r="S343" s="18" t="inlineStr"/>
      <c r="T343" s="18" t="inlineStr"/>
      <c r="U343" s="18" t="inlineStr"/>
      <c r="V343" s="18" t="inlineStr">
        <is>
          <t>HISTORICAL_RECOGNITION_GENERAL</t>
        </is>
      </c>
      <c r="W343" s="18" t="inlineStr"/>
      <c r="X343" s="18" t="inlineStr"/>
      <c r="Y343" s="18" t="inlineStr"/>
      <c r="Z343" s="18" t="inlineStr"/>
      <c r="AA343" s="18" t="inlineStr"/>
      <c r="AB343" s="18" t="inlineStr"/>
      <c r="AC343" s="18" t="inlineStr"/>
      <c r="AD343" s="18" t="inlineStr"/>
      <c r="AE343" s="18" t="inlineStr"/>
      <c r="AF343" s="18" t="inlineStr"/>
      <c r="AG343" s="18" t="inlineStr"/>
      <c r="AH343" s="18" t="inlineStr"/>
      <c r="AI343" s="18" t="inlineStr"/>
      <c r="AJ343" s="18" t="inlineStr"/>
      <c r="AK343" s="18" t="inlineStr"/>
      <c r="AL343" s="18" t="inlineStr"/>
      <c r="AM343" s="18" t="inlineStr">
        <is>
          <t>LOW</t>
        </is>
      </c>
      <c r="AN343" s="3" t="inlineStr">
        <is>
          <t>AUTO-DRAFT: keyword signals only; requires contextual coding per codebook.md before use.</t>
        </is>
      </c>
      <c r="AO343" s="18" t="inlineStr">
        <is>
          <t>744fa9ff-b326-5d9f-bdd5-044b6688f7aa</t>
        </is>
      </c>
      <c r="AP343" s="18" t="inlineStr">
        <is>
          <t>1</t>
        </is>
      </c>
      <c r="AQ343" s="18" t="inlineStr">
        <is>
          <t>LOW_CONFIDENCE;MISSING_SPEAKER</t>
        </is>
      </c>
      <c r="AR343" s="18" t="inlineStr">
        <is>
          <t>EXCLUDED</t>
        </is>
      </c>
      <c r="AS343" s="3" t="inlineStr">
        <is>
          <t>2026-09-22 full backlog review: GENERIC_DIPLOMATIC_MESSAGE_OR_SPEECH</t>
        </is>
      </c>
    </row>
    <row r="344">
      <c r="A344" s="3" t="inlineStr">
        <is>
          <t>https://japan.kantei.go.jp/101_kishida/statement/202405/04policy.html</t>
        </is>
      </c>
      <c r="B344" s="18" t="inlineStr">
        <is>
          <t>japan</t>
        </is>
      </c>
      <c r="C344" s="18" t="inlineStr">
        <is>
          <t>Prime Minister's Office of Japan (Kantei)</t>
        </is>
      </c>
      <c r="D344" s="3" t="inlineStr">
        <is>
          <t>Speech by Prime Minister KISHIDA Fumio on Japan’s Foreign Policy towards Latin America and the Caribbean “Paving a Pathway to ‘Human Dignity’ with Latin America and the Caribbean” (Speeches and Statements &lt;br&gt;by the Prime Minister) | Prime Minister's Office of Japan</t>
        </is>
      </c>
      <c r="E344" s="18" t="inlineStr">
        <is>
          <t>SPEECH</t>
        </is>
      </c>
      <c r="F344" s="18" t="inlineStr">
        <is>
          <t>May 4, 2024</t>
        </is>
      </c>
      <c r="G344" s="18" t="inlineStr">
        <is>
          <t>0</t>
        </is>
      </c>
      <c r="H344" s="3" t="inlineStr"/>
      <c r="I344" s="3" t="inlineStr">
        <is>
          <t>Speech by Prime Minister KISHIDA Fumio on Japan’s Foreign Policy towards Latin America and the Caribbean “Paving a Pathway to ‘Human Dignity’ with Latin America and the Caribbean” (Speeches and Statements &lt;br&gt;by the Prime Minister) | Prime Minister's Office of Japan
#DiplomacySecurity
#NewFormCapitalism
#GrowthStrategy
#SciTechInnovation
#ClimateChange
Speech by Prime Minister KISHIDA Fumio on Japan’s Foreign Policy towards Latin America and the Caribbean “Paving a Pathway to ‘Human Dignity’ with Latin America and the Caribbean”
May 4, 2024
Tweet
[Provisional translation]
1. A new pathway for Japan and Latin America and the Caribbean
Ladies and gentlemen,
Boa tarde.
Today, I am back in Sao Paolo, as Prime Minister of Japan, after my previous visit here in 2013. Sharing this moment with Japanese immigrants and descendants, Nikkei, and Japanese businessmen, I feel that I have finally overcome the feeling of
saudade
for Brazil that has been building within me these past ten years.
Moreover, it is an honor to have the opportunity to deliver this speech at the University of Sao Paulo, one of the most renowned and with a proud history. I understand that the University of Sao Paulo and the University of Tsukuba in Japan have just signed a letter of intent for the holding of a meeting of Japanese and Brazilian university presidents. I welcome this and hope for active academic exchanges between the two countries.
I have come to Sao Paulo thinking about a new “pathway” to take together on the long journey to get here.
Approximately 150 years ago, when Japan was finally embarking on its modernization, Latin American countries were our mentors. It was these countries, our irreplaceable friends, that reached out and showed us the “pathway” to joining the international community.
Japan learned a great deal from Latin America, and also received a great many opportunities. Dreaming of success in Latin America, many Japanese people left their homes, betting everything on starting afresh in an unfamiliar country on the other side of the globe. Sao Paulo was where the first Japanese immigrants to Brazil arrived on their new “path” at the beginning of the 20th century. There are many such “paths,” soaked with the sweat of countless Japanese people, across Brazil and the wider continent.
After the passage of more than a century of history, the world’s largest Nikkei community is a shining presence here today. In Sao Paulo, Japanese food enjoys great popularity and there are said to be more
temakeria
than McDonalds. I also learnt that the spread of Japanese
sake
has inspired “
sakepirinha
” instead of
caipirinha
.
Furthermore, in 1956, when Japan, which had been defeated in World War II, sought to join the United Nations, all the countries of Latin America and the Caribbean at the time agreed to Japan’s accession. Once again, the countries of this region reached out to show Japan a new “pathway.” We will never forget the support that was extended to us by our friends of this region.
Ten years ago, as Minister for Foreign Affairs of Japan, I gave a speech titled “Embarking on A New Voyage with Latin America and the Caribbean.” In that speech, I described a vision for cooperation from two perspectives: “Japan and Latin America and the Caribbean: Developing side by side,” and “Japan and Latin America and the Caribbean, working together globally.”
Since then, we have continued our voyage together for more than a decade. Our relationship has flourished into an important partnership in which we respect and learn from each other.
However, the situation surrounding the international community is completely different to what it was ten years ago. The international order is facing new challenges, and the freedom and democracy we advocate are under threat around the world.
Precisely at such times, however, let me reflect on the “path” we have taken together, and share with you my view of a new “pathway” for a better future. Today, I would like to make this a time when Japan and Latin America and the Caribbean embark on a new voyage together.
That is because Japan and the world are counting on Latin America and the Caribbean. This region is one with which we share values and principles, and which possesses great potential for contributing actively to resolving global issues. This year, Brazil holds the G20 presidency, and Peru is chairing APEC. It is also the Japan-CARICOM Friendship Year. The global spotlight is shining here on Latin America and the Caribbean. This is the ideal time to join hands and discuss how to shape the world together.
Today, I would like to talk about the “pathway” we must take together over the next decade, as Japan and Latin America and the Caribbean combine their collective strengths to lead the world towards cooperation.
2. Partners for realizing “human dignity”
“Human dignity.”
This is the starting point for global cooperation, and one that I announced at the UN General Assembly last year, as president of the G7, after I deepened discussions with President Lula and other leaders from the major regions of the world. I am certain that when Japan raises the goal of realizing a world caring for “human dignity,” the countries of Latin America and the Caribbean will be there by our side as irreplaceable partners.
What, then, is needed to realize a world caring for “human dignity?” Today, I would like to clearly set out three directions in which Japan and Latin America and the Caribbean, and indeed, the rest of the world also, should work together to achieve this goal.
Firstly, building a peaceful and stable world is essential for ensuring that everyone can live with dignity. In my speech in 2013, I expressed my admiration to the countries of Latin America and the Caribbean for having transformed from a region once affected by repeated civil wars and political instability into one where democracy and the rule of law have taken root.
Amid today’s blatant challenges to the free and open international order based on the rule of law, we must lead the world with determination, knowing as we do that this order exists to protect the dignity of the most vulnerable countries and people.
Secondly, we must also overcome common challenges for humanity, encompassing everything from climate change and international health to issues of disparities and poverty. This region is being impacted by climate change, including reduced traffic through the Panama Canal due to water shortages and the historically low water levels in the Amazon region, and Caribbean countries are facing the vulnerabilities particular to small island states. Many countries in this region are also tackling issues of disparities and poverty.
These are not challenges to be resolved by someone else, but must be dealt with by Latin America and the Caribbean themselves. Japan must also work with the region to resolve these challenges. As President Lula himself noted, a fair international order demands that “we all have a voice.”
Thirdly, “human dignity” is fulfilled as people progress towards prosperity. It must be shared by everyone around the world, and not come at the expense of anyone.
The countries of Latin America and the Caribbean have consistently supported the rules-based free and fair economic order and, by sharing their abundant food and resources with other countries through free trade, have contributed to world prosperity. It is economic relations based on trust, not the threat of force and coercion, that lead to fair prosperity.
3. Diversity of pathways
Ladies and gentlemen,
I am sure that everyone can all broadly agree on the direction for overcoming these three challenges. On top of that, while the goal we must achieve may be the same, the “pathway” to take can differ by country.
Take, for example, the realization of a world without nuclear weapons. As someone from Hiroshima, this is a goal I have pursued throughout my political career. Japan is the world’s only wartime victim of nuclear bombs, while Latin America and the Caribbean was the first region in the world to become a nuclear-weapon-free zone. I am sure that I need not reiterate the significance of our working together to realize this goal. In March, Japan announced the establishment of FMCT Friends. This group aims to halt the quantitative growth of nuclear weapons by banning the production of fissile material for use in nuclear weapons. Brazil is also a member. Japan is promoting realistic and practical approach, by implementing the “Hiroshima Action Plan” including this initiative.
A world without nuclear weapons is our shared goal, and there are diverse approaches to realizing that goal. Japan will work with the countries of Latin America and the Caribbean, exchanging views and engaging in dialogue on the ways for us to cooperate on the “path” forward.
The same goes for responses to regional affairs and global issues. If we can unite behind the fundamental goal of “human dignity,” then positive acceptance, respect for, and learning from the diversity of each other’s “paths,” as well as cooperation to create a better future together through dialogue, can serve as stepping stones for resolving difficult challenges. Let us explore such forms of cooperation together.
As Paulo Coelho once said, “It’s one thing to feel that you are on the right path, but it’s another to think that yours is the only path.”
The basic premise for Japan’s “path” to resolving issues is diversity and inclusiveness. Through dialogue with our partners, Latin America and the Caribbean, we intend to prove that such an approach is indeed possible. Our cooperation will illuminate the “pathway” to a bright future for the world. Toward cooperation, not division and confrontation. Let us demonstrate this model to the world together.
4. Pathway to Japan-Latin America and the Caribbean cooperation
Ladies and gentlemen,
Let me now present my concrete visions, based on the three directions I have just mentioned, for the “pathway” that leads to “human dignity.”
(1) Ensuring the free and open international order based on the rule of law
First is ensuring the free and open international order based on the rule of law.
At the G7 Hiroshima Summit last year, the members shared the importance of upholding and strengthening the free and open international order based on the rule of law, and of the principles of the UN Charter such as respect for sovereignty and territorial integrity. Yesterday, in my meeting with President Lula, we reflect on the outcomes of the summit and confirmed that we will further develop them together.
To restore trust in multilateralism, we must urgently tackle global governance reform, which is also a focus for Brazil. We will work with Brazil and other Latin American and Caribbean countries to advance concrete actions for reform in order to strengthen the functions of the UN, especially realizing a UN Security Council that reflects the world today.
Japan and Latin America and the Caribbean are linked by the Pacific Ocean and the Panama Canal. Japan will make every effort to uphold and develop the open maritime order based on the rule of law, and provide support to ensure a safe and stable environment for using the canal with Japanese technology and financing.
Moreover, areas for cooperation between Japan and Latin America and the Caribbean go beyond land and sea, and extend into outer space, ICT and cyberspace. On this visit, I have confirmed with both Brazil and Paraguay that we will strengthen cooperation in such areas. Japan will continue to enhance our cooperation with Latin America and the Caribbean to contribute to peace and stability in outer space and cyberspace.
Japan has also engaged in the peace and stability of the Latin America and the Caribbean region through its long-standing cooperation. The plight of Haiti is the greatest challenge facing the Western Hemisphere. Japan extends its support to improve security and governance and also implements humanitarian assistance to Haiti. On the issue of migration, a humanitarian issue that the international community needs to tackle together, Japan, bearing in mind perspectives relating to Women, Peace and Security (WPS), has extended support for migrant holding facilities and educational facilities, and provided assistance for the protection and empowerment of women. Regarding deteriorating security situations in the region, one of the root causes of migration, Japan has been implementing cooperation to introduce Japan’s koban system in some of the countries of the region. Through such cooperation, Japan will continue to support the rule of law and the realization of human dignity in the Latin American and Caribbean region.
The key to ensuring that our cooperation actually bears fruit lies in the hands of the countries of the region. Japan respects your ownership and will promote cooperation in Japan’s unique ways.
(2) Overcoming common challenges that humanity faces such as the environment and climate change
Second is overcoming common challenges that humanity faces such as the environment and climate change. Based on the successes of the Japan-Brazil Cooperation Program for Agricultural Development of the Cerrado Region (PRODECER), which was carried out over the course of more than 20 years, this time, I launched the “Japan-Brazil Green Partnership Initiative” with President Lula.
The vast expanse of the Amazon rain forest is also known as the “lungs of the planet.” Japan has decided to contribute to the Amazon Fund, the first country in Asia to do so, to conserve the rain forest. We would like to add our efforts to those of the Brazilian people to protect, nurture, and live with the Amazon rain forest, utilizing Japan’s advanced technologies such as remote sensing.
The impacts of climate change on small island states, including those of the Caribbean, are glaring. As a fellow island nation, Japan will provide cooperation that utilizes our own knowledge and experience, and also contribute to disaster risk reduction measures for the entire Caribbean region.
Latin America and the Caribbean is a region rich in energy resources and also a key player for achieving decarbonization. Brazil’s strengths in biofuels and synthetic fuels coupled with Japan’s hybrid engines and other high-performance mobility equipment have tremendous potential. Leading up to COP30, which Brazil will chair next year, we will demonstrate to the world the importance of an approach that recognizes the common goal of net-zero emissions and the diverse “pathways” that countries may follow in line with their national circumstances.
(3) Pursuing prosperity that can be shared by all people in the world and does not come at others’ expense
Third is pursuing prosperity that can be shared by all people in the world and does not come at others’ expense.
Over the past decade, the number of bases for Japanese companies operating in Latin America and the Caribbean has increased by more than 1,000. This figure demonstrates Japan’s great expectations for the future of the region’s economy.
Together with Latin America and the Caribbean, Japan aims to co-create a sustainable value chain. By creating new industries and generating stable, high-quality employment, the business activities of Japanese companies will contribute to eliminating disparities and poverty in the region. The Government will also support such businesses by Japanese companies.
Sustainability is an important concept in economic cooperation as well. In recent years, the “debt trap” has been seen as a problem around the world, and Japan will promote sustainable economic cooperation based on the situation in partner countries, including building quality infrastructure.
Furthermore, as we advance economic activities, by prioritizing the environment and human rights, we aim to achieve truly sustainable growth in collaboration with local communities. That is my vision for shared prosperity with Latin America and the Caribbean. Under this vision, acts such as economic coercion, where economic pressure is exerted to compel certain actions, are totally unacceptable.
(4) People-to-people ties
Lastly, what is indispensable for Japan and Latin America and the Caribbean to stride together towards common goals is people-to-people ties.
In Latin America and the Caribbean, approximately 3.1 million Nikkei continue to create new values, building on the trust in the Nikkei community that their ancestors and predecessors fostered, and they will lead the exchanges at all levels to new “pathways.” To support this tendency, we will implement exchange programs at a scale of 1,000 people over the next three years. I hope that by experiencing Japan for themselves, Nikkei, including those from the young generations, will be better able to share with the people of Latin America and the Caribbean the diverse appeals of Japan, while at the same time injecting some of their irrepressible vitality into Japanese society.
It is the ties between young people, those who will take us forward into the next generation, that are the key to create a new “pathway” of partnership between Japan and Latin America and the Caribbean.
5. Conclusion
Ladies and gentlemen,
In Japan, there is a famous poem about a “path,” penned by poet TAKAMURA Kotaro. By interesting coincidence, there is also a similar poem in Spanish by poet Antonio Machado.
“Traveler, there are no roads. Roads are made by walking.”
Our forefathers, whose journey started more than a century ago in the port of Santos, laid the foundations of the Brazilian Nikkei community that continues to this day, after traversing “paths” filled with hardship and challenges over many years. Today, we are each walking our own “paths” in the increasingly uncertain international community. Our new “pathway” is also supported by the existence of partners with shared goals, and by hope for a future in which we can realize a world caring for human dignity.
The historic partnership between Japan and Latin America and the Caribbean will construct a new “pathway.” I believe that it can be a bright “pathway” that will lead the world, which currently stands on the brink of division and confrontation, towards cooperation. In fact, it is our responsibility to our children and grandchildren, and to the future, to make it so.
In closing, I would like to express my sincere appreciation to everyone that has welcomed me here once again on my visit to Latin America and the Caribbean. Inspired by the budding new cooperation that I have reaffirmed on this visit, I will take the lead in traversing a new “pathway” for Japan and Latin America and the Caribbean.
Thank you very much. Gracias, aguyje, obrigado.
More
Related Link
Japanese
Spanish(190KB)
Portuguese(181KB)
Policy Speech by Prime Minister Kishida at the University of Sao Paulo (Summary)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44" s="3" t="inlineStr">
        <is>
          <t>Speech by Prime Minister KISHIDA Fumio on Japan’s Foreign Policy towards Latin America and the Caribbean “Paving a Pathway to ‘Human Dignity’ with Latin America and the Caribbean” (Speeches and Statements &lt;br&gt;by the Prime Minister) | Prime Minister's Office of Japan
#DiplomacySecurity
#NewFormCapitalism
#GrowthStrategy
#SciTechInnovation
#ClimateChange
Speech by Prime Minister KISHIDA Fumio on Japan’s Foreign Policy towards Latin America and the Caribbean “Paving a Pathway to ‘Human Dignity’ with Latin America and the Caribbean”
May 4, 2024
Tweet
[Provisional translation]
1. A new pathway for Japan and Latin America and the Caribbean
Ladies and gentlemen,
Boa tarde. Today, I am back in Sao Paolo, as Prime Minister of Japan, after my previous visit here in 2013. Sharing this moment with Japanese immigrants and descendants, Nikkei, and Japanese businessmen, I feel that I have finally overcome the feeling of
saudade
for Brazil that has been building within me these past ten years. Moreover, it is an honor to have the opportunity to deliver this speech at the University of Sao Paulo, one of the most renowned and with a proud history. I understand that the University of Sao Paulo and the University of Tsukuba in Japan have just signed a letter of intent for the holding of a meeting of Japanese and Brazilian university presidents. I welcome this and hope for active academic exchanges between the two countries. Sao Paulo was where the first Japanese immigrants to Brazil arrived on their new “path” at the beginning of the 20th century. There are many such “paths,” soaked with the sweat of countless Japanese people, across Brazil and the wider continent. After the passage of more than a century of history, the world’s largest Nikkei community is a shining presence here today. In Sao Paulo, Japanese food enjoys great popularity and there are said to be more
temakeria
than McDonalds. I also learnt that the spread of Japanese
sake
has inspired “
sakepirinha
” instead of
caipirinha
. Furthermore, in 1956, when Japan, which had been defeated in World War II, sought to join the United Nations, all the countries of Latin America and the Caribbean at the time agreed to Japan’s accession. Once again, the countries of this region reached out to show Japan a new “pathway.” We will never forget the support that was extended to us by our friends of this region. Ten years ago, as Minister for Foreign Affairs of Japan, I gave a speech titled “Embarking on A New Voyage with Latin America and the Caribbean.” In that speech, I described a vision for cooperation from two perspectives: “Japan and Latin America and the Caribbean: Developing side by side,” and “Japan and Latin America and the Caribbean, working together globally.”
Since then, we have continued our voyage together for more than a decade. The global spotlight is shining here on Latin America and the Caribbean. This is the ideal time to join hands and discuss how to shape the world together. Today, I would like to talk about the “pathway” we must take together over the next decade, as Japan and Latin America and the Caribbean combine their collective strengths to lead the world towards cooperation. 2. Partners for realizing “human dignity”
“Human dignity.”
This is the starting point for global cooperation, and one that I announced at the UN General Assembly last year, as president of the G7, after I deepened discussions with President Lula and other leaders from the major regions of the world. What, then, is needed to realize a world caring for “human dignity?” Today, I would like to clearly set out three directions in which Japan and Latin America and the Caribbean, and indeed, the rest of the world also, should work together to achieve this goal. Firstly, building a peaceful and stable world is essential for ensuring that everyone can live with dignity. In my speech in 2013, I expressed my admiration to the countries of Latin America and the Caribbean for having transformed from a region once affected by repeated civil wars and political instability into one where democracy and the rule of law have taken root. Amid today’s blatant challenges to the free and open international order based on the rule of law, we must lead the world with determination, knowing as we do that this order exists to protect the dignity of the most vulnerable countries and people. Secondly, we must also overcome common challenges for humanity, encompassing everything from climate change and international health to issues of disparities and poverty. These are not challenges to be resolved by someone else, but must be dealt with by Latin America and the Caribbean themselves. Japan must also work with the region to resolve these challenges. As President Lula himself noted, a fair international order demands that “we all have a voice.”
Thirdly, “human dignity” is fulfilled as people progress towards prosperity. It must be shared by everyone around the world, and not come at the expense of anyone. The countries of Latin America and the Caribbean have consistently supported the rules-based free and fair economic order and, by sharing their abundant food and resources with other countries through free trade, have contributed to world prosperity. Take, for example, the realization of a world without nuclear weapons. As someone from Hiroshima, this is a goal I have pursued throughout my political career. Japan is the world’s only wartime victim of nuclear bombs, while Latin America and the Caribbean was the first region in the world to become a nuclear-weapon-free zone. I am sure that I need not reiterate the significance of our working together to realize this goal. In March, Japan announced the establishment of FMCT Friends. Japan is promoting realistic and practical approach, by implementing the “Hiroshima Action Plan” including this initiative. A world without nuclear weapons is our shared goal, and there are diverse approaches to realizing that goal. Japan will work with the countries of Latin America and the Caribbean, exchanging views and engaging in dialogue on the ways for us to cooperate on the “path” forward. The same goes for responses to regional affairs and global issues. If we can unite behind the fundamental goal of “human dignity,” then positive acceptance, respect for, and learning from the diversity of each other’s “paths,” as well as cooperation to create a better future together through dialogue, can serve as stepping stones for resolving difficult challenges. Let us explore such forms of cooperation together. As Paulo Coelho once said, “It’s one thing to feel that you are on the right path, but it’s another to think that yours is the only path.”
The basic premise for Japan’s “path” to resolving issues is diversity and inclusiveness. Through dialogue with our partners, Latin America and the Caribbean, we intend to prove that such an approach is indeed possible. Our cooperation will illuminate the “pathway” to a bright future for the world. Toward cooperation, not division and confrontation. Let us demonstrate this model to the world together. 4. (2) Overcoming common challenges that humanity faces such as the environment and climate change
Second is overcoming common challenges that humanity faces such as the environment and climate change. Based on the successes of the Japan-Brazil Cooperation Program for Agricultural Development of the Cerrado Region (PRODECER), which was carried out over the course of more than 20 years, this time, I launched the “Japan-Brazil Green Partnership Initiative” with President Lula. The vast expanse of the Amazon rain forest is also known as the “lungs of the planet.” Japan has decided to contribute to the Amazon Fund, the first country in Asia to do so, to conserve the rain forest. We would like to add our efforts to those of the Brazilian people to protect, nurture, and live with the Amazon rain forest, utilizing Japan’s advanced technologies such as remote sensing. The impacts of climate change on small island states, including those of the Caribbean, are glaring. That is my vision for shared prosperity with Latin America and the Caribbean. Under this vision, acts such as economic coercion, where economic pressure is exerted to compel certain actions, are totally unacceptable. (4) People-to-people ties
Lastly, what is indispensable for Japan and Latin America and the Caribbean to stride together towards common goals is people-to-people ties. In Latin America and the Caribbean, approximately 3.1 million Nikkei continue to create new values, building on the trust in the Nikkei community that their ancestors and predecessors fostered, and they will lead the exchanges at all levels to new “pathways.” To support this tendency, we will implement exchange programs at a scale of 1,000 people over the next three years. I hope that by experiencing Japan for themselves, Nikkei, including those from the young generations, will be better able to share with the people of Latin America and the Caribbean the diverse appeals of Japan, while at the same time injecting some of their irrepressible vitality into Japanese society. It is the ties between young people, those who will take us forward into the next generation, that are the key to create a new “pathway” of partnership between Japan and Latin America and the Caribbean. 5. Conclusion
Ladies and gentlemen,
In Japan, there is a famous poem about a “path,” penned by poet TAKAMURA Kotaro. Today, we are each walking our own “paths” in the increasingly uncertain international community. Our new “pathway” is also supported by the existence of partners with shared goals, and by hope for a future in which we can realize a world caring for human dignity. The historic partnership between Japan and Latin America and the Caribbean will construct a new “pathway.” I believe that it can be a bright “pathway” that will lead the world, which currently stands on the brink of division and confrontation, towards cooperation. In fact, it is our responsibility to our children and grandchildren, and to the future, to make it so. In closing, I would like to express my sincere appreciation to everyone that has welcomed me here once again on my visit to Latin America and the Caribbean. Inspired by the budding new cooperation that I have reaffirmed on this visit, I will take the lead in traversing a new “pathway” for Japan and Latin America and the Caribbean.</t>
        </is>
      </c>
      <c r="K344" s="18" t="inlineStr">
        <is>
          <t>fund;history;responsibility;war</t>
        </is>
      </c>
      <c r="L344" s="18" t="inlineStr">
        <is>
          <t>0</t>
        </is>
      </c>
      <c r="M344" s="18" t="inlineStr">
        <is>
          <t>0</t>
        </is>
      </c>
      <c r="N344" s="18" t="inlineStr">
        <is>
          <t>1</t>
        </is>
      </c>
      <c r="O344" s="18" t="inlineStr">
        <is>
          <t>1</t>
        </is>
      </c>
      <c r="P344" s="18" t="inlineStr">
        <is>
          <t>0</t>
        </is>
      </c>
      <c r="Q344" s="18" t="inlineStr">
        <is>
          <t>0</t>
        </is>
      </c>
      <c r="R344" s="18" t="inlineStr">
        <is>
          <t>400bd821-13df-48cc-a1ce-bc92dba75638</t>
        </is>
      </c>
      <c r="S344" s="18" t="inlineStr"/>
      <c r="T344" s="18" t="inlineStr"/>
      <c r="U344" s="18" t="inlineStr"/>
      <c r="V344" s="18" t="inlineStr">
        <is>
          <t>WAR_GENERAL</t>
        </is>
      </c>
      <c r="W344" s="18" t="inlineStr"/>
      <c r="X344" s="18" t="inlineStr"/>
      <c r="Y344" s="18" t="inlineStr"/>
      <c r="Z344" s="18" t="inlineStr"/>
      <c r="AA344" s="18" t="inlineStr"/>
      <c r="AB344" s="18" t="inlineStr"/>
      <c r="AC344" s="18" t="inlineStr"/>
      <c r="AD344" s="18" t="inlineStr"/>
      <c r="AE344" s="18" t="inlineStr"/>
      <c r="AF344" s="18" t="inlineStr"/>
      <c r="AG344" s="18" t="inlineStr"/>
      <c r="AH344" s="18" t="inlineStr"/>
      <c r="AI344" s="18" t="inlineStr"/>
      <c r="AJ344" s="18" t="inlineStr"/>
      <c r="AK344" s="18" t="inlineStr"/>
      <c r="AL344" s="18" t="inlineStr"/>
      <c r="AM344" s="18" t="inlineStr">
        <is>
          <t>LOW</t>
        </is>
      </c>
      <c r="AN344" s="3" t="inlineStr">
        <is>
          <t>AUTO-DRAFT: keyword signals only; requires contextual coding per codebook.md before use.</t>
        </is>
      </c>
      <c r="AO344" s="18" t="inlineStr">
        <is>
          <t>a4f20caa-e8e5-556c-90b0-090229344d0c</t>
        </is>
      </c>
      <c r="AP344" s="18" t="inlineStr">
        <is>
          <t>1</t>
        </is>
      </c>
      <c r="AQ344" s="18" t="inlineStr">
        <is>
          <t>LOW_CONFIDENCE;MISSING_SPEAKER</t>
        </is>
      </c>
      <c r="AR344" s="18" t="inlineStr">
        <is>
          <t>EXCLUDED</t>
        </is>
      </c>
      <c r="AS344" s="3" t="inlineStr">
        <is>
          <t>2026-09-22 full backlog review: GENERIC_DIPLOMATIC_MESSAGE_OR_SPEECH</t>
        </is>
      </c>
    </row>
    <row r="345">
      <c r="A345" s="3" t="inlineStr">
        <is>
          <t>https://japan.kantei.go.jp/101_kishida/statement/202405/15kaiken.html</t>
        </is>
      </c>
      <c r="B345" s="18" t="inlineStr">
        <is>
          <t>japan</t>
        </is>
      </c>
      <c r="C345" s="18" t="inlineStr">
        <is>
          <t>Prime Minister's Office of Japan (Kantei)</t>
        </is>
      </c>
      <c r="D345" s="3" t="inlineStr">
        <is>
          <t>Press Conference by Prime Minister Kishida Regarding His Visit to the Messages of Life Exhibition (Speeches and Statements &lt;br&gt;by the Prime Minister) | Prime Minister's Office of Japan</t>
        </is>
      </c>
      <c r="E345" s="18" t="inlineStr">
        <is>
          <t>PRESS_CONFERENCE</t>
        </is>
      </c>
      <c r="F345" s="18" t="inlineStr">
        <is>
          <t>May 15, 2024</t>
        </is>
      </c>
      <c r="G345" s="18" t="inlineStr">
        <is>
          <t>0</t>
        </is>
      </c>
      <c r="H345" s="3" t="inlineStr"/>
      <c r="I345" s="3" t="inlineStr">
        <is>
          <t>Press Conference by Prime Minister Kishida Regarding His Visit to the Messages of Life Exhibition (Speeches and Statements &lt;br&gt;by the Prime Minister) | Prime Minister's Office of Japan
Press Conference by Prime Minister Kishida Regarding His Visit to the Messages of Life Exhibition
May 15, 2024
Tweet
[Provisional translation]
(On how Prime Minister Kishida felt when he saw a large number of exhibits, such as the relics and photos of people who lost their lives in crimes and traffic accidents, and what the prevention of crimes and accidents as well as support for bereaved family members should be like in the future)
First of all, today I visited the venue and faced each and every “messenger” (life-size standee of a victim) for those who lost their lives. It gave me a valuable opportunity to once again realize how precious life is. I would like to express my heartfelt respect to the organizers of the event. Protecting the lives of the people from crimes or traffic accidents is a very important role the Government should play. On its part, the Government has been promoting various security and traffic safety measures, by advancing efforts approved in the Ministerial Meeting Concerning Measures against Crime and other meetings.
Last December, I personally met with traffic accident victims and heard their earnest wishes at the Prime Minister’s Office. In response to this, I instructed the relevant ministries and agencies to review what the response to dangerous driving causing death or injury should be, and we are currently working on this. In addition, I keenly realized once again that the Government must carry out various crime prevention and other measures earnestly, while taking into account the feelings of the victims of these crimes or their families, during my visit to the venue today. Based on what I felt and experienced today as well as what I heard today, I would like to reflect them in our policies going forward.
More
Related Link
Japanese
Messages of Life Exhibition (PM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45" s="3" t="inlineStr">
        <is>
          <t>Press Conference by Prime Minister Kishida Regarding His Visit to the Messages of Life Exhibition (Speeches and Statements &lt;br&gt;by the Prime Minister) | Prime Minister's Office of Japan
Press Conference by Prime Minister Kishida Regarding His Visit to the Messages of Life Exhibition
May 15, 2024
Tweet
[Provisional translation]
(On how Prime Minister Kishida felt when he saw a large number of exhibits, such as the relics and photos of people who lost their lives in crimes and traffic accidents, and what the prevention of crimes and accidents as well as support for bereaved family members should be like in the future)
First of all, today I visited the venue and faced each and every “messenger” (life-size standee of a victim) for those who lost their lives. It gave me a valuable opportunity to once again realize how precious life is. I would like to express my heartfelt respect to the organizers of the event. Protecting the lives of the people from crimes or traffic accidents is a very important role the Government should play. On its part, the Government has been promoting various security and traffic safety measures, by advancing efforts approved in the Ministerial Meeting Concerning Measures against Crime and other meetings. Last December, I personally met with traffic accident victims and heard their earnest wishes at the Prime Minister’s Office. In response to this, I instructed the relevant ministries and agencies to review what the response to dangerous driving causing death or injury should be, and we are currently working on this. In addition, I keenly realized once again that the Government must carry out various crime prevention and other measures earnestly, while taking into account the feelings of the victims of these crimes or their families, during my visit to the venue today. Based on what I felt and experienced today as well as what I heard today, I would like to reflect them in our policies going forward. More
Related Link
Japanese
Messages of Life Exhibition (PM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345" s="18" t="inlineStr">
        <is>
          <t>victim;war</t>
        </is>
      </c>
      <c r="L345" s="18" t="inlineStr">
        <is>
          <t>0</t>
        </is>
      </c>
      <c r="M345" s="18" t="inlineStr">
        <is>
          <t>0</t>
        </is>
      </c>
      <c r="N345" s="18" t="inlineStr">
        <is>
          <t>1</t>
        </is>
      </c>
      <c r="O345" s="18" t="inlineStr">
        <is>
          <t>0</t>
        </is>
      </c>
      <c r="P345" s="18" t="inlineStr">
        <is>
          <t>0</t>
        </is>
      </c>
      <c r="Q345" s="18" t="inlineStr">
        <is>
          <t>0</t>
        </is>
      </c>
      <c r="R345" s="18" t="inlineStr">
        <is>
          <t>e1567cb9-0b93-4581-bf2d-e7d585668584</t>
        </is>
      </c>
      <c r="S345" s="18" t="inlineStr"/>
      <c r="T345" s="18" t="inlineStr"/>
      <c r="U345" s="18" t="inlineStr"/>
      <c r="V345" s="18" t="inlineStr">
        <is>
          <t>HISTORICAL_RECOGNITION_GENERAL</t>
        </is>
      </c>
      <c r="W345" s="18" t="inlineStr"/>
      <c r="X345" s="18" t="inlineStr"/>
      <c r="Y345" s="18" t="inlineStr"/>
      <c r="Z345" s="18" t="inlineStr"/>
      <c r="AA345" s="18" t="inlineStr"/>
      <c r="AB345" s="18" t="inlineStr"/>
      <c r="AC345" s="18" t="inlineStr"/>
      <c r="AD345" s="18" t="inlineStr"/>
      <c r="AE345" s="18" t="inlineStr"/>
      <c r="AF345" s="18" t="inlineStr"/>
      <c r="AG345" s="18" t="inlineStr"/>
      <c r="AH345" s="18" t="inlineStr"/>
      <c r="AI345" s="18" t="inlineStr"/>
      <c r="AJ345" s="18" t="inlineStr"/>
      <c r="AK345" s="18" t="inlineStr"/>
      <c r="AL345" s="18" t="inlineStr"/>
      <c r="AM345" s="18" t="inlineStr">
        <is>
          <t>LOW</t>
        </is>
      </c>
      <c r="AN345" s="3" t="inlineStr">
        <is>
          <t>AUTO-DRAFT: keyword signals only; requires contextual coding per codebook.md before use.</t>
        </is>
      </c>
      <c r="AO345" s="18" t="inlineStr">
        <is>
          <t>90d60b12-7b55-53b3-a389-445fb63b9358</t>
        </is>
      </c>
      <c r="AP345" s="18" t="inlineStr">
        <is>
          <t>1</t>
        </is>
      </c>
      <c r="AQ345" s="18" t="inlineStr">
        <is>
          <t>LOW_CONFIDENCE;MISSING_SPEAKER</t>
        </is>
      </c>
      <c r="AR345" s="18" t="inlineStr">
        <is>
          <t>EXCLUDED</t>
        </is>
      </c>
      <c r="AS345" s="3" t="inlineStr">
        <is>
          <t>2026-09-22 full backlog review: GENERIC_DIPLOMATIC_MESSAGE_OR_SPEECH</t>
        </is>
      </c>
    </row>
    <row r="346">
      <c r="A346" s="3" t="inlineStr">
        <is>
          <t>https://japan.kantei.go.jp/101_kishida/statement/202405/19kaiken.html</t>
        </is>
      </c>
      <c r="B346" s="18" t="inlineStr">
        <is>
          <t>japan</t>
        </is>
      </c>
      <c r="C346" s="18" t="inlineStr">
        <is>
          <t>Prime Minister's Office of Japan (Kantei)</t>
        </is>
      </c>
      <c r="D346" s="3" t="inlineStr">
        <is>
          <t>Press Conference by Prime Minister Kishida Regarding His Visit to Yamagata Prefecture (Speeches and Statements &lt;br&gt;by the Prime Minister) | Prime Minister's Office of Japan</t>
        </is>
      </c>
      <c r="E346" s="18" t="inlineStr">
        <is>
          <t>PRESS_CONFERENCE</t>
        </is>
      </c>
      <c r="F346" s="18" t="inlineStr">
        <is>
          <t>May 19, 2024</t>
        </is>
      </c>
      <c r="G346" s="18" t="inlineStr">
        <is>
          <t>0</t>
        </is>
      </c>
      <c r="H346" s="3" t="inlineStr"/>
      <c r="I346" s="3" t="inlineStr">
        <is>
          <t>Press Conference by Prime Minister Kishida Regarding His Visit to Yamagata Prefecture (Speeches and Statements &lt;br&gt;by the Prime Minister) | Prime Minister's Office of Japan
#NewFormCapitalism
#GrowthStrategy
#DigitalAdminFiscalReform
Press Conference by Prime Minister Kishida Regarding His Visit to Yamagata Prefecture
May 19, 2024
Tweet
[Provisional translation]
(On the significance and meaning of Prime Minister Kishida’s visit this time)
Today I was informed of initiatives by Nihonkai Healthcare Net (Regional Medical Coordination Promotion Corporation) here at Nihonkai General Hospital, while listening to opinions of those concerned and holding an exchange of views with them. At the same time, I also inspected the site of medical digital transformation (DX). I heard from Nihonkai Healthcare Net that those involved share a sense of urgency over the challenge of how they will maintain and support medical and nursing care across the region amid a decreasing population, that they are working on prioritizing medical functions, strengthening collaboration between medical and nursing care, and conducing exchanges among medical workers and joint training sessions for staff members, and that they realize and implement various types of collaboration, such as shared use of medical equipment, joint pharmaceutical negotiations, and effective provision of medicines through the operation of a regional formulary.
The Government is currently advancing efforts to back up the “regional medical vision” regarding the medical care delivery system. In addition to establishing a system that will help family doctors to fulfill their function from the viewpoint of the public and patients, we hope to create an effective mechanism to realize more efficient and higher-quality regional system to provide medical services, including clarifying the responsibilities of prefectures. Against this background, 39 corporations across the country are currently certified as regional medical coordination promotion corporations, and the Medical Care Act was amended last year to expand the use of such organizations. Moreover, there is a similar mechanism in the nursing care and welfare sector; namely, 21 corporations are certified as social welfare coordination promotion corporations. We intend to strive for a wider adoption of both these mechanisms and thereby reinforce collaboration among medical institutions and between medical and nursing care.
And today I also inspected medical DX at Nihonkai General Hospital. I heard that the use of My Number Cards linked to health insurance cards and electronic prescription and so forth are actively promoted at the hospital. The Government, on its part, will continue to work as one not only with the medical community, but also with the industrial circle toward the realization of medical DX, and push ahead with thorough preparations for the transition to the My Number Card with a health insurance card function this December.
More
Related Link
Japanese
Visit to Yamagata Prefecture (PM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46" s="3" t="inlineStr">
        <is>
          <t>And today I also inspected medical DX at Nihonkai General Hospital. I heard that the use of My Number Cards linked to health insurance cards and electronic prescription and so forth are actively promoted at the hospital. The Government, on its part, will continue to work as one not only with the medical community, but also with the industrial circle toward the realization of medical DX, and push ahead with thorough preparations for the transition to the My Number Card with a health insurance card function this December. More
Related Link
Japanese
Visit to Yamagata Prefecture (PM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46" s="18" t="inlineStr">
        <is>
          <t>war</t>
        </is>
      </c>
      <c r="L346" s="18" t="inlineStr">
        <is>
          <t>0</t>
        </is>
      </c>
      <c r="M346" s="18" t="inlineStr">
        <is>
          <t>0</t>
        </is>
      </c>
      <c r="N346" s="18" t="inlineStr">
        <is>
          <t>0</t>
        </is>
      </c>
      <c r="O346" s="18" t="inlineStr">
        <is>
          <t>0</t>
        </is>
      </c>
      <c r="P346" s="18" t="inlineStr">
        <is>
          <t>0</t>
        </is>
      </c>
      <c r="Q346" s="18" t="inlineStr">
        <is>
          <t>0</t>
        </is>
      </c>
      <c r="R346" s="18" t="inlineStr">
        <is>
          <t>44b9db4e-413f-4bb9-be1f-8bbe5cb741ca</t>
        </is>
      </c>
      <c r="S346" s="18" t="inlineStr"/>
      <c r="T346" s="18" t="inlineStr"/>
      <c r="U346" s="18" t="inlineStr"/>
      <c r="V346" s="18" t="inlineStr">
        <is>
          <t>COMPENSATION_REPARATION</t>
        </is>
      </c>
      <c r="W346" s="18" t="inlineStr"/>
      <c r="X346" s="18" t="inlineStr"/>
      <c r="Y346" s="18" t="inlineStr"/>
      <c r="Z346" s="18" t="inlineStr"/>
      <c r="AA346" s="18" t="inlineStr"/>
      <c r="AB346" s="18" t="inlineStr"/>
      <c r="AC346" s="18" t="inlineStr"/>
      <c r="AD346" s="18" t="inlineStr"/>
      <c r="AE346" s="18" t="inlineStr"/>
      <c r="AF346" s="18" t="inlineStr"/>
      <c r="AG346" s="18" t="inlineStr"/>
      <c r="AH346" s="18" t="inlineStr"/>
      <c r="AI346" s="18" t="inlineStr"/>
      <c r="AJ346" s="18" t="inlineStr"/>
      <c r="AK346" s="18" t="inlineStr"/>
      <c r="AL346" s="18" t="inlineStr"/>
      <c r="AM346" s="18" t="inlineStr">
        <is>
          <t>LOW</t>
        </is>
      </c>
      <c r="AN346" s="3" t="inlineStr">
        <is>
          <t>AUTO-DRAFT: keyword signals only; requires contextual coding per codebook.md before use.</t>
        </is>
      </c>
      <c r="AO346" s="18" t="inlineStr">
        <is>
          <t>b924ed5c-312c-5da1-8dd6-b315a1e51239</t>
        </is>
      </c>
      <c r="AP346" s="18" t="inlineStr">
        <is>
          <t>1</t>
        </is>
      </c>
      <c r="AQ346" s="18" t="inlineStr">
        <is>
          <t>LOW_CONFIDENCE;MISSING_SPEAKER</t>
        </is>
      </c>
      <c r="AR346" s="18" t="inlineStr">
        <is>
          <t>EXCLUDED</t>
        </is>
      </c>
      <c r="AS346" s="3" t="inlineStr">
        <is>
          <t>2026-09-22 full backlog review: COVID_OR_PANDEMIC</t>
        </is>
      </c>
    </row>
    <row r="347">
      <c r="A347" s="3" t="inlineStr">
        <is>
          <t>https://japan.kantei.go.jp/101_kishida/statement/202405/23speech.html</t>
        </is>
      </c>
      <c r="B347" s="18" t="inlineStr">
        <is>
          <t>japan</t>
        </is>
      </c>
      <c r="C347" s="18" t="inlineStr">
        <is>
          <t>Prime Minister's Office of Japan (Kantei)</t>
        </is>
      </c>
      <c r="D347" s="3" t="inlineStr">
        <is>
          <t>Speech by Prime Minister KISHIDA Fumio at the “Future of Asia” Forum (Speeches and Statements &lt;br&gt;by the Prime Minister) | Prime Minister's Office of Japan</t>
        </is>
      </c>
      <c r="E347" s="18" t="inlineStr">
        <is>
          <t>SPEECH</t>
        </is>
      </c>
      <c r="F347" s="18" t="inlineStr">
        <is>
          <t>May 23, 2024</t>
        </is>
      </c>
      <c r="G347" s="18" t="inlineStr">
        <is>
          <t>0</t>
        </is>
      </c>
      <c r="H347" s="3" t="inlineStr"/>
      <c r="I347" s="3" t="inlineStr">
        <is>
          <t>Speech by Prime Minister KISHIDA Fumio at the “Future of Asia” Forum (Speeches and Statements &lt;br&gt;by the Prime Minister) | Prime Minister's Office of Japan
#DiplomacySecurity
#NewFormCapitalism
#FreeOpenIndoPacific
#ASEAN
#GreenTransformation
Speech by Prime Minister KISHIDA Fumio at the “Future of Asia” Forum
May 23, 2024
Tweet
[Provisional translation]
My name is Fumio Kishida, and I am Prime Minister of Japan. Distinguished guests, allow me to extend my warmest congratulations to all those responsible for this successful Future of Asia forum.
I am greatly honoured to welcome the esteemed leaders of Asian countries to Japan and to address you at this banquet again this year.
1.Introduction: Kishida’s diplomacy at a historic turning point
I understand that the theme for this year’s Future of Asia forum is “Asian Leadership in an Uncertain World”. I believe this is a very timely theme. The international community is currently at a historic turning point, facing compound crises, including the prolonged aggression of Russia against Ukraine, rising tensions in the Middle East, and humanitarian crises exacerbated by ongoing conflicts. Against this backdrop, Asia is further strengthening its presence as a growth center driving the global economy, and it is no exaggeration to say that the future of Asia now determines the future of the world.
Our role is to actively shape an Asia and a world where human dignity is respected, and a free and open international order based on the rule of law is maintained and strengthened, ensuring that we pass these values on to future generations. Japan has been fostering stronger ties with the countries of the Global South, including those of Asia, with the aim of guiding the world toward cooperation rather than division and confrontation. This vision has been consistently advocated in various international forums. Today, I would like to discuss the three main thrusts of my administration’s diplomacy: (1) promoting cooperation within this region, (2) addressing new economic and social challenges through our cooperation, and (3) developing collaboration beyond the region.
2. Advancing a new plan for a “Free and Open Indo-Pacific (FOIP)”
Last March, I announced a new plan for the “Free and Open Indo-Pacific” or FOIP. Since then, we have steadily expanded cooperation with the Southeast Asian, South Asian, and Pacific Islands regions, which we have designated as “key areas”, with the aim of achieving overall regional growth.
(1) Southeast Asia
(Trusted Partners)
Prime Minister Anwar of Malaysia and Prime Minister Srettha of Thailand are present at today’s banquet. Japan and Southeast Asian countries have long enjoyed a relationship of mutual trust, characterized by “heart-to-heart” connections. In a public opinion survey conducted in ASEAN countries by a prominent Singaporean think tank, Japan has been selected as the most trusted partner of ASEAN among major powers for six consecutive years since the survey began. Japan will continue to cooperate with Southeast Asian countries in order to further strengthen these relations and ensure their continuity for future generations.
(Vision of “co-creation”)
In December last year, we held the Commemorative Summit for the 50th Year of ASEAN-Japan Friendship and Cooperation here in Tokyo. At this summit, we set forth a vision of “co-creation“ wherein Japan and ASEAN would collaborate as “Trusted Partners” to tackle shared challenges and collectively shape the future economy and society.
In this spirit of “co-creation”, we will accelerate growth throughout the region. In addition to strengthening connectivity, such as enhancing supply chain resilience and advancing green transformation toward decarbonization, we will formulate flagship projects in future-oriented sectors such as next-generation automobiles and digital technologies. Together, we will envision future growth with Asia as the focal point.
(Japan-ASEAN Comprehensive Connectivity Initiative)
In the “Japan-ASEAN Comprehensive Connectivity Initiative”, which I launched in September last year, I announced our intention to promote efforts to strengthen connectivity in a wide range of areas, including electricity connectivity, human and knowledge connectivity, as well as transport infrastructure development. To date, cooperation has made steady progress, including additional financing for railroad and road construction in Vietnam and the Philippines, and the start of the “Co-creation for Common Agenda Initiative” in the digital sector with Cambodia. Cooperation, such as the provision of large patrol vessels to Indonesia, will also enhance the maritime law enforcement capacity of each country and lead to the resilience of maritime connectivity.
(Human resources network)
For fostering mutual trust, building a “human resources network” across generations is also crucial. Last year, we invited young business leaders and entrepreneurs from ASEAN countries to Japan, and I personally engaged in direct conversations with them. In order to nurture the friendships that have been formed into strong bonds, this year we will once again extend invitations to young leaders from ASEAN countries to Japan to have intensive discussions on the future of Japan and ASEAN.
(2) South Asia
We will also strengthen cooperation and collaboration with South Asian countries. The development of an Industrial Value Chain connecting the Bay of Bengal and North Eastern Region of India, as outlined in the new plan for a FOIP, aims to bolster both hard and soft connectivity. In addition, it seeks to promote private investment and foster business and industry throughout the entire region in cooperation with Bangladesh and India. We believe that this initiative will benefit Japanese industry as well.
(3) Pacific Island countries
It is also crucial to maintain close ties with the Pacific Island countries, which face risks such as sea level rise due to climate change and natural disasters such as volcanic eruptions. Collaborating with them is essential to addressing issues such as isolation and remoteness.  We will further intensify our efforts in alignment with the “2050 Strategy”, leveraging the 10th Pacific Islands Leaders Meeting (PALM 10) that Japan will host in Tokyo in July of this year.
3. Efforts to address challenges in new areas
As I mentioned at the beginning of my speech, the international community is at a historic turning point. This is especially true not only in the realm of international politics but also in areas directly impacting our daily lives. In addition to increasingly serious issues such as climate change and infectious diseases, we are confronted with challenges stemming from advancements in science and information technology, including AI, which are distinct in nature from those of the past. In Asia, we must also address emerging social challenges. Some regions of Japan, the Republic of Korea, and China have already begun to experience declining birthrates and rapidly aging populations at an unprecedented pace. Our ability to overcome these challenges, in other words, to demonstrate resilience, will depend on our ability to think outside the box.
(1) Asia Zero Emission Community (AZEC)
First, we will work together within the Asian region to promote the new initiative called “Green Transformation, GX”. Japan has launched the “Asia Zero Emission Community (AZEC)” platform, aiming at the common goal of “net zero emissions through various pathways according to each country’s circumstances”. We hosted the first Leaders Meeting in Tokyo last December.
We will convene the second Ministerial Meeting in Jakarta in August of this year to further concretize AZEC’s efforts, with a view to hosting a future Leaders Meeting. This meeting will launch initiatives for AZEC-wide collaboration on technology, finance, institutions, and human resources in the power, transport, and industrial sectors, which are key to decarbonization.
Furthermore, we will launch the Asia Zero Emission Center at the Economic Research Institute for ASEAN and East Asia (ERIA). Based on the insights gained from GX, which is just beginning to gain traction in Japan, we will advocate for the establishment of rules for assessing CO2 emission reductions, the dissemination of transition finance in Asia, and the exchange of policy methods to stimulate investment. We will also contribute to the region’s decarbonization by promoting specific cooperation projects such as carbon-neutral industrial parks, hydrogen production, and ammonia single-firing.
(2) Next generation automobiles
The automotive industry is a symbol of the longstanding economic partnership between Japan and ASEAN countries. A number of Japanese companies have set up operations in these countries, contributing significantly to local economies and employment. We cannot afford not to overlook the wealth of experience and investments established by our predecessors and colleagues.
The global automotive industry is currently undergoing a wave of revolutionary change. The next decade will be crucial in determining who emerges victorious in this competition. To ensure ASEAN maintains its central position in the world’s next-generation automotive industry, we will collaborate with ERIA to develop the first “Automotive Strategy for the Next 10 Years to 2035”, which we will present this fall.
In this context, we will present our perspective on the global automotive market in 2035, drawing on ERIA’s expertise. Then, based on the global market outlook, we will develop a strategy to realize a “production and export hub for a diverse range of automobiles, from hybrids to EVs”, and connect this with specific initiatives with each country.
(3) Digital sphere
Along with GX, another area that will test our abilities to think boldly is the digital sphere, which serves as both the engine of growth and a solution to social issues in Southeast Asia. Japan will contribute to the creation of a safe and secure digital society, tailored to the circumstances of each country. We will further fortify the foundations underpinning digital technology, encompassing cyber security, 5G/Open RAN, submarine cables, data centers, and the semiconductor industry.
AI is accelerating the digital transformation (DX). Last year, I initiated the “Hiroshima AI Process” as the G7 chair. At the OECD Ministerial Council Meeting, I kicked off the Hiroshima AI Process Friends Group, with the participation of 49 countries and regions, including Asian countries such as India, Laos, Singapore, and Thailand. We will promote cooperation to ensure that people all over the world can reap the benefits of utilizing safe, secure, and trustworthy AI.
Young forces are driving the rapid development of AI technology. Many companies, including startups in Japan and ASEAN, are working on AI development. We will strongly encourage these companies to contribute to the establishment of AI infrastructure rooted in the culture and language of each country for future AI utilization in the Asian region.
The key lies in “data sharing and utilization”. The “Ouranos Ecosystem” has been launched as an initiative for data sharing and system integration across companies, industries, and national borders. As a first step, through the Ouranos Ecosystem, data on CO2 emissions during the manufacture of automotive batteries, for example, can now be seamlessly calculated across companies. We are committed to constructing Interoperable Data Infrastructures of unparalleled security and reliability, capable of global integration across diverse companies and industries. Our mission is to facilitate the smooth transmission of vital information to relevant parties, and to promote the widespread use of such data infrastructure among Asian countries.
The foundation supporting these DX initiatives is humanity itself. We will formulate a comprehensive program aimed at nurturing talent in AI and semiconductors. Collaborating with ASEAN our goal is to cultivate 100,000 highly-skilled digital professionals over the next five years, propelling our collective progress in the digital age. In promoting these initiatives, ERIA will serve as a hub connecting industry, government, and academia, and will collaborate closely with engineering universities in ASEAN countries.
More
Related Link
Japanese
Nikkei Forum 29th Future of Asia Dinner (PM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47" s="3" t="inlineStr">
        <is>
          <t>Speech by Prime Minister KISHIDA Fumio at the “Future of Asia” Forum (Speeches and Statements &lt;br&gt;by the Prime Minister) | Prime Minister's Office of Japan
#DiplomacySecurity
#NewFormCapitalism
#FreeOpenIndoPacific
#ASEAN
#GreenTransformation
Speech by Prime Minister KISHIDA Fumio at the “Future of Asia” Forum
May 23, 2024
Tweet
[Provisional translation]
My name is Fumio Kishida, and I am Prime Minister of Japan. Distinguished guests, allow me to extend my warmest congratulations to all those responsible for this successful Future of Asia forum. I am greatly honoured to welcome the esteemed leaders of Asian countries to Japan and to address you at this banquet again this year. 1.Introduction: Kishida’s diplomacy at a historic turning point
I understand that the theme for this year’s Future of Asia forum is “Asian Leadership in an Uncertain World”. I believe this is a very timely theme. The international community is currently at a historic turning point, facing compound crises, including the prolonged aggression of Russia against Ukraine, rising tensions in the Middle East, and humanitarian crises exacerbated by ongoing conflicts. Against this backdrop, Asia is further strengthening its presence as a growth center driving the global economy, and it is no exaggeration to say that the future of Asia now determines the future of the world. Our role is to actively shape an Asia and a world where human dignity is respected, and a free and open international order based on the rule of law is maintained and strengthened, ensuring that we pass these values on to future generations. Japan has been fostering stronger ties with the countries of the Global South, including those of Asia, with the aim of guiding the world toward cooperation rather than division and confrontation. This vision has been consistently advocated in various international forums. Today, I would like to discuss the three main thrusts of my administration’s diplomacy: (1) promoting cooperation within this region, (2) addressing new economic and social challenges through our cooperation, and (3) developing collaboration beyond the region. Advancing a new plan for a “Free and Open Indo-Pacific (FOIP)”
Last March, I announced a new plan for the “Free and Open Indo-Pacific” or FOIP. Since then, we have steadily expanded cooperation with the Southeast Asian, South Asian, and Pacific Islands regions, which we have designated as “key areas”, with the aim of achieving overall regional growth. (1) Southeast Asia
(Trusted Partners)
Prime Minister Anwar of Malaysia and Prime Minister Srettha of Thailand are present at today’s banquet. Japan and Southeast Asian countries have long enjoyed a relationship of mutual trust, characterized by “heart-to-heart” connections. In a public opinion survey conducted in ASEAN countries by a prominent Singaporean think tank, Japan has been selected as the most trusted partner of ASEAN among major powers for six consecutive years since the survey began. At this summit, we set forth a vision of “co-creation“ wherein Japan and ASEAN would collaborate as “Trusted Partners” to tackle shared challenges and collectively shape the future economy and society. In this spirit of “co-creation”, we will accelerate growth throughout the region. In addition to strengthening connectivity, such as enhancing supply chain resilience and advancing green transformation toward decarbonization, we will formulate flagship projects in future-oriented sectors such as next-generation automobiles and digital technologies. Together, we will envision future growth with Asia as the focal point. (Japan-ASEAN Comprehensive Connectivity Initiative)
In the “Japan-ASEAN Comprehensive Connectivity Initiative”, which I launched in September last year, I announced our intention to promote efforts to strengthen connectivity in a wide range of areas, including electricity connectivity, human and knowledge connectivity, as well as transport infrastructure development.</t>
        </is>
      </c>
      <c r="K347" s="18" t="inlineStr">
        <is>
          <t>aggression;war</t>
        </is>
      </c>
      <c r="L347" s="18" t="inlineStr">
        <is>
          <t>0</t>
        </is>
      </c>
      <c r="M347" s="18" t="inlineStr">
        <is>
          <t>0</t>
        </is>
      </c>
      <c r="N347" s="18" t="inlineStr">
        <is>
          <t>0</t>
        </is>
      </c>
      <c r="O347" s="18" t="inlineStr">
        <is>
          <t>0</t>
        </is>
      </c>
      <c r="P347" s="18" t="inlineStr">
        <is>
          <t>0</t>
        </is>
      </c>
      <c r="Q347" s="18" t="inlineStr">
        <is>
          <t>0</t>
        </is>
      </c>
      <c r="R347" s="18" t="inlineStr">
        <is>
          <t>5b0dcf40-98a9-4f8e-acf1-f596c88e4025</t>
        </is>
      </c>
      <c r="S347" s="18" t="inlineStr"/>
      <c r="T347" s="18" t="inlineStr"/>
      <c r="U347" s="18" t="inlineStr"/>
      <c r="V347" s="18" t="inlineStr">
        <is>
          <t>AGGRESSION</t>
        </is>
      </c>
      <c r="W347" s="18" t="inlineStr"/>
      <c r="X347" s="18" t="inlineStr"/>
      <c r="Y347" s="18" t="inlineStr"/>
      <c r="Z347" s="18" t="inlineStr"/>
      <c r="AA347" s="18" t="inlineStr"/>
      <c r="AB347" s="18" t="inlineStr"/>
      <c r="AC347" s="18" t="inlineStr"/>
      <c r="AD347" s="18" t="inlineStr"/>
      <c r="AE347" s="18" t="inlineStr"/>
      <c r="AF347" s="18" t="inlineStr"/>
      <c r="AG347" s="18" t="inlineStr"/>
      <c r="AH347" s="18" t="inlineStr"/>
      <c r="AI347" s="18" t="inlineStr"/>
      <c r="AJ347" s="18" t="inlineStr"/>
      <c r="AK347" s="18" t="inlineStr"/>
      <c r="AL347" s="18" t="inlineStr"/>
      <c r="AM347" s="18" t="inlineStr">
        <is>
          <t>LOW</t>
        </is>
      </c>
      <c r="AN347" s="3" t="inlineStr">
        <is>
          <t>AUTO-DRAFT: keyword signals only; requires contextual coding per codebook.md before use.</t>
        </is>
      </c>
      <c r="AO347" s="18" t="inlineStr">
        <is>
          <t>fac68a12-35d4-572a-bac7-7ad1736d5140</t>
        </is>
      </c>
      <c r="AP347" s="18" t="inlineStr">
        <is>
          <t>1</t>
        </is>
      </c>
      <c r="AQ347" s="18" t="inlineStr">
        <is>
          <t>LOW_CONFIDENCE;MISSING_SPEAKER</t>
        </is>
      </c>
      <c r="AR347" s="18" t="inlineStr">
        <is>
          <t>EXCLUDED</t>
        </is>
      </c>
      <c r="AS347" s="3" t="inlineStr">
        <is>
          <t>2026-09-22 full backlog review: UKRAINE_RUSSIA_OR_UNRELATED_GEOPOLITICS</t>
        </is>
      </c>
    </row>
    <row r="348">
      <c r="A348" s="3" t="inlineStr">
        <is>
          <t>https://japan.kantei.go.jp/101_kishida/statement/202405/26kaiken.html</t>
        </is>
      </c>
      <c r="B348" s="18" t="inlineStr">
        <is>
          <t>japan</t>
        </is>
      </c>
      <c r="C348" s="18" t="inlineStr">
        <is>
          <t>Prime Minister's Office of Japan (Kantei)</t>
        </is>
      </c>
      <c r="D348" s="3" t="inlineStr">
        <is>
          <t>Press Conference by Prime Minister Kishida Regarding His Attendance at the Upcoming Japan-China-Republic of Korea Trilateral Summit Meeting and Other Matters (Speeches and Statements &lt;br&gt;by the Prime Minister) | Prime Minister's Office of Japan</t>
        </is>
      </c>
      <c r="E348" s="18" t="inlineStr">
        <is>
          <t>PRESS_CONFERENCE</t>
        </is>
      </c>
      <c r="F348" s="18" t="inlineStr">
        <is>
          <t>May 26, 2024</t>
        </is>
      </c>
      <c r="G348" s="18" t="inlineStr">
        <is>
          <t>0</t>
        </is>
      </c>
      <c r="H348" s="3" t="inlineStr"/>
      <c r="I348" s="3" t="inlineStr">
        <is>
          <t>Press Conference by Prime Minister Kishida Regarding His Attendance at the Upcoming Japan-China-Republic of Korea Trilateral Summit Meeting and Other Matters (Speeches and Statements &lt;br&gt;by the Prime Minister) | Prime Minister's Office of Japan
#DiplomacySecurity
#JPNCHNKORsummit
#JPNCHNsummit
Press Conference by Prime Minister Kishida Regarding His Attendance at the Upcoming Japan-China-Republic of Korea Trilateral Summit Meeting and Other Matters
May 26, 2024
Tweet
[Provisional translation]
(On the significance and the aims of the Japan-China-Republic of Korea Trilateral Summit Meeting, which is being held for the first time in four and a half years; on how Prime Minister Kishida will engage with his counterparts at the summit regarding the release of treated water into the ocean, North Korea, and other issues of trilateral concern; on the aims of the summit)
From now I will head to Seoul to attend the Ninth Japan-China-Republic of Korea (ROK) Trilateral Summit Meeting. Four and a half years have passed since our last trilateral meeting. During that time, there have been dramatic changes in both regional affairs and the situation in the wider international community. Against that backdrop, I consider it highly meaningful for the region that the leaders of our three nations, which bear major responsibility for regional peace and prosperity, will meet under the same roof and discuss the direction of trilateral cooperation as well as various challenges related to the region and the international community as a whole. I will engage in candid and straightforward discussions with ROK President Yoon Suk Yeol and Chinese Premier Li Qiang and I hope we will see eye to eye on future-oriented practical cooperation. I will work in cooperation with President Yoon as he chairs this summit so that our ninth trilateral summit produces a successful outcome and leads to the revitalization of our trilateral process.
As for your question about the Japan-China bilateral summit, I have been informed that the bilateral meeting has been set for this evening. Although Premier Li Qiang and I held informal talks in Indonesia last September, this is our first time to have a formal meeting together. I intend to engage in this meeting from a broad perspective, thoroughly confirming our direction of pursuing a mutually beneficial relationship based on common strategic interests and constructive and stable Japan-China relations, as I confirmed with President Xi Jinping during our summit meeting this past November. That is all for now.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48" s="3" t="inlineStr">
        <is>
          <t>Four and a half years have passed since our last trilateral meeting. During that time, there have been dramatic changes in both regional affairs and the situation in the wider international community. Against that backdrop, I consider it highly meaningful for the region that the leaders of our three nations, which bear major responsibility for regional peace and prosperity, will meet under the same roof and discuss the direction of trilateral cooperation as well as various challenges related to the region and the international community as a whole. I will engage in candid and straightforward discussions with ROK President Yoon Suk Yeol and Chinese Premier Li Qiang and I hope we will see eye to eye on future-oriented practical cooperation. I will work in cooperation with President Yoon as he chairs this summit so that our ninth trilateral summit produces a successful outcome and leads to the revitalization of our trilateral process. As for your question about the Japan-China bilateral summit, I have been informed that the bilateral meeting has been set for this evening.</t>
        </is>
      </c>
      <c r="K348" s="18" t="inlineStr">
        <is>
          <t>responsibility;war</t>
        </is>
      </c>
      <c r="L348" s="18" t="inlineStr">
        <is>
          <t>0</t>
        </is>
      </c>
      <c r="M348" s="18" t="inlineStr">
        <is>
          <t>0</t>
        </is>
      </c>
      <c r="N348" s="18" t="inlineStr">
        <is>
          <t>0</t>
        </is>
      </c>
      <c r="O348" s="18" t="inlineStr">
        <is>
          <t>0</t>
        </is>
      </c>
      <c r="P348" s="18" t="inlineStr">
        <is>
          <t>0</t>
        </is>
      </c>
      <c r="Q348" s="18" t="inlineStr">
        <is>
          <t>0</t>
        </is>
      </c>
      <c r="R348" s="18" t="inlineStr">
        <is>
          <t>813323a9-476c-4984-8cf7-3ad0c55d1d20</t>
        </is>
      </c>
      <c r="S348" s="18" t="inlineStr"/>
      <c r="T348" s="18" t="inlineStr"/>
      <c r="U348" s="18" t="inlineStr"/>
      <c r="V348" s="18" t="inlineStr">
        <is>
          <t>HISTORICAL_RECOGNITION_GENERAL</t>
        </is>
      </c>
      <c r="W348" s="18" t="inlineStr"/>
      <c r="X348" s="18" t="inlineStr"/>
      <c r="Y348" s="18" t="inlineStr"/>
      <c r="Z348" s="18" t="inlineStr"/>
      <c r="AA348" s="18" t="inlineStr"/>
      <c r="AB348" s="18" t="inlineStr"/>
      <c r="AC348" s="18" t="inlineStr"/>
      <c r="AD348" s="18" t="inlineStr"/>
      <c r="AE348" s="18" t="inlineStr"/>
      <c r="AF348" s="18" t="inlineStr"/>
      <c r="AG348" s="18" t="inlineStr"/>
      <c r="AH348" s="18" t="inlineStr"/>
      <c r="AI348" s="18" t="inlineStr"/>
      <c r="AJ348" s="18" t="inlineStr"/>
      <c r="AK348" s="18" t="inlineStr"/>
      <c r="AL348" s="18" t="inlineStr"/>
      <c r="AM348" s="18" t="inlineStr">
        <is>
          <t>LOW</t>
        </is>
      </c>
      <c r="AN348" s="3" t="inlineStr">
        <is>
          <t>AUTO-DRAFT: keyword signals only; requires contextual coding per codebook.md before use.</t>
        </is>
      </c>
      <c r="AO348" s="18" t="inlineStr">
        <is>
          <t>c88a4bbc-883e-5b80-ac6f-aa4b10130e0a</t>
        </is>
      </c>
      <c r="AP348" s="18" t="inlineStr">
        <is>
          <t>1</t>
        </is>
      </c>
      <c r="AQ348" s="18" t="inlineStr">
        <is>
          <t>LOW_CONFIDENCE;MISSING_SPEAKER</t>
        </is>
      </c>
      <c r="AR348" s="18" t="inlineStr">
        <is>
          <t>EXCLUDED</t>
        </is>
      </c>
      <c r="AS348" s="3" t="inlineStr">
        <is>
          <t>2026-09-22 full backlog review: PRESS_CONFERENCE_UNRELATED_DOMESTIC_OR_ROUTINE_DIPLOMACY</t>
        </is>
      </c>
    </row>
    <row r="349">
      <c r="A349" s="3" t="inlineStr">
        <is>
          <t>https://japan.kantei.go.jp/101_kishida/statement/202405/26kaiken2.html</t>
        </is>
      </c>
      <c r="B349" s="18" t="inlineStr">
        <is>
          <t>japan</t>
        </is>
      </c>
      <c r="C349" s="18" t="inlineStr">
        <is>
          <t>Prime Minister's Office of Japan (Kantei)</t>
        </is>
      </c>
      <c r="D349" s="3" t="inlineStr">
        <is>
          <t>Press Conference by Prime Minister Kishida Regarding the Japan-Republic of Korea Summit Meeting and the Japan-China Summit Meeting (Speeches and Statements &lt;br&gt;by the Prime Minister) | Prime Minister's Office of Japan</t>
        </is>
      </c>
      <c r="E349" s="18" t="inlineStr">
        <is>
          <t>PRESS_CONFERENCE</t>
        </is>
      </c>
      <c r="F349" s="18" t="inlineStr">
        <is>
          <t>May 26, 2024</t>
        </is>
      </c>
      <c r="G349" s="18" t="inlineStr">
        <is>
          <t>0</t>
        </is>
      </c>
      <c r="H349" s="3" t="inlineStr"/>
      <c r="I349" s="3" t="inlineStr">
        <is>
          <t>Press Conference by Prime Minister Kishida Regarding the Japan-Republic of Korea Summit Meeting and the Japan-China Summit Meeting (Speeches and Statements &lt;br&gt;by the Prime Minister) | Prime Minister's Office of Japan
#DiplomacySecurity
#JPNKORsummit
#JPNCHNsummit
#AbductionsByNK
#ALPSTreatedWater
Press Conference by Prime Minister Kishida Regarding the Japan-Republic of Korea Summit Meeting and the Japan-China Summit Meeting
May 26, 2024
Tweet
[Provisional translation]
(On the specifics of Prime Minister Kishida's tenth Japan-Republic of Korea bilateral summit meeting with President Yoon)
Earlier today, for about 50 minutes starting at 4:35 PM, we held a Japan-Republic of Korea (ROK) summit meeting. This is my first visit to the ROK in a year, and this was my first face-to-face meeting with President Yoon since November. We concurred to continue our shuttle diplomacy as well as to proceed on each side with preparations towards next year, when we mark the 60th anniversary of the normalization of Japan-ROK relations.
I expressed my intention to expand the scale of the Japan-ROK youth exchange program (JENESYS) this fiscal year in order to strengthen exchanges among the generation who will carry the future on their shoulders.
Next, with regard to foreign and security policy, Japan and the ROK have been deepening our discussions as partners, and President Yoon and I concurred to continue with various types of dialogues.
Then, regarding the economy, we welcomed the fact that a substantial number of dialogues are taking place and cooperation is intensifying, and we decided to accelerate our cooperation in the fields of hydrogen, ammonia, and other areas. Furthermore, President Yoon and I both welcomed Keidanren's recent announcement of an expansion of the Japan-ROK Future Partnership Fund.
We then had a candid exchange of views on North Korea and concurred that we will work even more closely in Japan-ROK-U.S. cooperation, and President Yoon reiterated his support on the abductions issue. We also welcomed the progress of trilateral cooperation following the outcomes of the Japan-ROK-U.S. summit held last year at Camp David. We moreover reconfirmed our support for a unified Korean Peninsula that is free and at peace, as expressed in the joint statements at that trilateral summit.
Overall, President Yoon and I once again shared a strong will to advance Japan-ROK relations further, and I consider our meeting to have been highly meaningful.
(On how the Japan-China bilateral summit meeting proceeded against a backdrop of Chinese military pressure towards Taiwan and China's embargo against Japanese marine products, including with regard to such issues)
We held a Japan-China bilateral summit meeting for roughly 60 minutes, beginning at 6:15 PM. With regard to our bilateral relations, we confirmed that we will endeavor to make progress on various challenges and issues of concern in line with a broad direction of comprehensively promoting a mutually beneficial relationship based on common strategic interests and building constructive and stable Japan-China relations, as President Xi Jinping and I reaffirmed last November.
As for discharging ALPS (Advanced Liquid Processing System) treated water into the ocean, we valued the progress made in bilateral working-level communications, including between Japanese and Chinese experts. I expressed my hope that the monitoring being conducted under the International Atomic Energy Agency (IAEA) with the participation of interested countries will promote understanding by China and other interested countries. Premier Li and I concurred that in order to resolve the issue, we will accelerate the working-level consultation process, building upon the progress made in our bilateral communications to date.
I once again urged the immediate lifting of import restrictions by the Chinese side on Japanese food products. In addition, I reiterated my serious concerns about issues such as the situation in the East China Sea, including the situation surrounding the Senkaku Islands, and the intensification of China’s military activities in areas surrounding Japan, and called for the immediate removal of the buoy installed in Japan’s Exclusive Economic Zone (EEZ). I also expressed serious concerns about the situations in the South China Sea, Hong Kong, and the Xinjiang Uyghur Autonomous Region, among other areas.
As for Taiwan, I stated that Japan is closely monitoring relevant developments including military activities and emphasized that peace and stability across the Taiwan Strait is extremely important for the international community, including Japan. I also called for the early release of Japanese nationals detained in China.
I proposed that we move forward in expanding our cooperation and our people-to-people exchanges, taking advantage of the Japan-China High-Level Economic Dialogue and the Japan-China High-Level People-to-People and Cultural Exchange Dialogue.
I then stated I want our countries to engage in coordination with a view to resuming Japanese beef exports and expanding our polished rice exports to China.
In this way, after confirming the broad direction of Japan-China relations, Premier Li and I discussed a range of issues of concern. Accordingly, I regard this as having been a highly significant meeting. I look forward to a meaningful exchange of views with my two counterparts at tomorrow's trilateral summit as well.
More
Related Link
Japanese
Prime Minister Kishida's Attendance at the Japan-China-ROK Trilateral Summit Meeting and Other Events: First Day (PM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49" s="3" t="inlineStr">
        <is>
          <t>Press Conference by Prime Minister Kishida Regarding the Japan-Republic of Korea Summit Meeting and the Japan-China Summit Meeting (Speeches and Statements &lt;br&gt;by the Prime Minister) | Prime Minister's Office of Japan
#DiplomacySecurity
#JPNKORsummit
#JPNCHNsummit
#AbductionsByNK
#ALPSTreatedWater
Press Conference by Prime Minister Kishida Regarding the Japan-Republic of Korea Summit Meeting and the Japan-China Summit Meeting
May 26, 2024
Tweet
[Provisional translation]
(On the specifics of Prime Minister Kishida's tenth Japan-Republic of Korea bilateral summit meeting with President Yoon)
Earlier today, for about 50 minutes starting at 4:35 PM, we held a Japan-Republic of Korea (ROK) summit meeting. This is my first visit to the ROK in a year, and this was my first face-to-face meeting with President Yoon since November. We concurred to continue our shuttle diplomacy as well as to proceed on each side with preparations towards next year, when we mark the 60th anniversary of the normalization of Japan-ROK relations. I expressed my intention to expand the scale of the Japan-ROK youth exchange program (JENESYS) this fiscal year in order to strengthen exchanges among the generation who will carry the future on their shoulders. Next, with regard to foreign and security policy, Japan and the ROK have been deepening our discussions as partners, and President Yoon and I concurred to continue with various types of dialogues. Then, regarding the economy, we welcomed the fact that a substantial number of dialogues are taking place and cooperation is intensifying, and we decided to accelerate our cooperation in the fields of hydrogen, ammonia, and other areas. Furthermore, President Yoon and I both welcomed Keidanren's recent announcement of an expansion of the Japan-ROK Future Partnership Fund. We then had a candid exchange of views on North Korea and concurred that we will work even more closely in Japan-ROK-U.S. cooperation, and President Yoon reiterated his support on the abductions issue. We moreover reconfirmed our support for a unified Korean Peninsula that is free and at peace, as expressed in the joint statements at that trilateral summit. Overall, President Yoon and I once again shared a strong will to advance Japan-ROK relations further, and I consider our meeting to have been highly meaningful. (On how the Japan-China bilateral summit meeting proceeded against a backdrop of Chinese military pressure towards Taiwan and China's embargo against Japanese marine products, including with regard to such issues)
We held a Japan-China bilateral summit meeting for roughly 60 minutes, beginning at 6:15 PM. With regard to our bilateral relations, we confirmed that we will endeavor to make progress on various challenges and issues of concern in line with a broad direction of comprehensively promoting a mutually beneficial relationship based on common strategic interests and building constructive and stable Japan-China relations, as President Xi Jinping and I reaffirmed last November. As for discharging ALPS (Advanced Liquid Processing System) treated water into the ocean, we valued the progress made in bilateral working-level communications, including between Japanese and Chinese experts. As for Taiwan, I stated that Japan is closely monitoring relevant developments including military activities and emphasized that peace and stability across the Taiwan Strait is extremely important for the international community, including Japan. I also called for the early release of Japanese nationals detained in China. I proposed that we move forward in expanding our cooperation and our people-to-people exchanges, taking advantage of the Japan-China High-Level Economic Dialogue and the Japan-China High-Level People-to-People and Cultural Exchange Dialogue. I then stated I want our countries to engage in coordination with a view to resuming Japanese beef exports and expanding our polished rice exports to China. In this way, after confirming the broad direction of Japan-China relations, Premier Li and I discussed a range of issues of concern. Accordingly, I regard this as having been a highly significant meeting. I look forward to a meaningful exchange of views with my two counterparts at tomorrow's trilateral summit as well. More
Related Link
Japanese
Prime Minister Kishida's Attendance at the Japan-China-ROK Trilateral Summit Meeting and Other Events: First Day (PM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49" s="18" t="inlineStr">
        <is>
          <t>fund;war</t>
        </is>
      </c>
      <c r="L349" s="18" t="inlineStr">
        <is>
          <t>0</t>
        </is>
      </c>
      <c r="M349" s="18" t="inlineStr">
        <is>
          <t>0</t>
        </is>
      </c>
      <c r="N349" s="18" t="inlineStr">
        <is>
          <t>0</t>
        </is>
      </c>
      <c r="O349" s="18" t="inlineStr">
        <is>
          <t>1</t>
        </is>
      </c>
      <c r="P349" s="18" t="inlineStr">
        <is>
          <t>0</t>
        </is>
      </c>
      <c r="Q349" s="18" t="inlineStr">
        <is>
          <t>0</t>
        </is>
      </c>
      <c r="R349" s="18" t="inlineStr">
        <is>
          <t>b7cc3f39-da1b-49b2-929b-7724e51e6d3e</t>
        </is>
      </c>
      <c r="S349" s="18" t="inlineStr"/>
      <c r="T349" s="18" t="inlineStr"/>
      <c r="U349" s="18" t="inlineStr"/>
      <c r="V349" s="18" t="inlineStr">
        <is>
          <t>COMPENSATION_REPARATION</t>
        </is>
      </c>
      <c r="W349" s="18" t="inlineStr"/>
      <c r="X349" s="18" t="inlineStr"/>
      <c r="Y349" s="18" t="inlineStr"/>
      <c r="Z349" s="18" t="inlineStr"/>
      <c r="AA349" s="18" t="inlineStr"/>
      <c r="AB349" s="18" t="inlineStr"/>
      <c r="AC349" s="18" t="inlineStr"/>
      <c r="AD349" s="18" t="inlineStr"/>
      <c r="AE349" s="18" t="inlineStr"/>
      <c r="AF349" s="18" t="inlineStr"/>
      <c r="AG349" s="18" t="inlineStr"/>
      <c r="AH349" s="18" t="inlineStr"/>
      <c r="AI349" s="18" t="inlineStr"/>
      <c r="AJ349" s="18" t="inlineStr"/>
      <c r="AK349" s="18" t="inlineStr"/>
      <c r="AL349" s="18" t="inlineStr"/>
      <c r="AM349" s="18" t="inlineStr">
        <is>
          <t>LOW</t>
        </is>
      </c>
      <c r="AN349" s="3" t="inlineStr">
        <is>
          <t>AUTO-DRAFT: keyword signals only; requires contextual coding per codebook.md before use.</t>
        </is>
      </c>
      <c r="AO349" s="18" t="inlineStr">
        <is>
          <t>8df8bbeb-f18f-5eb6-b979-b8307d6c621e</t>
        </is>
      </c>
      <c r="AP349" s="18" t="inlineStr">
        <is>
          <t>1</t>
        </is>
      </c>
      <c r="AQ349" s="18" t="inlineStr">
        <is>
          <t>LOW_CONFIDENCE;MISSING_SPEAKER</t>
        </is>
      </c>
      <c r="AR349" s="18" t="inlineStr">
        <is>
          <t>EXCLUDED</t>
        </is>
      </c>
      <c r="AS349" s="3" t="inlineStr">
        <is>
          <t>2026-09-22 full backlog review: JAPAN_ROK_OR_JAPAN_PRC_SUMMIT_NO_HISTORY_CONTENT</t>
        </is>
      </c>
    </row>
    <row r="350">
      <c r="A350" s="3" t="inlineStr">
        <is>
          <t>https://japan.kantei.go.jp/101_kishida/statement/202405/30message1.html</t>
        </is>
      </c>
      <c r="B350" s="18" t="inlineStr">
        <is>
          <t>japan</t>
        </is>
      </c>
      <c r="C350" s="18" t="inlineStr">
        <is>
          <t>Prime Minister's Office of Japan (Kantei)</t>
        </is>
      </c>
      <c r="D350" s="3" t="inlineStr">
        <is>
          <t>Message of condolence from Prime Minister Kishida following the damages caused by Cyclone Remal (Bangladesh) (Speeches and Statements &lt;br&gt;by the Prime Minister) | Prime Minister's Office of Japan</t>
        </is>
      </c>
      <c r="E350" s="18" t="inlineStr">
        <is>
          <t>SPEECH</t>
        </is>
      </c>
      <c r="F350" s="18" t="inlineStr">
        <is>
          <t>May 30, 2024</t>
        </is>
      </c>
      <c r="G350" s="18" t="inlineStr">
        <is>
          <t>0</t>
        </is>
      </c>
      <c r="H350" s="3" t="inlineStr"/>
      <c r="I350" s="3" t="inlineStr">
        <is>
          <t>Message of condolence from Prime Minister Kishida following the damages caused by Cyclone Remal (Bangladesh) (Speeches and Statements &lt;br&gt;by the Prime Minister) | Prime Minister's Office of Japan
#DiplomacySecurity
Message of condolence from Prime Minister Kishida following the damages caused by Cyclone Remal (Bangladesh)
May 30, 2024
Tweet
[Provisional translation]
On May 30, regarding the damages caused by Cyclone Remal, Mr. KISHIDA Fumio, Prime Minister of Japan, de-livered the following message of condolence to H.E. Sheikh Hasina, Prime Minister of the People's Republic of Bangladesh.
“I am deeply saddened to learn that the cyclone that hit Bangladesh has resulted in the loss of many precious lives and the displacement of many people especially in the southern coastal areas.
On behalf of the Government of Japan, I pray for the souls of the victims and extend my deepest condolences to the bereaved families. I would also like to express my deepest sympathy to those affected by the disaster and my sincere wishes for the swift recovery of the affected areas.
The Government of Japan will spare no effort to provide the necessary support for the swift recovery of the affected areas. I would like to reiterate that Japan will always stands by Bangladesh as it emerges from this difficult time.”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50" s="3" t="inlineStr">
        <is>
          <t>Sheikh Hasina, Prime Minister of the People's Republic of Bangladesh. “I am deeply saddened to learn that the cyclone that hit Bangladesh has resulted in the loss of many precious lives and the displacement of many people especially in the southern coastal areas. On behalf of the Government of Japan, I pray for the souls of the victims and extend my deepest condolences to the bereaved families. I would also like to express my deepest sympathy to those affected by the disaster and my sincere wishes for the swift recovery of the affected areas. The Government of Japan will spare no effort to provide the necessary support for the swift recovery of the affected areas.</t>
        </is>
      </c>
      <c r="K350" s="18" t="inlineStr">
        <is>
          <t>victim</t>
        </is>
      </c>
      <c r="L350" s="18" t="inlineStr">
        <is>
          <t>0</t>
        </is>
      </c>
      <c r="M350" s="18" t="inlineStr">
        <is>
          <t>0</t>
        </is>
      </c>
      <c r="N350" s="18" t="inlineStr">
        <is>
          <t>0</t>
        </is>
      </c>
      <c r="O350" s="18" t="inlineStr">
        <is>
          <t>0</t>
        </is>
      </c>
      <c r="P350" s="18" t="inlineStr">
        <is>
          <t>0</t>
        </is>
      </c>
      <c r="Q350" s="18" t="inlineStr">
        <is>
          <t>0</t>
        </is>
      </c>
      <c r="R350" s="18" t="inlineStr">
        <is>
          <t>feeb6e23-6121-4aaa-947f-0d0c95399f83</t>
        </is>
      </c>
      <c r="S350" s="18" t="inlineStr"/>
      <c r="T350" s="18" t="inlineStr"/>
      <c r="U350" s="18" t="inlineStr"/>
      <c r="V350" s="18" t="inlineStr">
        <is>
          <t>HISTORICAL_RECOGNITION_GENERAL</t>
        </is>
      </c>
      <c r="W350" s="18" t="inlineStr"/>
      <c r="X350" s="18" t="inlineStr"/>
      <c r="Y350" s="18" t="inlineStr"/>
      <c r="Z350" s="18" t="inlineStr"/>
      <c r="AA350" s="18" t="inlineStr"/>
      <c r="AB350" s="18" t="inlineStr"/>
      <c r="AC350" s="18" t="inlineStr"/>
      <c r="AD350" s="18" t="inlineStr"/>
      <c r="AE350" s="18" t="inlineStr"/>
      <c r="AF350" s="18" t="inlineStr"/>
      <c r="AG350" s="18" t="inlineStr"/>
      <c r="AH350" s="18" t="inlineStr"/>
      <c r="AI350" s="18" t="inlineStr"/>
      <c r="AJ350" s="18" t="inlineStr"/>
      <c r="AK350" s="18" t="inlineStr"/>
      <c r="AL350" s="18" t="inlineStr"/>
      <c r="AM350" s="18" t="inlineStr">
        <is>
          <t>LOW</t>
        </is>
      </c>
      <c r="AN350" s="3" t="inlineStr">
        <is>
          <t>AUTO-DRAFT: keyword signals only; requires contextual coding per codebook.md before use.</t>
        </is>
      </c>
      <c r="AO350" s="18" t="inlineStr">
        <is>
          <t>63c727a6-84f4-58b3-8eac-c893f49c7f23</t>
        </is>
      </c>
      <c r="AP350" s="18" t="inlineStr">
        <is>
          <t>1</t>
        </is>
      </c>
      <c r="AQ350" s="18" t="inlineStr">
        <is>
          <t>LOW_CONFIDENCE;MISSING_SPEAKER</t>
        </is>
      </c>
      <c r="AR350" s="18" t="inlineStr">
        <is>
          <t>EXCLUDED</t>
        </is>
      </c>
      <c r="AS350" s="3" t="inlineStr">
        <is>
          <t>2026-09-22 full backlog review: NATURAL_DISASTER_OR_ACCIDENT</t>
        </is>
      </c>
    </row>
    <row r="351">
      <c r="A351" s="3" t="inlineStr">
        <is>
          <t>https://japan.kantei.go.jp/101_kishida/statement/202405/30message2.html</t>
        </is>
      </c>
      <c r="B351" s="18" t="inlineStr">
        <is>
          <t>japan</t>
        </is>
      </c>
      <c r="C351" s="18" t="inlineStr">
        <is>
          <t>Prime Minister's Office of Japan (Kantei)</t>
        </is>
      </c>
      <c r="D351" s="3" t="inlineStr">
        <is>
          <t>Message of condolence from Prime Minister Kishida following the damages caused by Cyclone Remal (India) (Speeches and Statements &lt;br&gt;by the Prime Minister) | Prime Minister's Office of Japan</t>
        </is>
      </c>
      <c r="E351" s="18" t="inlineStr">
        <is>
          <t>SPEECH</t>
        </is>
      </c>
      <c r="F351" s="18" t="inlineStr">
        <is>
          <t>May 30, 2024</t>
        </is>
      </c>
      <c r="G351" s="18" t="inlineStr">
        <is>
          <t>0</t>
        </is>
      </c>
      <c r="H351" s="3" t="inlineStr"/>
      <c r="I351" s="3" t="inlineStr">
        <is>
          <t>Message of condolence from Prime Minister Kishida following the damages caused by Cyclone Remal (India) (Speeches and Statements &lt;br&gt;by the Prime Minister) | Prime Minister's Office of Japan
#DiplomacySecurity
Message of condolence from Prime Minister Kishida following the damages caused by Cyclone Remal (India)
May 30, 2024
Tweet
[Provisional translation]
On May 30, regarding the damage caused by Cyclone Remal, Mr. KISHIDA Fumio, Prime Minister of Japan, de-livered the following message of condolence to H.E. Mr. Narendra Modi, Prime Minister of India.
“I am deeply saddened to learn that the cyclone that hit India has resulted in the loss of many precious lives and the displacement of many people in the eastern and north-eastern parts of India.
On behalf of the Government of Japan, I pray for the souls of the victims and extend my deepest condolences to the bereaved families. I would also like to express my deepest sympathy to those affected by the disaster and my sincere wishes for the swift recovery of the affected areas.
The Government of Japan will spare no effort to provide the necessary support for the swift recovery of the affected areas. I would like to reiterate that Japan will always stand by India as it emerges from this difficult time.”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51" s="3" t="inlineStr">
        <is>
          <t>Narendra Modi, Prime Minister of India. “I am deeply saddened to learn that the cyclone that hit India has resulted in the loss of many precious lives and the displacement of many people in the eastern and north-eastern parts of India. On behalf of the Government of Japan, I pray for the souls of the victims and extend my deepest condolences to the bereaved families. I would also like to express my deepest sympathy to those affected by the disaster and my sincere wishes for the swift recovery of the affected areas. The Government of Japan will spare no effort to provide the necessary support for the swift recovery of the affected areas.</t>
        </is>
      </c>
      <c r="K351" s="18" t="inlineStr">
        <is>
          <t>victim</t>
        </is>
      </c>
      <c r="L351" s="18" t="inlineStr">
        <is>
          <t>0</t>
        </is>
      </c>
      <c r="M351" s="18" t="inlineStr">
        <is>
          <t>0</t>
        </is>
      </c>
      <c r="N351" s="18" t="inlineStr">
        <is>
          <t>0</t>
        </is>
      </c>
      <c r="O351" s="18" t="inlineStr">
        <is>
          <t>0</t>
        </is>
      </c>
      <c r="P351" s="18" t="inlineStr">
        <is>
          <t>0</t>
        </is>
      </c>
      <c r="Q351" s="18" t="inlineStr">
        <is>
          <t>0</t>
        </is>
      </c>
      <c r="R351" s="18" t="inlineStr">
        <is>
          <t>e5487415-c3c8-4e64-9bef-d4f4ddab6ab0</t>
        </is>
      </c>
      <c r="S351" s="18" t="inlineStr"/>
      <c r="T351" s="18" t="inlineStr"/>
      <c r="U351" s="18" t="inlineStr"/>
      <c r="V351" s="18" t="inlineStr">
        <is>
          <t>HISTORICAL_RECOGNITION_GENERAL</t>
        </is>
      </c>
      <c r="W351" s="18" t="inlineStr"/>
      <c r="X351" s="18" t="inlineStr"/>
      <c r="Y351" s="18" t="inlineStr"/>
      <c r="Z351" s="18" t="inlineStr"/>
      <c r="AA351" s="18" t="inlineStr"/>
      <c r="AB351" s="18" t="inlineStr"/>
      <c r="AC351" s="18" t="inlineStr"/>
      <c r="AD351" s="18" t="inlineStr"/>
      <c r="AE351" s="18" t="inlineStr"/>
      <c r="AF351" s="18" t="inlineStr"/>
      <c r="AG351" s="18" t="inlineStr"/>
      <c r="AH351" s="18" t="inlineStr"/>
      <c r="AI351" s="18" t="inlineStr"/>
      <c r="AJ351" s="18" t="inlineStr"/>
      <c r="AK351" s="18" t="inlineStr"/>
      <c r="AL351" s="18" t="inlineStr"/>
      <c r="AM351" s="18" t="inlineStr">
        <is>
          <t>LOW</t>
        </is>
      </c>
      <c r="AN351" s="3" t="inlineStr">
        <is>
          <t>AUTO-DRAFT: keyword signals only; requires contextual coding per codebook.md before use.</t>
        </is>
      </c>
      <c r="AO351" s="18" t="inlineStr">
        <is>
          <t>67c0713c-2807-59cc-843c-c49fa5e9378d</t>
        </is>
      </c>
      <c r="AP351" s="18" t="inlineStr">
        <is>
          <t>1</t>
        </is>
      </c>
      <c r="AQ351" s="18" t="inlineStr">
        <is>
          <t>LOW_CONFIDENCE;MISSING_SPEAKER</t>
        </is>
      </c>
      <c r="AR351" s="18" t="inlineStr">
        <is>
          <t>EXCLUDED</t>
        </is>
      </c>
      <c r="AS351" s="3" t="inlineStr">
        <is>
          <t>2026-09-22 full backlog review: NATURAL_DISASTER_OR_ACCIDENT</t>
        </is>
      </c>
    </row>
    <row r="352">
      <c r="A352" s="3" t="inlineStr">
        <is>
          <t>https://japan.kantei.go.jp/101_kishida/statement/202406/05message.html</t>
        </is>
      </c>
      <c r="B352" s="18" t="inlineStr">
        <is>
          <t>japan</t>
        </is>
      </c>
      <c r="C352" s="18" t="inlineStr">
        <is>
          <t>Prime Minister's Office of Japan (Kantei)</t>
        </is>
      </c>
      <c r="D352" s="3" t="inlineStr">
        <is>
          <t>Video Message by Prime Minister Kishida at the Japan Innovation Luncheon (Speeches and Statements &lt;br&gt;by the Prime Minister) | Prime Minister's Office of Japan</t>
        </is>
      </c>
      <c r="E352" s="18" t="inlineStr">
        <is>
          <t>SPEECH</t>
        </is>
      </c>
      <c r="F352" s="18" t="inlineStr">
        <is>
          <t>June 5, 2024</t>
        </is>
      </c>
      <c r="G352" s="18" t="inlineStr">
        <is>
          <t>0</t>
        </is>
      </c>
      <c r="H352" s="3" t="inlineStr"/>
      <c r="I352" s="3" t="inlineStr">
        <is>
          <t>Video Message by Prime Minister Kishida at the Japan Innovation Luncheon (Speeches and Statements &lt;br&gt;by the Prime Minister) | Prime Minister's Office of Japan
#NewFormCapitalism
#GrowthStrategy
#SciTechInnovation
Video Message by Prime Minister Kishida at the Japan Innovation Luncheon
June 5, 2024
Tweet
Related Videos
Open
Close
If you can not view the video,
click here
[Provisional translation]
I am KISHIDA Fumio, Prime Minister of Japan. Welcome to the Japan Innovation Luncheon.
At the Japan Innovation Night held in Boston last June, I said, "Now is the time to invest in Japanese pharmaceutical startups". I expect that you who have gathered today for this event have already invested in these startups, and now I would like to say that now is the time to expand those investments. Of course, for those of you who have not yet invested, there is an even greater chance.
Over the past year, the number of Japanese pharmaceutical startups that are global competitors has increased substantially. Even here in the U.S., they continue to take on challenges.
For example, Shinobi Therapeutics, which is developing innovative cancer drugs using Kyoto University's iPS cell technology, has received investment from a U.S. venture capital firm to establish a presence in San Francisco.
Japanese pharmaceutical startups are now trying to connect with the U.S. and global ecosystems.
I visited the U.S. for a state visit in April and confirmed with President Biden that Japan and the U.S. will deepen cooperation on the development and protection of biotechnology.
Today's event is the first step in Japan-U.S. cooperation. I am aware that 13 Japanese companies are participating here. Expect to see these elite companies taking on global issues such as drugs for cerebral infarction, AI diagnostics, and so on. In addition, BIO JAPAN will be held in Yokohama in this fall. We hope that many of you will come to Japan and experience the breadth of innovations that Japanese startups have to offer.
As the world leaders in drug discovery innovation, "Now is the time to accelerate investment in Japanese pharmaceutical startups". A new scheme that grants incentives equivalent to double the value of your investments is now in full swing, with a budget of over 2 billion USD, and in fact it is already being utilized by U.S. investors. The Ministry of Economy, Trade and Industry will provide a detailed explanation of the scheme after I complete my message. We are looking forward to your decision to invest.
I sincerely hope you make the decision here and now to take that major step forward, and eagerly await your interest and your visit to Japan.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52" s="3" t="inlineStr">
        <is>
          <t>Today's event is the first step in Japan-U.S. cooperation. I am aware that 13 Japanese companies are participating here. Expect to see these elite companies taking on global issues such as drugs for cerebral infarction, AI diagnostics, and so on. In addition, BIO JAPAN will be held in Yokohama in this fall. investors. The Ministry of Economy, Trade and Industry will provide a detailed explanation of the scheme after I complete my message. We are looking forward to your decision to invest. I sincerely hope you make the decision here and now to take that major step forward, and eagerly await your interest and your visit to Japan.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52" s="18" t="inlineStr">
        <is>
          <t>war</t>
        </is>
      </c>
      <c r="L352" s="18" t="inlineStr">
        <is>
          <t>0</t>
        </is>
      </c>
      <c r="M352" s="18" t="inlineStr">
        <is>
          <t>0</t>
        </is>
      </c>
      <c r="N352" s="18" t="inlineStr">
        <is>
          <t>0</t>
        </is>
      </c>
      <c r="O352" s="18" t="inlineStr">
        <is>
          <t>0</t>
        </is>
      </c>
      <c r="P352" s="18" t="inlineStr">
        <is>
          <t>0</t>
        </is>
      </c>
      <c r="Q352" s="18" t="inlineStr">
        <is>
          <t>0</t>
        </is>
      </c>
      <c r="R352" s="18" t="inlineStr">
        <is>
          <t>9e9ef89b-559a-4bff-97de-4d2a6d0877e9</t>
        </is>
      </c>
      <c r="S352" s="18" t="inlineStr"/>
      <c r="T352" s="18" t="inlineStr"/>
      <c r="U352" s="18" t="inlineStr"/>
      <c r="V352" s="18" t="inlineStr">
        <is>
          <t>HISTORICAL_RECOGNITION_GENERAL</t>
        </is>
      </c>
      <c r="W352" s="18" t="inlineStr"/>
      <c r="X352" s="18" t="inlineStr"/>
      <c r="Y352" s="18" t="inlineStr"/>
      <c r="Z352" s="18" t="inlineStr"/>
      <c r="AA352" s="18" t="inlineStr"/>
      <c r="AB352" s="18" t="inlineStr"/>
      <c r="AC352" s="18" t="inlineStr"/>
      <c r="AD352" s="18" t="inlineStr"/>
      <c r="AE352" s="18" t="inlineStr"/>
      <c r="AF352" s="18" t="inlineStr"/>
      <c r="AG352" s="18" t="inlineStr"/>
      <c r="AH352" s="18" t="inlineStr"/>
      <c r="AI352" s="18" t="inlineStr"/>
      <c r="AJ352" s="18" t="inlineStr"/>
      <c r="AK352" s="18" t="inlineStr"/>
      <c r="AL352" s="18" t="inlineStr"/>
      <c r="AM352" s="18" t="inlineStr">
        <is>
          <t>LOW</t>
        </is>
      </c>
      <c r="AN352" s="3" t="inlineStr">
        <is>
          <t>AUTO-DRAFT: keyword signals only; requires contextual coding per codebook.md before use.</t>
        </is>
      </c>
      <c r="AO352" s="18" t="inlineStr">
        <is>
          <t>0e8354cc-77de-5d6a-91a2-435f1ba884bb</t>
        </is>
      </c>
      <c r="AP352" s="18" t="inlineStr">
        <is>
          <t>1</t>
        </is>
      </c>
      <c r="AQ352" s="18" t="inlineStr">
        <is>
          <t>LOW_CONFIDENCE;MISSING_SPEAKER</t>
        </is>
      </c>
      <c r="AR352" s="18" t="inlineStr">
        <is>
          <t>EXCLUDED</t>
        </is>
      </c>
      <c r="AS352" s="3" t="inlineStr">
        <is>
          <t>2026-09-22 full backlog review: GENERIC_DIPLOMATIC_MESSAGE_OR_SPEECH</t>
        </is>
      </c>
    </row>
    <row r="353">
      <c r="A353" s="3" t="inlineStr">
        <is>
          <t>https://japan.kantei.go.jp/101_kishida/statement/202406/05message2.html</t>
        </is>
      </c>
      <c r="B353" s="18" t="inlineStr">
        <is>
          <t>japan</t>
        </is>
      </c>
      <c r="C353" s="18" t="inlineStr">
        <is>
          <t>Prime Minister's Office of Japan (Kantei)</t>
        </is>
      </c>
      <c r="D353" s="3" t="inlineStr">
        <is>
          <t>Congratulatory Message from Prime Minister Kishida on the results of the general election in India (Speeches and Statements &lt;br&gt;by the Prime Minister) | Prime Minister's Office of Japan</t>
        </is>
      </c>
      <c r="E353" s="18" t="inlineStr">
        <is>
          <t>SPEECH</t>
        </is>
      </c>
      <c r="F353" s="18" t="inlineStr">
        <is>
          <t>June 5, 2024</t>
        </is>
      </c>
      <c r="G353" s="18" t="inlineStr">
        <is>
          <t>0</t>
        </is>
      </c>
      <c r="H353" s="3" t="inlineStr"/>
      <c r="I353" s="3" t="inlineStr">
        <is>
          <t>Congratulatory Message from Prime Minister Kishida on the results of the general election in India (Speeches and Statements &lt;br&gt;by the Prime Minister) | Prime Minister's Office of Japan
#DiplomacySecurity
Congratulatory Message from Prime Minister Kishida on the results of the general election in India
June 5, 2024
Tweet
[Provisional translation]
On June 5, following the outcome of the general election in India, Mr. KISHIDA Fumio, Prime Minister of Japan, sent a congratulatory message to H.E. Mr. Narendra Modi, Prime Minister of India.
In the message, Prime Minister Kishida expressed his wish that Prime Minister Modi would exercise leadership for India’s further development and stated that he would like to closely work with Prime Minister Modi toward realizing a “Free and Open Indo-Pacific”.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53" s="3" t="inlineStr">
        <is>
          <t>Mr. Narendra Modi, Prime Minister of India. In the message, Prime Minister Kishida expressed his wish that Prime Minister Modi would exercise leadership for India’s further development and stated that he would like to closely work with Prime Minister Modi toward realizing a “Free and Open Indo-Pacific”.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53" s="18" t="inlineStr">
        <is>
          <t>war</t>
        </is>
      </c>
      <c r="L353" s="18" t="inlineStr">
        <is>
          <t>0</t>
        </is>
      </c>
      <c r="M353" s="18" t="inlineStr">
        <is>
          <t>0</t>
        </is>
      </c>
      <c r="N353" s="18" t="inlineStr">
        <is>
          <t>0</t>
        </is>
      </c>
      <c r="O353" s="18" t="inlineStr">
        <is>
          <t>0</t>
        </is>
      </c>
      <c r="P353" s="18" t="inlineStr">
        <is>
          <t>0</t>
        </is>
      </c>
      <c r="Q353" s="18" t="inlineStr">
        <is>
          <t>0</t>
        </is>
      </c>
      <c r="R353" s="18" t="inlineStr">
        <is>
          <t>c9f32829-d0cd-48aa-b57f-70e02d763518</t>
        </is>
      </c>
      <c r="S353" s="18" t="inlineStr"/>
      <c r="T353" s="18" t="inlineStr"/>
      <c r="U353" s="18" t="inlineStr"/>
      <c r="V353" s="18" t="inlineStr">
        <is>
          <t>HISTORICAL_RECOGNITION_GENERAL</t>
        </is>
      </c>
      <c r="W353" s="18" t="inlineStr"/>
      <c r="X353" s="18" t="inlineStr"/>
      <c r="Y353" s="18" t="inlineStr"/>
      <c r="Z353" s="18" t="inlineStr"/>
      <c r="AA353" s="18" t="inlineStr"/>
      <c r="AB353" s="18" t="inlineStr"/>
      <c r="AC353" s="18" t="inlineStr"/>
      <c r="AD353" s="18" t="inlineStr"/>
      <c r="AE353" s="18" t="inlineStr"/>
      <c r="AF353" s="18" t="inlineStr"/>
      <c r="AG353" s="18" t="inlineStr"/>
      <c r="AH353" s="18" t="inlineStr"/>
      <c r="AI353" s="18" t="inlineStr"/>
      <c r="AJ353" s="18" t="inlineStr"/>
      <c r="AK353" s="18" t="inlineStr"/>
      <c r="AL353" s="18" t="inlineStr"/>
      <c r="AM353" s="18" t="inlineStr">
        <is>
          <t>LOW</t>
        </is>
      </c>
      <c r="AN353" s="3" t="inlineStr">
        <is>
          <t>AUTO-DRAFT: keyword signals only; requires contextual coding per codebook.md before use.</t>
        </is>
      </c>
      <c r="AO353" s="18" t="inlineStr">
        <is>
          <t>ec00fd3d-a9b4-5b91-9dfd-c7c5f89e7146</t>
        </is>
      </c>
      <c r="AP353" s="18" t="inlineStr">
        <is>
          <t>1</t>
        </is>
      </c>
      <c r="AQ353" s="18" t="inlineStr">
        <is>
          <t>LOW_CONFIDENCE;MISSING_SPEAKER</t>
        </is>
      </c>
      <c r="AR353" s="18" t="inlineStr">
        <is>
          <t>EXCLUDED</t>
        </is>
      </c>
      <c r="AS353" s="3" t="inlineStr">
        <is>
          <t>2026-09-22 full backlog review: GENERIC_DIPLOMATIC_MESSAGE_OR_SPEECH</t>
        </is>
      </c>
    </row>
    <row r="354">
      <c r="A354" s="3" t="inlineStr">
        <is>
          <t>https://japan.kantei.go.jp/101_kishida/statement/202406/12message.html</t>
        </is>
      </c>
      <c r="B354" s="18" t="inlineStr">
        <is>
          <t>japan</t>
        </is>
      </c>
      <c r="C354" s="18" t="inlineStr">
        <is>
          <t>Prime Minister's Office of Japan (Kantei)</t>
        </is>
      </c>
      <c r="D354" s="3" t="inlineStr">
        <is>
          <t>Video Message by Prime Minister Kishida at Japan-Ukraine Public-Private Roundtable (Speeches and Statements &lt;br&gt;by the Prime Minister) | Prime Minister's Office of Japan</t>
        </is>
      </c>
      <c r="E354" s="18" t="inlineStr">
        <is>
          <t>SPEECH</t>
        </is>
      </c>
      <c r="F354" s="18" t="inlineStr">
        <is>
          <t>June 12, 2024</t>
        </is>
      </c>
      <c r="G354" s="18" t="inlineStr">
        <is>
          <t>0</t>
        </is>
      </c>
      <c r="H354" s="3" t="inlineStr"/>
      <c r="I354" s="3" t="inlineStr">
        <is>
          <t>Video Message by Prime Minister Kishida at Japan-Ukraine Public-Private Roundtable (Speeches and Statements &lt;br&gt;by the Prime Minister) | Prime Minister's Office of Japan
#DiplomacySecurity
#Ukraine
Video Message by Prime Minister Kishida at Japan-Ukraine Public-Private Roundtable
June 12, 2024
Tweet
Related Videos
Open
Close
If you can not view the video,
click here
[Provisional translation]
I am Fumio Kishida, Prime Minister of Japan. I am delighted to welcome this Japan-Ukraine Public-Private Roundtable, bringing companies together from both Japan and Ukraine following our Conference in Tokyo in February.
I would like to pay my sincere respects to the Ukrainian people for their courage and perseverance in the struggle to defend their freedom and independence in the face of the intense ongoing Russian aggression. Japan continues to support Ukraine through cooperation between the public and private sectors. Japan will do its utmost to ensure that peace is to be restored to the beautiful land of Ukraine, and to take solid steps towards its reconstruction.
The message I would like to share today is that the main actors in Ukraine's reconstruction are the companies from both countries like those present at this roundtable. Among the 56 signed cases presented at the Japan-Ukraine Conference for the Promotion of Economic Growth and Reconstruction back in February, 35 were from the private sector, which Prime Minister Shmyhal described as a “remarkable achievement.”
Such support is “an investment for the future,” meaning not just for Ukraine, but also for Japan and the world. Our expectations are high for the strong desire of companies to contribute to the reconstruction of Ukraine and turn this into a great opportunity for themselves. We strongly support the companies facing challenges and risks which are not normally associated with their business.
The new cooperation projects being presented today are the fruit of the strong aspirations of enterprises of both nations. Japan will support you based on the Three Principles of inclusiveness, partnership, and knowledge/technology, together with the Five Actions, including the establishment of a JETRO Kyiv office, that we committed ourselves to in February. Additionally, Japan contributes to a stable energy supply, which is the foundation of people's lives and business activities, providing new equipment in response to the recent energy crisis in Ukraine.
We wish for the harmony and success of both governments and the companies joining us here today. Japan has been and will continue to be with Ukraine.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54" s="3" t="inlineStr">
        <is>
          <t>Video Message by Prime Minister Kishida at Japan-Ukraine Public-Private Roundtable (Speeches and Statements &lt;br&gt;by the Prime Minister) | Prime Minister's Office of Japan
#DiplomacySecurity
#Ukraine
Video Message by Prime Minister Kishida at Japan-Ukraine Public-Private Roundtable
June 12, 2024
Tweet
Related Videos
Open
Close
If you can not view the video,
click here
[Provisional translation]
I am Fumio Kishida, Prime Minister of Japan. I am delighted to welcome this Japan-Ukraine Public-Private Roundtable, bringing companies together from both Japan and Ukraine following our Conference in Tokyo in February. I would like to pay my sincere respects to the Ukrainian people for their courage and perseverance in the struggle to defend their freedom and independence in the face of the intense ongoing Russian aggression. Japan continues to support Ukraine through cooperation between the public and private sectors. Japan will do its utmost to ensure that peace is to be restored to the beautiful land of Ukraine, and to take solid steps towards its reconstruction. The message I would like to share today is that the main actors in Ukraine's reconstruction are the companies from both countries like those present at this roundtable. Among the 56 signed cases presented at the Japan-Ukraine Conference for the Promotion of Economic Growth and Reconstruction back in February, 35 were from the private sector, which Prime Minister Shmyhal described as a “remarkable achievement.”
Such support is “an investment for the future,” meaning not just for Ukraine, but also for Japan and the world.</t>
        </is>
      </c>
      <c r="K354" s="18" t="inlineStr">
        <is>
          <t>aggression;war</t>
        </is>
      </c>
      <c r="L354" s="18" t="inlineStr">
        <is>
          <t>0</t>
        </is>
      </c>
      <c r="M354" s="18" t="inlineStr">
        <is>
          <t>0</t>
        </is>
      </c>
      <c r="N354" s="18" t="inlineStr">
        <is>
          <t>0</t>
        </is>
      </c>
      <c r="O354" s="18" t="inlineStr">
        <is>
          <t>0</t>
        </is>
      </c>
      <c r="P354" s="18" t="inlineStr">
        <is>
          <t>0</t>
        </is>
      </c>
      <c r="Q354" s="18" t="inlineStr">
        <is>
          <t>0</t>
        </is>
      </c>
      <c r="R354" s="18" t="inlineStr">
        <is>
          <t>5e271965-44c1-4a85-bd41-49fe60a266cc</t>
        </is>
      </c>
      <c r="S354" s="18" t="inlineStr"/>
      <c r="T354" s="18" t="inlineStr"/>
      <c r="U354" s="18" t="inlineStr"/>
      <c r="V354" s="18" t="inlineStr">
        <is>
          <t>AGGRESSION</t>
        </is>
      </c>
      <c r="W354" s="18" t="inlineStr"/>
      <c r="X354" s="18" t="inlineStr"/>
      <c r="Y354" s="18" t="inlineStr"/>
      <c r="Z354" s="18" t="inlineStr"/>
      <c r="AA354" s="18" t="inlineStr"/>
      <c r="AB354" s="18" t="inlineStr"/>
      <c r="AC354" s="18" t="inlineStr"/>
      <c r="AD354" s="18" t="inlineStr"/>
      <c r="AE354" s="18" t="inlineStr"/>
      <c r="AF354" s="18" t="inlineStr"/>
      <c r="AG354" s="18" t="inlineStr"/>
      <c r="AH354" s="18" t="inlineStr"/>
      <c r="AI354" s="18" t="inlineStr"/>
      <c r="AJ354" s="18" t="inlineStr"/>
      <c r="AK354" s="18" t="inlineStr"/>
      <c r="AL354" s="18" t="inlineStr"/>
      <c r="AM354" s="18" t="inlineStr">
        <is>
          <t>LOW</t>
        </is>
      </c>
      <c r="AN354" s="3" t="inlineStr">
        <is>
          <t>AUTO-DRAFT: keyword signals only; requires contextual coding per codebook.md before use.</t>
        </is>
      </c>
      <c r="AO354" s="18" t="inlineStr">
        <is>
          <t>4de60a22-7a2b-5d02-a899-3f5d890084eb</t>
        </is>
      </c>
      <c r="AP354" s="18" t="inlineStr">
        <is>
          <t>1</t>
        </is>
      </c>
      <c r="AQ354" s="18" t="inlineStr">
        <is>
          <t>LOW_CONFIDENCE;MISSING_SPEAKER</t>
        </is>
      </c>
      <c r="AR354" s="18" t="inlineStr">
        <is>
          <t>EXCLUDED</t>
        </is>
      </c>
      <c r="AS354" s="3" t="inlineStr">
        <is>
          <t>2026-09-22 full backlog review: UKRAINE_RUSSIA_OR_UNRELATED_GEOPOLITICS</t>
        </is>
      </c>
    </row>
    <row r="355">
      <c r="A355" s="3" t="inlineStr">
        <is>
          <t>https://japan.kantei.go.jp/101_kishida/statement/202406/13message.html</t>
        </is>
      </c>
      <c r="B355" s="18" t="inlineStr">
        <is>
          <t>japan</t>
        </is>
      </c>
      <c r="C355" s="18" t="inlineStr">
        <is>
          <t>Prime Minister's Office of Japan (Kantei)</t>
        </is>
      </c>
      <c r="D355" s="3" t="inlineStr">
        <is>
          <t>Contributed Article by Prime Minister Kishida to the Italian Newspaper Il Corriere Della Sera on the Occasion of the G7 Apulia Summit (Speeches and Statements &lt;br&gt;by the Prime Minister) | Prime Minister's Office of Japan</t>
        </is>
      </c>
      <c r="E355" s="18" t="inlineStr">
        <is>
          <t>SPEECH</t>
        </is>
      </c>
      <c r="F355" s="18" t="inlineStr">
        <is>
          <t>June 13, 2024</t>
        </is>
      </c>
      <c r="G355" s="18" t="inlineStr">
        <is>
          <t>0</t>
        </is>
      </c>
      <c r="H355" s="3" t="inlineStr"/>
      <c r="I355" s="3" t="inlineStr">
        <is>
          <t>Contributed Article by Prime Minister Kishida to the Italian Newspaper Il Corriere Della Sera on the Occasion of the G7 Apulia Summit (Speeches and Statements &lt;br&gt;by the Prime Minister) | Prime Minister's Office of Japan
#DiplomacySecurity
#G7
#Ukraine
#FreeOpenIndoPacific
Contributed Article by Prime Minister Kishida to the Italian Newspaper Il Corriere Della Sera on the Occasion of the G7 Apulia Summit
June 13, 2024
Tweet
[Provisional translation]
I am greatly honored to be able to visit Italy for the G7 Apulia Summit, which will be held from June 13. The international community is at a historic turning point – this was the recognition I held as I chaired the G7 Hiroshima Summit last year. One year later, the international community is grappling with even more heightened tensions. At the Hiroshima Summit, I set out two perspectives as key pillars: upholding and strengthening a free and open international order based on the rule of law; and strengthening relationship with partners beyond the G7 including the Global South, and was able to demonstrate the G7’s unity in working towards realizing an international community characterized by cooperation, not division and confrontation. We also demonstrated our intention to take concrete actions in cooperation with the Global South on various issues facing the international community. Furthermore, in Hiroshima, a city that suffered an atomic bombing and has become a symbol of peace, the G7 leaders engaged in candid discussions, and achieved great successes, such as affirming their commitment to achieving a world without nuclear weapons.
Nevertheless, Russia’s aggression against Ukraine still continues more than two years after it began. The situation in Gaza demands the immediate release of all hostages and a sustainable ceasefire, and addressing the humanitarian crisis facing the Palestinian people has become an urgent issue. Turning to the world more broadly, our cooperation in various areas, including climate change and energy, food, and development, as well as our approaches toward new challenges including economic security and AI, are becoming more important than ever.
Prime Minister Meloni of Italy, this year’s G7 Presidency, ensuring continuity from the previous year, has vigorously led the G7 discussions ahead of the Apulia Summit while setting new priorities such as Africa and migration. I would like to express my respect for Prime Minister Meloni’s leadership. Japan fully supports Italy’s efforts and intends to actively contribute to the discussions at the Apulia Summit.
Regarding Russia’s aggression against Ukraine, I will seek to ensure that the G7 continues to strongly promote sanctions against Russia and support for Ukraine, based on Japan’s unique contributions including the immediate financial support for Ukraine provided at the end of last year, and the Japan-Ukraine Conference for Promotion of Economic Growth and Reconstruction held this February.
On the situation in the Middle East, I will explain Japan’s efforts, including humanitarian assistance to Palestine and approaches to the leaders of countries in the region, including Israel, the Arab world, and Iran, and affirm the G7’s close coordination.
Additionally, regarding the Indo-Pacific region, I will reaffirm the G7’s commitment towards realizing a “Free and Open Indo-Pacific (FOIP)” following on from last year and strengthen the G7’s cooperation with the region. The summit will also be an opportunity for the G7 to confirm its close collaboration on addressing various issues related to China, and dealing with North Korea, including the nuclear and missile issues and abductions issue.
In terms of economic security and AI, issues on which Japan showcased leadership at the G7 during its Presidency last year, I will seek to steadily advance the G7’s cooperation while taking into account the changing circumstances.
Cooperation between Japan and Italy, the G7 Presidencies of last year and this year, respectively, has also deepened. It was very meaningful that, following on from last year’s Hiroshima Summit, I welcomed Prime Minister Meloni to Tokyo this February, and was able to facilitate the transition between the incoming and outgoing G7 Presidency in person. Between the two countries, in the defense field, the joint development of a next-generation fighter aircraft by Japan, Italy, and the UK, and the Italian Navy and Air Force’s dispatch of their assets to the Indo Pacific region and joint training exercises were realized. In the economic field, the bilateral Social Security Agreement has entered into force, and in the cultural field, we signed the Japan-Italy Film Co-production Agreement. As seen in these developments, we have advanced concrete cooperation in various fields. I intend to further promote this strong bilateral relationship.
The Apulia Summit will be held amid increasing tensions in the international community. I hope that the G7 will show its solidarity in discussing solutions to the challenges facing the international community and demonstrating its intention to cooperate with partners including the Global South. I am looking forward to seeing Prime Minister Meloni and members of the Government of Italy, as well as the people of Apulia.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55" s="3" t="inlineStr">
        <is>
          <t>The international community is at a historic turning point – this was the recognition I held as I chaired the G7 Hiroshima Summit last year. One year later, the international community is grappling with even more heightened tensions. At the Hiroshima Summit, I set out two perspectives as key pillars: upholding and strengthening a free and open international order based on the rule of law; and strengthening relationship with partners beyond the G7 including the Global South, and was able to demonstrate the G7’s unity in working towards realizing an international community characterized by cooperation, not division and confrontation. We also demonstrated our intention to take concrete actions in cooperation with the Global South on various issues facing the international community. Furthermore, in Hiroshima, a city that suffered an atomic bombing and has become a symbol of peace, the G7 leaders engaged in candid discussions, and achieved great successes, such as affirming their commitment to achieving a world without nuclear weapons. Nevertheless, Russia’s aggression against Ukraine still continues more than two years after it began. The situation in Gaza demands the immediate release of all hostages and a sustainable ceasefire, and addressing the humanitarian crisis facing the Palestinian people has become an urgent issue. Turning to the world more broadly, our cooperation in various areas, including climate change and energy, food, and development, as well as our approaches toward new challenges including economic security and AI, are becoming more important than ever. Prime Minister Meloni of Italy, this year’s G7 Presidency, ensuring continuity from the previous year, has vigorously led the G7 discussions ahead of the Apulia Summit while setting new priorities such as Africa and migration. I would like to express my respect for Prime Minister Meloni’s leadership. Japan fully supports Italy’s efforts and intends to actively contribute to the discussions at the Apulia Summit. Regarding Russia’s aggression against Ukraine, I will seek to ensure that the G7 continues to strongly promote sanctions against Russia and support for Ukraine, based on Japan’s unique contributions including the immediate financial support for Ukraine provided at the end of last year, and the Japan-Ukraine Conference for Promotion of Economic Growth and Reconstruction held this February. On the situation in the Middle East, I will explain Japan’s efforts, including humanitarian assistance to Palestine and approaches to the leaders of countries in the region, including Israel, the Arab world, and Iran, and affirm the G7’s close coordination. Additionally, regarding the Indo-Pacific region, I will reaffirm the G7’s commitment towards realizing a “Free and Open Indo-Pacific (FOIP)” following on from last year and strengthen the G7’s cooperation with the region. The summit will also be an opportunity for the G7 to confirm its close collaboration on addressing various issues related to China, and dealing with North Korea, including the nuclear and missile issues and abductions issue. In terms of economic security and AI, issues on which Japan showcased leadership at the G7 during its Presidency last year, I will seek to steadily advance the G7’s cooperation while taking into account the changing circumstances. The Apulia Summit will be held amid increasing tensions in the international community. I hope that the G7 will show its solidarity in discussing solutions to the challenges facing the international community and demonstrating its intention to cooperate with partners including the Global South. I am looking forward to seeing Prime Minister Meloni and members of the Government of Italy, as well as the people of Apulia.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55" s="18" t="inlineStr">
        <is>
          <t>aggression;war</t>
        </is>
      </c>
      <c r="L355" s="18" t="inlineStr">
        <is>
          <t>0</t>
        </is>
      </c>
      <c r="M355" s="18" t="inlineStr">
        <is>
          <t>0</t>
        </is>
      </c>
      <c r="N355" s="18" t="inlineStr">
        <is>
          <t>0</t>
        </is>
      </c>
      <c r="O355" s="18" t="inlineStr">
        <is>
          <t>1</t>
        </is>
      </c>
      <c r="P355" s="18" t="inlineStr">
        <is>
          <t>0</t>
        </is>
      </c>
      <c r="Q355" s="18" t="inlineStr">
        <is>
          <t>1</t>
        </is>
      </c>
      <c r="R355" s="18" t="inlineStr">
        <is>
          <t>7d07bbb4-8fb8-419e-8835-a7f7611e69fa</t>
        </is>
      </c>
      <c r="S355" s="18" t="inlineStr"/>
      <c r="T355" s="18" t="inlineStr"/>
      <c r="U355" s="18" t="inlineStr"/>
      <c r="V355" s="18" t="inlineStr">
        <is>
          <t>AGGRESSION</t>
        </is>
      </c>
      <c r="W355" s="18" t="inlineStr"/>
      <c r="X355" s="18" t="inlineStr"/>
      <c r="Y355" s="18" t="inlineStr"/>
      <c r="Z355" s="18" t="inlineStr"/>
      <c r="AA355" s="18" t="inlineStr"/>
      <c r="AB355" s="18" t="inlineStr"/>
      <c r="AC355" s="18" t="inlineStr"/>
      <c r="AD355" s="18" t="inlineStr"/>
      <c r="AE355" s="18" t="inlineStr"/>
      <c r="AF355" s="18" t="inlineStr"/>
      <c r="AG355" s="18" t="inlineStr"/>
      <c r="AH355" s="18" t="inlineStr"/>
      <c r="AI355" s="18" t="inlineStr"/>
      <c r="AJ355" s="18" t="inlineStr"/>
      <c r="AK355" s="18" t="inlineStr"/>
      <c r="AL355" s="18" t="inlineStr"/>
      <c r="AM355" s="18" t="inlineStr">
        <is>
          <t>LOW</t>
        </is>
      </c>
      <c r="AN355" s="3" t="inlineStr">
        <is>
          <t>AUTO-DRAFT: keyword signals only; requires contextual coding per codebook.md before use.</t>
        </is>
      </c>
      <c r="AO355" s="18" t="inlineStr">
        <is>
          <t>6f93a539-d5ff-5124-a54f-58ad70c138a0</t>
        </is>
      </c>
      <c r="AP355" s="18" t="inlineStr">
        <is>
          <t>1</t>
        </is>
      </c>
      <c r="AQ355" s="18" t="inlineStr">
        <is>
          <t>LOW_CONFIDENCE;MISSING_SPEAKER</t>
        </is>
      </c>
      <c r="AR355" s="18" t="inlineStr">
        <is>
          <t>EXCLUDED</t>
        </is>
      </c>
      <c r="AS355" s="3" t="inlineStr">
        <is>
          <t>2026-09-22 full backlog review: UKRAINE_RUSSIA_OR_UNRELATED_GEOPOLITICS</t>
        </is>
      </c>
    </row>
    <row r="356">
      <c r="A356" s="3" t="inlineStr">
        <is>
          <t>https://japan.kantei.go.jp/101_kishida/statement/202406/15kaiken.html</t>
        </is>
      </c>
      <c r="B356" s="18" t="inlineStr">
        <is>
          <t>japan</t>
        </is>
      </c>
      <c r="C356" s="18" t="inlineStr">
        <is>
          <t>Prime Minister's Office of Japan (Kantei)</t>
        </is>
      </c>
      <c r="D356" s="3" t="inlineStr">
        <is>
          <t>Press Conference by Prime Minister Kishida Regarding His Attendance at the G7 Apulia Summit (Speeches and Statements &lt;br&gt;by the Prime Minister) | Prime Minister's Office of Japan</t>
        </is>
      </c>
      <c r="E356" s="18" t="inlineStr">
        <is>
          <t>PRESS_CONFERENCE</t>
        </is>
      </c>
      <c r="F356" s="18" t="inlineStr">
        <is>
          <t>June 15, 2024</t>
        </is>
      </c>
      <c r="G356" s="18" t="inlineStr">
        <is>
          <t>0</t>
        </is>
      </c>
      <c r="H356" s="3" t="inlineStr"/>
      <c r="I356" s="3" t="inlineStr">
        <is>
          <t>Press Conference by Prime Minister Kishida Regarding His Attendance at the G7 Apulia Summit (Speeches and Statements &lt;br&gt;by the Prime Minister) | Prime Minister's Office of Japan
#DiplomacySecurity
#G7
#Ukraine
#FreeOpenIndoPacific
#NewFormCapitalism
#GrowthStrategy
#EconomicSecurity
Press Conference by Prime Minister Kishida Regarding His Attendance at the G7 Apulia Summit
June 15, 2024
Tweet
[Provisional translation]
(At the G7 Apulia Summit, during the session on Ukraine, G7 member countries decided to provide assistance to Ukraine by making use of Russia's frozen assets, and the Government of Japan stated it will consider sanctions against Chinese companies; on Prime Minister Kishida's views on these outcomes and the aims behind them)
At the G7 Apulia Summit, we engaged in discussions across six sessions regarding a number of topics. Among those, we devoted a substantial amount of time to the issue of Russian aggression against Ukraine.
During our discussions, first of all, in light of the war situation becoming increasingly severe, I pointed out the importance of the G7 continuing to unite in providing support for Ukraine. I also stated that Japan will continue to vigorously promote sanctions against Russia and assistance to Ukraine, under the thinking that Ukraine today may be East Asia tomorrow.
The outcome was that, as you pointed out in your question to me just now, the G7 agreed to launch a new framework for providing loans to Ukraine in order to support Ukraine, and moreover, the G7 all concurred that we must respond stringently to attempts by actors in third-party countries to evade or circumvent sanctions against Russia.
As for responding rigorously to attempts to evade or circumvent sanctions, I explained that Japan is now considering a new package of sanctions, including measures to be taken against entities in third-party countries such as China. We expect that by taking measures while engaging in cooperation of this kind, we will intensify the effects of sanctions against Russia.
Another point on which Japan placed particular emphasis besides what you mentioned in your question is that the threat of nuclear weapons by Russia, let alone the use of them, should never be tolerated. Japan emphasized this point, and I regard the G7 as having shared a common recognition regarding this matter as well. We were fully aligned in condemning in the strongest terms Russia's irresponsible threats to deploy nuclear weapons and other rhetoric.
(Regarding the session on the Indo-Pacific, economic coercion and the issue of overcapacity in particular were discussed with China in mind, with each G7 leader expressing concerns; on Prime Minister Kishida's views on whether or not a unified message was sent out, in light of the differences in how the various G7 member countries view China)
As for our discussions on the Indo-Pacific, I myself participated as the lead speaker. After overviewing the situation in the Indo-Pacific, I emphasized that it was necessary for the G7 to continue to take up this matter of the Indo-Pacific region as a priority issue. Then, after an in-depth discussion, the G7 leaders agreed on two items, the first being the importance of a free and open Indo-Pacific, and the other being that any unilateral attempt to change the status quo by force would be unacceptable.
I consider it a very important point that the G7 confirmed we will continue to work in close cooperation in addressing the various issues surrounding China as well as matters concerning North Korea, including the nuclear and missile issues and the abductions issue.
During that same session, alongside these discussions on the Indo-Pacific region, we deliberated the topic of economic security. Regarding this matter as well, during our discussions, I was asked once again to speak, and I outlined Japan's stance, including with regard to the overcapacity issue and economic coercion. In this way we took up the topic with Japan leading the discussions on economic security as well.
This resulted in leaders expressing their concerns regarding China's non-market policies and practices that lead to market-distortive overproduction and the G7 sending out a unified message on strengthening our cooperation in this area. I consider that quite important in light of the current state of affairs. I also regard as significant the G7's confirmation that in the future, we will continue to act in cooperation as we respond to economic coercion, boost our supply chain resilience, and protect critical and emerging technologies.
This summit was significant in that, first of all, we faithfully carried forward the outcomes of last year's G7 Hiroshima Summit, and in that the G7 leaders reaffirmed that we will act united in our responses to the challenges facing the international community. Moreover, on the sidelines of the G7 summit, I held summit meetings with three countries and had informal discussions and standing conversations with the leaders of 18 countries and organizations. Looking back at the G7 Apulia Summit, it was also a significant meeting because we as the G7 reconfirmed our cooperation with partners beyond the G7, including countries in the Global South.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56" s="3" t="inlineStr">
        <is>
          <t>Press Conference by Prime Minister Kishida Regarding His Attendance at the G7 Apulia Summit (Speeches and Statements &lt;br&gt;by the Prime Minister) | Prime Minister's Office of Japan
#DiplomacySecurity
#G7
#Ukraine
#FreeOpenIndoPacific
#NewFormCapitalism
#GrowthStrategy
#EconomicSecurity
Press Conference by Prime Minister Kishida Regarding His Attendance at the G7 Apulia Summit
June 15, 2024
Tweet
[Provisional translation]
(At the G7 Apulia Summit, during the session on Ukraine, G7 member countries decided to provide assistance to Ukraine by making use of Russia's frozen assets, and the Government of Japan stated it will consider sanctions against Chinese companies; on Prime Minister Kishida's views on these outcomes and the aims behind them)
At the G7 Apulia Summit, we engaged in discussions across six sessions regarding a number of topics. Among those, we devoted a substantial amount of time to the issue of Russian aggression against Ukraine. During our discussions, first of all, in light of the war situation becoming increasingly severe, I pointed out the importance of the G7 continuing to unite in providing support for Ukraine. I also stated that Japan will continue to vigorously promote sanctions against Russia and assistance to Ukraine, under the thinking that Ukraine today may be East Asia tomorrow. The outcome was that, as you pointed out in your question to me just now, the G7 agreed to launch a new framework for providing loans to Ukraine in order to support Ukraine, and moreover, the G7 all concurred that we must respond stringently to attempts by actors in third-party countries to evade or circumvent sanctions against Russia. I consider that quite important in light of the current state of affairs. I also regard as significant the G7's confirmation that in the future, we will continue to act in cooperation as we respond to economic coercion, boost our supply chain resilience, and protect critical and emerging technologies. This summit was significant in that, first of all, we faithfully carried forward the outcomes of last year's G7 Hiroshima Summit, and in that the G7 leaders reaffirmed that we will act united in our responses to the challenges facing the international community. Moreover, on the sidelines of the G7 summit, I held summit meetings with three countries and had informal discussions and standing conversations with the leaders of 18 countries and organizations. Looking back at the G7 Apulia Summit, it was also a significant meeting because we as the G7 reconfirmed our cooperation with partners beyond the G7, including countries in the Global South.</t>
        </is>
      </c>
      <c r="K356" s="18" t="inlineStr">
        <is>
          <t>aggression;war</t>
        </is>
      </c>
      <c r="L356" s="18" t="inlineStr">
        <is>
          <t>0</t>
        </is>
      </c>
      <c r="M356" s="18" t="inlineStr">
        <is>
          <t>0</t>
        </is>
      </c>
      <c r="N356" s="18" t="inlineStr">
        <is>
          <t>0</t>
        </is>
      </c>
      <c r="O356" s="18" t="inlineStr">
        <is>
          <t>1</t>
        </is>
      </c>
      <c r="P356" s="18" t="inlineStr">
        <is>
          <t>0</t>
        </is>
      </c>
      <c r="Q356" s="18" t="inlineStr">
        <is>
          <t>1</t>
        </is>
      </c>
      <c r="R356" s="18" t="inlineStr">
        <is>
          <t>f911923d-1242-4a7d-a78b-ad114b9fa823</t>
        </is>
      </c>
      <c r="S356" s="18" t="inlineStr"/>
      <c r="T356" s="18" t="inlineStr"/>
      <c r="U356" s="18" t="inlineStr"/>
      <c r="V356" s="18" t="inlineStr">
        <is>
          <t>AGGRESSION</t>
        </is>
      </c>
      <c r="W356" s="18" t="inlineStr"/>
      <c r="X356" s="18" t="inlineStr"/>
      <c r="Y356" s="18" t="inlineStr"/>
      <c r="Z356" s="18" t="inlineStr"/>
      <c r="AA356" s="18" t="inlineStr"/>
      <c r="AB356" s="18" t="inlineStr"/>
      <c r="AC356" s="18" t="inlineStr"/>
      <c r="AD356" s="18" t="inlineStr"/>
      <c r="AE356" s="18" t="inlineStr"/>
      <c r="AF356" s="18" t="inlineStr"/>
      <c r="AG356" s="18" t="inlineStr"/>
      <c r="AH356" s="18" t="inlineStr"/>
      <c r="AI356" s="18" t="inlineStr"/>
      <c r="AJ356" s="18" t="inlineStr"/>
      <c r="AK356" s="18" t="inlineStr"/>
      <c r="AL356" s="18" t="inlineStr"/>
      <c r="AM356" s="18" t="inlineStr">
        <is>
          <t>LOW</t>
        </is>
      </c>
      <c r="AN356" s="3" t="inlineStr">
        <is>
          <t>AUTO-DRAFT: keyword signals only; requires contextual coding per codebook.md before use.</t>
        </is>
      </c>
      <c r="AO356" s="18" t="inlineStr">
        <is>
          <t>ffc80fde-82e1-5e9a-98b8-8d5b101a9924</t>
        </is>
      </c>
      <c r="AP356" s="18" t="inlineStr">
        <is>
          <t>1</t>
        </is>
      </c>
      <c r="AQ356" s="18" t="inlineStr">
        <is>
          <t>LOW_CONFIDENCE;MISSING_SPEAKER</t>
        </is>
      </c>
      <c r="AR356" s="18" t="inlineStr">
        <is>
          <t>EXCLUDED</t>
        </is>
      </c>
      <c r="AS356" s="3" t="inlineStr">
        <is>
          <t>2026-09-22 full backlog review: UKRAINE_RUSSIA_OR_UNRELATED_GEOPOLITICS</t>
        </is>
      </c>
    </row>
    <row r="357">
      <c r="A357" s="3" t="inlineStr">
        <is>
          <t>https://japan.kantei.go.jp/101_kishida/statement/202406/15speech.html</t>
        </is>
      </c>
      <c r="B357" s="18" t="inlineStr">
        <is>
          <t>japan</t>
        </is>
      </c>
      <c r="C357" s="18" t="inlineStr">
        <is>
          <t>Prime Minister's Office of Japan (Kantei)</t>
        </is>
      </c>
      <c r="D357" s="3" t="inlineStr">
        <is>
          <t>Speech by Prime Minister Kishida at the Opening Plenary Session of the Summit on Peace in Ukraine (Speeches and Statements &lt;br&gt;by the Prime Minister) | Prime Minister's Office of Japan</t>
        </is>
      </c>
      <c r="E357" s="18" t="inlineStr">
        <is>
          <t>SPEECH</t>
        </is>
      </c>
      <c r="F357" s="18" t="inlineStr">
        <is>
          <t>June 15, 2024</t>
        </is>
      </c>
      <c r="G357" s="18" t="inlineStr">
        <is>
          <t>0</t>
        </is>
      </c>
      <c r="H357" s="3" t="inlineStr"/>
      <c r="I357" s="3" t="inlineStr">
        <is>
          <t>Speech by Prime Minister Kishida at the Opening Plenary Session of the Summit on Peace in Ukraine (Speeches and Statements &lt;br&gt;by the Prime Minister) | Prime Minister's Office of Japan
#DiplomacySecurity
#Ukraine
Speech by Prime Minister Kishida at the Opening Plenary Session of the Summit on Peace in Ukraine
June 15, 2024
Tweet
[Provisional translation]
First, I wish to express my sincere appreciation for the tremendous hospitality Switzerland has extended to us as well as the great efforts it has made in convening this Summit.
Since immediately after the aggression Russia launched more than two years ago, Japan has imposed stringent sanctions against Russia while providing strong support for Ukraine, based on the idea that “Ukraine today may be East Asia tomorrow.” Moreover, the day before yesterday, President Zelenskyy and I signed a bilateral document aimed at facilitating further support for Ukraine.
Also, in May 2023 at the G7 Hiroshima Summit I chaired, the G7 leaders held discussions in which President Zelenskyy and the leaders of invited countries also participated. In the course of those discussions, we confirmed four principles, including upholding Principles of the UN Charter such as respect for sovereignty and territorial integrity. I am delighted that, with those discussions in Hiroshima serving as the foundation, today representatives of some 100 countries and international organizations have gathered here in order to bring peace to Ukraine.
Today we have assembled here with one common aspiration in mind, namely, the desire to bring peace to Ukraine at the earliest possible time. And, that peace must be a just and lasting peace based on the principles of international law, including the UN Charter. We cannot allow anything that would justify unilateral attempts to change the status quo by force or coercion.
Achieving this kind of just and lasting peace in Ukraine is symbolically important in leading the international community as a whole towards a world of cooperation instead of a world of division and confrontation. Let those gathered here take the initiative and demonstrate leadership towards that end.
Even as the international community makes concerted efforts in that regard, there is also an urgent need to respond to pressing issues which have the potential to directly impact our lives and livelihoods. Japan has been making proactive contributions to discussions on nuclear safety, one of the themes of this Summit, as one of the co-chairs for that topic.
Humanitarian issues are also critically important. Japan will step up its efforts in the areas of electricity and mine clearance to enable the Ukrainian people to feel reassured as they reestablish their daily lives. We also plan to convene in Japan next year an international meeting on mine action, contributing in a manner only Japan can.
Working in close cooperation with the international community, Japan will continue in its efforts to restore peace to the beautiful lands of Ukraine.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57" s="3" t="inlineStr">
        <is>
          <t>Speech by Prime Minister Kishida at the Opening Plenary Session of the Summit on Peace in Ukraine (Speeches and Statements &lt;br&gt;by the Prime Minister) | Prime Minister's Office of Japan
#DiplomacySecurity
#Ukraine
Speech by Prime Minister Kishida at the Opening Plenary Session of the Summit on Peace in Ukraine
June 15, 2024
Tweet
[Provisional translation]
First, I wish to express my sincere appreciation for the tremendous hospitality Switzerland has extended to us as well as the great efforts it has made in convening this Summit. Since immediately after the aggression Russia launched more than two years ago, Japan has imposed stringent sanctions against Russia while providing strong support for Ukraine, based on the idea that “Ukraine today may be East Asia tomorrow.” Moreover, the day before yesterday, President Zelenskyy and I signed a bilateral document aimed at facilitating further support for Ukraine. Also, in May 2023 at the G7 Hiroshima Summit I chaired, the G7 leaders held discussions in which President Zelenskyy and the leaders of invited countries also participated. In the course of those discussions, we confirmed four principles, including upholding Principles of the UN Charter such as respect for sovereignty and territorial integrity. And, that peace must be a just and lasting peace based on the principles of international law, including the UN Charter. We cannot allow anything that would justify unilateral attempts to change the status quo by force or coercion. Achieving this kind of just and lasting peace in Ukraine is symbolically important in leading the international community as a whole towards a world of cooperation instead of a world of division and confrontation. Let those gathered here take the initiative and demonstrate leadership towards that end. Even as the international community makes concerted efforts in that regard, there is also an urgent need to respond to pressing issues which have the potential to directly impact our lives and livelihoods. Japan has been making proactive contributions to discussions on nuclear safety, one of the themes of this Summit, as one of the co-chairs for that topic.</t>
        </is>
      </c>
      <c r="K357" s="18" t="inlineStr">
        <is>
          <t>aggression;war</t>
        </is>
      </c>
      <c r="L357" s="18" t="inlineStr">
        <is>
          <t>0</t>
        </is>
      </c>
      <c r="M357" s="18" t="inlineStr">
        <is>
          <t>0</t>
        </is>
      </c>
      <c r="N357" s="18" t="inlineStr">
        <is>
          <t>0</t>
        </is>
      </c>
      <c r="O357" s="18" t="inlineStr">
        <is>
          <t>0</t>
        </is>
      </c>
      <c r="P357" s="18" t="inlineStr">
        <is>
          <t>0</t>
        </is>
      </c>
      <c r="Q357" s="18" t="inlineStr">
        <is>
          <t>0</t>
        </is>
      </c>
      <c r="R357" s="18" t="inlineStr">
        <is>
          <t>12f9d2ca-eb34-42d1-9697-7f17adf63852</t>
        </is>
      </c>
      <c r="S357" s="18" t="inlineStr"/>
      <c r="T357" s="18" t="inlineStr"/>
      <c r="U357" s="18" t="inlineStr"/>
      <c r="V357" s="18" t="inlineStr">
        <is>
          <t>AGGRESSION</t>
        </is>
      </c>
      <c r="W357" s="18" t="inlineStr"/>
      <c r="X357" s="18" t="inlineStr"/>
      <c r="Y357" s="18" t="inlineStr"/>
      <c r="Z357" s="18" t="inlineStr"/>
      <c r="AA357" s="18" t="inlineStr"/>
      <c r="AB357" s="18" t="inlineStr"/>
      <c r="AC357" s="18" t="inlineStr"/>
      <c r="AD357" s="18" t="inlineStr"/>
      <c r="AE357" s="18" t="inlineStr"/>
      <c r="AF357" s="18" t="inlineStr"/>
      <c r="AG357" s="18" t="inlineStr"/>
      <c r="AH357" s="18" t="inlineStr"/>
      <c r="AI357" s="18" t="inlineStr"/>
      <c r="AJ357" s="18" t="inlineStr"/>
      <c r="AK357" s="18" t="inlineStr"/>
      <c r="AL357" s="18" t="inlineStr"/>
      <c r="AM357" s="18" t="inlineStr">
        <is>
          <t>LOW</t>
        </is>
      </c>
      <c r="AN357" s="3" t="inlineStr">
        <is>
          <t>AUTO-DRAFT: keyword signals only; requires contextual coding per codebook.md before use.</t>
        </is>
      </c>
      <c r="AO357" s="18" t="inlineStr">
        <is>
          <t>14e9c8c7-3fce-5b0d-a217-6511ad200ed3</t>
        </is>
      </c>
      <c r="AP357" s="18" t="inlineStr">
        <is>
          <t>1</t>
        </is>
      </c>
      <c r="AQ357" s="18" t="inlineStr">
        <is>
          <t>LOW_CONFIDENCE;MISSING_SPEAKER</t>
        </is>
      </c>
      <c r="AR357" s="18" t="inlineStr">
        <is>
          <t>EXCLUDED</t>
        </is>
      </c>
      <c r="AS357" s="3" t="inlineStr">
        <is>
          <t>2026-09-22 full backlog review: UKRAINE_RUSSIA_OR_UNRELATED_GEOPOLITICS</t>
        </is>
      </c>
    </row>
    <row r="358">
      <c r="A358" s="3" t="inlineStr">
        <is>
          <t>https://japan.kantei.go.jp/101_kishida/statement/202406/18message.html</t>
        </is>
      </c>
      <c r="B358" s="18" t="inlineStr">
        <is>
          <t>japan</t>
        </is>
      </c>
      <c r="C358" s="18" t="inlineStr">
        <is>
          <t>Prime Minister's Office of Japan (Kantei)</t>
        </is>
      </c>
      <c r="D358" s="3" t="inlineStr">
        <is>
          <t>Congratulatory Message by Prime Minister Kishida to President Ramaphosa of the Republic of South Africa (Speeches and Statements &lt;br&gt;by the Prime Minister) | Prime Minister's Office of Japan</t>
        </is>
      </c>
      <c r="E358" s="18" t="inlineStr">
        <is>
          <t>SPEECH</t>
        </is>
      </c>
      <c r="F358" s="18" t="inlineStr">
        <is>
          <t>June 18, 2024</t>
        </is>
      </c>
      <c r="G358" s="18" t="inlineStr">
        <is>
          <t>0</t>
        </is>
      </c>
      <c r="H358" s="3" t="inlineStr"/>
      <c r="I358" s="3" t="inlineStr">
        <is>
          <t>Congratulatory Message by Prime Minister Kishida to President Ramaphosa of the Republic of South Africa (Speeches and Statements &lt;br&gt;by the Prime Minister) | Prime Minister's Office of Japan
#DiplomacySecurity
Congratulatory Message by Prime Minister Kishida to President Ramaphosa of the Republic of South Africa
June 18, 2024
Tweet
[Provisional translation]
On 18 June, Mr. KISHIDA Fumio, Prime Minister of Japan, sent a congratulatory letter to H.E. Mr. Matamela Cyril RAMAPHOSA, President of the Republic of South Africa, on his re-election at the National Assembly held in South Africa on 14 June.
In the letter, Prime Minister Kishida welcomed the establishment of the Government of National Unity under President Ramaphosa's leadership and expressed his hope that South Africa would enter a new era of hope and make a significant contribution to peace and prosperity of entire Africa.
Prime Minister Kishida also conveyed his willingness to work closely with President Ramaphosa for further developing the bilateral relations in a wide range of areas including economy, trade, science and technology, on such occasions as TICAD 9 in August 2025, mentioning that Japan and South Africa share fundamental values and principles such as freedom, democracy, human rights and the rule of law.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58" s="3" t="inlineStr">
        <is>
          <t>Matamela Cyril RAMAPHOSA, President of the Republic of South Africa, on his re-election at the National Assembly held in South Africa on 14 June. In the letter, Prime Minister Kishida welcomed the establishment of the Government of National Unity under President Ramaphosa's leadership and expressed his hope that South Africa would enter a new era of hope and make a significant contribution to peace and prosperity of entire Africa. Prime Minister Kishida also conveyed his willingness to work closely with President Ramaphosa for further developing the bilateral relations in a wide range of areas including economy, trade, science and technology, on such occasions as TICAD 9 in August 2025, mentioning that Japan and South Africa share fundamental values and principles such as freedom, democracy, human rights and the rule of law. More
Related Link
Japanese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58" s="18" t="inlineStr">
        <is>
          <t>fund</t>
        </is>
      </c>
      <c r="L358" s="18" t="inlineStr">
        <is>
          <t>0</t>
        </is>
      </c>
      <c r="M358" s="18" t="inlineStr">
        <is>
          <t>0</t>
        </is>
      </c>
      <c r="N358" s="18" t="inlineStr">
        <is>
          <t>0</t>
        </is>
      </c>
      <c r="O358" s="18" t="inlineStr">
        <is>
          <t>0</t>
        </is>
      </c>
      <c r="P358" s="18" t="inlineStr">
        <is>
          <t>0</t>
        </is>
      </c>
      <c r="Q358" s="18" t="inlineStr">
        <is>
          <t>0</t>
        </is>
      </c>
      <c r="R358" s="18" t="inlineStr">
        <is>
          <t>bcdb50a8-8400-4a3c-82cf-2a61d5555f36</t>
        </is>
      </c>
      <c r="S358" s="18" t="inlineStr"/>
      <c r="T358" s="18" t="inlineStr"/>
      <c r="U358" s="18" t="inlineStr"/>
      <c r="V358" s="18" t="inlineStr">
        <is>
          <t>HISTORICAL_RECOGNITION_GENERAL</t>
        </is>
      </c>
      <c r="W358" s="18" t="inlineStr"/>
      <c r="X358" s="18" t="inlineStr"/>
      <c r="Y358" s="18" t="inlineStr"/>
      <c r="Z358" s="18" t="inlineStr"/>
      <c r="AA358" s="18" t="inlineStr"/>
      <c r="AB358" s="18" t="inlineStr"/>
      <c r="AC358" s="18" t="inlineStr"/>
      <c r="AD358" s="18" t="inlineStr"/>
      <c r="AE358" s="18" t="inlineStr"/>
      <c r="AF358" s="18" t="inlineStr"/>
      <c r="AG358" s="18" t="inlineStr"/>
      <c r="AH358" s="18" t="inlineStr"/>
      <c r="AI358" s="18" t="inlineStr"/>
      <c r="AJ358" s="18" t="inlineStr"/>
      <c r="AK358" s="18" t="inlineStr"/>
      <c r="AL358" s="18" t="inlineStr"/>
      <c r="AM358" s="18" t="inlineStr">
        <is>
          <t>LOW</t>
        </is>
      </c>
      <c r="AN358" s="3" t="inlineStr">
        <is>
          <t>AUTO-DRAFT: keyword signals only; requires contextual coding per codebook.md before use.</t>
        </is>
      </c>
      <c r="AO358" s="18" t="inlineStr">
        <is>
          <t>750b6cab-64f7-5cde-9905-97e3f7f2facc</t>
        </is>
      </c>
      <c r="AP358" s="18" t="inlineStr">
        <is>
          <t>1</t>
        </is>
      </c>
      <c r="AQ358" s="18" t="inlineStr">
        <is>
          <t>LOW_CONFIDENCE;MISSING_SPEAKER</t>
        </is>
      </c>
      <c r="AR358" s="18" t="inlineStr">
        <is>
          <t>EXCLUDED</t>
        </is>
      </c>
      <c r="AS358" s="3" t="inlineStr">
        <is>
          <t>2026-09-22 full backlog review: GENERIC_DIPLOMATIC_MESSAGE_OR_SPEECH</t>
        </is>
      </c>
    </row>
    <row r="359">
      <c r="A359" s="3" t="inlineStr">
        <is>
          <t>https://japan.kantei.go.jp/101_kishida/statement/202406/21kaiken.html</t>
        </is>
      </c>
      <c r="B359" s="18" t="inlineStr">
        <is>
          <t>japan</t>
        </is>
      </c>
      <c r="C359" s="18" t="inlineStr">
        <is>
          <t>Prime Minister's Office of Japan (Kantei)</t>
        </is>
      </c>
      <c r="D359" s="3" t="inlineStr">
        <is>
          <t>Press Conference by Prime Minster Kishida (Speeches and Statements &lt;br&gt;by the Prime Minister) | Prime Minister's Office of Japan</t>
        </is>
      </c>
      <c r="E359" s="18" t="inlineStr">
        <is>
          <t>PRESS_CONFERENCE</t>
        </is>
      </c>
      <c r="F359" s="18" t="inlineStr">
        <is>
          <t>June 21, 2024</t>
        </is>
      </c>
      <c r="G359" s="18" t="inlineStr">
        <is>
          <t>0</t>
        </is>
      </c>
      <c r="H359" s="3" t="inlineStr"/>
      <c r="I359" s="3" t="inlineStr">
        <is>
          <t>Press Conference by Prime Minster Kishida (Speeches and Statements &lt;br&gt;by the Prime Minister) | Prime Minister's Office of Japan
#Quake2024NotoPeninsula
#DisasterResponse
#EconMeasures
#WageIncrease
#PriceMeasures
#NewFormCapitalism
#GrowthStrategy
#GreenTransformation
#DiplomacySecurity
#AbductionsByNK
Press Conference by Prime Minster Kishida
June 21, 2024
Tweet
Related Videos
Open
Close
If you can not view the video,
click here
[Provisional translation]
There are now two days remaining in the 150-day long Diet session. In addition to looking back over this ordinary Diet session, I will speak about how I will run the administration going forward.
During this Diet session, recovering trust in politics became the biggest matter of concern, triggered by the issue of political funding within the Liberal Democratic Party (LDP).
I won my first election in 1993. The first issue I took up as a politician was participating in discussions on Heisei era political reforms. Right through to today, I have always resolutely worked to bring about political reform. The current problem is one I face as President of the Liberal Democratic Party, coming from that background. It was with a sense of determination that I established our party's Headquarters for Political Reform at the beginning of 2024. In the roughly half a year since then, the Headquarters has repeatedly laid out essential measures and urged the party to take needed actions. Although we did at times come up against obstacles, whenever we did, in the hope of making some headway, I took the decision to disband my party faction and attend sessions of the LDP Political Ethics Hearing Committee, among other efforts.
Beyond this, to address the major issues of increasing public trust in the political funding system and making the foundations of democracy more solid, we have not only fortified the accountability of politicians as a matter of course but also amended the Political Funds Control Law, including lowering the threshold for disclosing the names of purchasers of tickets to political fundraising parties and reforming policy activity expenses.
At the same time, I wish to express my sincere appreciation to each party and parliamentary group for earnestly discussing these matters despite the difficult work of striking a balance between the dual goals of, first, thoroughly preventing a recurrence while also expanding transparency in political funding, and second, ensuring that political funding, the infrastructure of democracy, can be secured appropriately.
The supplementary provisions of the law include issues needing further examination. These include bolstering the transparency of policy activity expenses and establishing a third-party body for inspections and audits. From now, we will move forward speedily on consultations regarding how to transition these into concrete form.
Political reform never ends. There are a multitude of issues, including with regard to the electoral system and how discussions should take place in the Diet. We will continue to hold active debates within the party as well as earnest discussions with each party and parliamentary group while we pursue unceasing reforms for the sake of the people and for preserving democracy.
Although it was political reform that attracted the attention of the press, during this Diet session we also made great strides forward in important policies, with all but one of the 62 bills submitted by the Government being enacted, including our bill to fundamentally reinforce our support for children and child-rearing and our amendment of the Basic Law on Food, Agriculture and Rural Areas, which serves as the constitution for agriculture. I thank everyone involved most sincerely.
The Government is making all-out efforts towards recovery and reconstruction from the 2024 Noto Peninsula Earthquake, with active discussions taking place in the Diet as well.
A range of challenging issues confront us in the affected area, including the demolition of houses and the recovery of water supply lines. What is necessary is not only budgetary measures along with responses implemented by individual ministries and agencies, but also a structure for accelerating reconstruction in which all of Japan's ministries and agencies work together as one team. In line with Ishikawa Prefecture's policy of "creative reconstruction," we will establish in the disaster-affected area of Noto a base for providing support from the national government that crosses boundaries between ministries in order for the Government to work in close cooperation with Noto's six municipalities to implement full-scale reconstruction of communities. We will newly form a Noto Creative Reconstruction Task Force, expanded to have over 100 people permanently stationed in it, which will kick off on July 1. We will do everything possible to provide well-tailored assistance that stays faithful to the concerns of the people in the disaster-stricken area.
Alongside this, keeping the next large-scale disaster firmly in mind, we will waste no time in coordinating a course forward with regard to further cultivating our health, medical, and welfare assistance; enhancing cooperation during initial responses and other actions taken by the Self-Defense Forces, firefighting services, police, and others; and reinforcing the Government's disaster response system, including the disaster management functions in the Cabinet Office. This may include amending laws.
Next, I will address the economy, prices, and wages, all of which are major concerns among the public.
The Japanese economy now faces a critical moment as to whether or not we are able to break free from the deflationary economy of low prices, low wages, and low growth that has enveloped Japan for 30 years and transition to a new growth-oriented economy. The signs of this transition are becoming clear.
First of all, consider wages. This year's annual spring wage bargaining negotiations brought about robust wage increases of over 5 percent. The fruits of this outcome will appear by degrees. Of the wage hikes negotiated in the spring bargaining round, 40 percent started appearing in workers' May pay packets; 60 percent had appeared by June. In July, 80 percent of those hikes will be reflected. As we head towards the autumn, the tangible feeling that wages have risen will gradually permeate society.
In addition, capital investment is now at the highest level in history, and corporate reforms are highly regarded by both domestic and international entities. Large-scale strategic investments from overseas are getting underway one after the other in semiconductors, storage batteries, data centers, and more. We will first make these signs of a transition into a major trend and then pursue multi-layered policies to ensure this continues in a steady manner.
In concrete terms, the fixed-amount tax reduction beginning in June will play a major role by underpinning a distinct feeling across society as a whole that income growth is surpassing price increases. We will mobilize antitrust laws and other means to thoroughly ensure that small- and medium-sized enterprises (SMEs) are able to pass along price increases into product prices. To ensure that wage increases penetrate the public sector, including in medical and nursing care, childcare services, public procurement, and so on, we will carry out comprehensive follow-ups, with the Government working as one. We will further expand various kinds of assistance for promoting SMEs' earning capacity and investment in green transformation (GX) and other areas.
At the same time, with price levels remaining high, the situation will continue to be extremely challenging for pensioner households and for SMEs that have been unsuccessful in passing price increases through to clients. What is necessary is well-tailored assistance for those in danger of being left behind as the economy transitions. Accordingly, we will adopt a two-tiered approach. The first tier is fast-acting measures that people can access immediately; the second tier is measures taken as one part of an economic package we aim to draw up in the autumn.
To start, as a first-tier measure, we will rapidly move to implement energy assistance, which will have a significant and immediate effect on regional economies and on low-income households. Our measures to curb drastic fluctuations in fuel prices will continue, but only within 2024.
We will provide subsidies to assist with electricity and natural gas fees for the three months of August, September, and October as emergency assistance for overcoming extreme heat, helping people ride out the oppressive heat and the sweltering summer. For the specific content of each of these measures, we will move quickly to coordinate with the ruling parties. We will consider our measures so that the effect of taking these steps until the end of 2024 will reduce consumer prices by a monthly average of more than 0.5 percentage points compared to not having any such measures in place.
Next, as a second-tier measure, we will undertake bold considerations targeting pensioner households and low-income earners, as well as regional economies. Specifically, we will examine providing additional benefits to pensioner households and low-income households struggling with the sharp rise in food costs within the higher cost of living.
Moreover, we will take up consideration of establishing well-tailored assistance that addresses soaring prices, utilizing expanded subsidies for local governments needing special support (temporary subsidies for revitalization) to address soaring prices. This broad-based assistance will help to reduce the burden on parents and guardians for school lunch fees and other expenses while also addressing sharp price increases affecting agriculture, forestry, and fisheries industry businesses, including dairy farming, which is impacted by spiraling feed prices. This assistance will also help to counter the sharp price increases affecting SMEs, medical and nursing care services, childcare services, school facilities, public baths, regional public transportation, physical distribution, and regional tourism industry entities.
Subsidies to offset the cost of gasoline, electricity, and natural gas go against the tide of decarbonization and are not something that we should continue indefinitely. But, as I said just now, we are considering the current situation of our regional economies and low-income households getting hit hard by price increases, so I have decided that this time only we will institute energy subsidies, which will have the most immediate effect.
One of the fundamental reasons why such steps are necessary is the vulnerability of Japan's energy structure. If we are to revitalize investment, promote domestic industries, and bring prosperity to people's daily lives in the future, we must overcome the vulnerabilities of Japan's energy structure and ensure we are self-sufficient in inexpensive and stable energy.
There is a gap of up to roughly 30 percent in the price of electricity between regions where the restart of nuclear power plants has been moving forward and regions where restarts have not progressed at all. In addition to swiftly restarting nuclear power plants whose safety has been confirmed, we will also promptly examine systems for ensuring strategic investments into the research, development, and implementation of small modular reactors (SMRs) and other next-generation advanced reactors, as well as into other decarbonized power sources, including hydrogen, Perovskite solar cells, and offshore wind power.
From now, we will work to formulate a national strategy that considers energy supply, industrial structure, and industrial location in an integrated manner, aiming to finalize the strategy within the calendar year.
In addition to the upcoming presidential election in the United States of America, both the UK and France are now set to have elections through next month. Uncertainty in international affairs, including the situations in Ukraine, the Middle East, and elsewhere, is becoming more pronounced. I will fully defend the peace Japan enjoys, as well as the lives and assets of the Japanese people. Towards that end, in addition to reinforcing our deterrence, I am working with a strong desire to hand down to the next generation no matter what the principles and fundamental values that must be upheld by all countries. After July, I will carry out an important diplomatic schedule, including the NATO Summit as well as the 10th Pacific Islands Leaders Meeting (PALM10), to which I will invite the leaders of Pacific island nations, and my first summit meeting with the leaders of five Central Asian countries. As I think through my preparations for a string of summit-level diplomatic occasions, including with the G20 (Summit on Financial Markets and the World Economy), ASEAN (Association of Southeast Asian Nations), and APEC (Asia-Pacific Economic Cooperation), I will maintain a high sense of vigilance as I work to cultivate our foreign and security policies.
Moreover, the abduction of Japanese nationals, an issue whose resolution has time constraints, is a human rights issue about which we cannot let our mindfulness dwindle for even a moment, as the families of the victims continue to age. I will continue to do my utmost to boldly tackle the issue to realize the return of all the abductees to Japan at the earliest possible date.
Finally, I will address amending the Constitution.
From my position as prime minister, I have refrained from commenting directly on the contents or the progress of discussions on amending the Constitution. However, speaking from my position as the president of the Liberal Democratic Party, I regard the recent agreement in principle by five parliamentary groups on the text of a draft proposal in the House of Representatives' Deliberative Council on the Constitution as an extremely important step forward. At the Party Leaders' Debate the day before yesterday, I proposed to the Constitutional Democratic Party of Japan (CDP) as well that we accelerate work to amend the Constitution, but I was unable to obtain the CDP's approval, which I find very regrettable. I very much hope to make even further progress beyond this important step just taken. The Constitution is the basic law that defines the foundation of the state. I wish to emphasize once again that there is a political responsibility to bring up to the Japanese people, in response to the demands of the times, the opportunity to consider constitutional reform.
I will end my opening statement here.
More
Related Link
Japanese
Press Conference by Prime Minster Kishida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59" s="3" t="inlineStr">
        <is>
          <t>Press Conference by Prime Minster Kishida (Speeches and Statements &lt;br&gt;by the Prime Minister) | Prime Minister's Office of Japan
#Quake2024NotoPeninsula
#DisasterResponse
#EconMeasures
#WageIncrease
#PriceMeasures
#NewFormCapitalism
#GrowthStrategy
#GreenTransformation
#DiplomacySecurity
#AbductionsByNK
Press Conference by Prime Minster Kishida
June 21, 2024
Tweet
Related Videos
Open
Close
If you can not view the video,
click here
[Provisional translation]
There are now two days remaining in the 150-day long Diet session. In addition to looking back over this ordinary Diet session, I will speak about how I will run the administration going forward. During this Diet session, recovering trust in politics became the biggest matter of concern, triggered by the issue of political funding within the Liberal Democratic Party (LDP). I won my first election in 1993. The first issue I took up as a politician was participating in discussions on Heisei era political reforms. In the roughly half a year since then, the Headquarters has repeatedly laid out essential measures and urged the party to take needed actions. Although we did at times come up against obstacles, whenever we did, in the hope of making some headway, I took the decision to disband my party faction and attend sessions of the LDP Political Ethics Hearing Committee, among other efforts. Beyond this, to address the major issues of increasing public trust in the political funding system and making the foundations of democracy more solid, we have not only fortified the accountability of politicians as a matter of course but also amended the Political Funds Control Law, including lowering the threshold for disclosing the names of purchasers of tickets to political fundraising parties and reforming policy activity expenses. At the same time, I wish to express my sincere appreciation to each party and parliamentary group for earnestly discussing these matters despite the difficult work of striking a balance between the dual goals of, first, thoroughly preventing a recurrence while also expanding transparency in political funding, and second, ensuring that political funding, the infrastructure of democracy, can be secured appropriately. The supplementary provisions of the law include issues needing further examination. These include bolstering the transparency of policy activity expenses and establishing a third-party body for inspections and audits. From now, we will move forward speedily on consultations regarding how to transition these into concrete form. Political reform never ends. There are a multitude of issues, including with regard to the electoral system and how discussions should take place in the Diet. We will continue to hold active debates within the party as well as earnest discussions with each party and parliamentary group while we pursue unceasing reforms for the sake of the people and for preserving democracy. Although it was political reform that attracted the attention of the press, during this Diet session we also made great strides forward in important policies, with all but one of the 62 bills submitted by the Government being enacted, including our bill to fundamentally reinforce our support for children and child-rearing and our amendment of the Basic Law on Food, Agriculture and Rural Areas, which serves as the constitution for agriculture. I thank everyone involved most sincerely. The Government is making all-out efforts towards recovery and reconstruction from the 2024 Noto Peninsula Earthquake, with active discussions taking place in the Diet as well. A range of challenging issues confront us in the affected area, including the demolition of houses and the recovery of water supply lines. What is necessary is not only budgetary measures along with responses implemented by individual ministries and agencies, but also a structure for accelerating reconstruction in which all of Japan's ministries and agencies work together as one team. We will newly form a Noto Creative Reconstruction Task Force, expanded to have over 100 people permanently stationed in it, which will kick off on July 1. We will do everything possible to provide well-tailored assistance that stays faithful to the concerns of the people in the disaster-stricken area. Alongside this, keeping the next large-scale disaster firmly in mind, we will waste no time in coordinating a course forward with regard to further cultivating our health, medical, and welfare assistance; enhancing cooperation during initial responses and other actions taken by the Self-Defense Forces, firefighting services, police, and others; and reinforcing the Government's disaster response system, including the disaster management functions in the Cabinet Office. This may include amending laws. Next, I will address the economy, prices, and wages, all of which are major concerns among the public. Of the wage hikes negotiated in the spring bargaining round, 40 percent started appearing in workers' May pay packets; 60 percent had appeared by June. In July, 80 percent of those hikes will be reflected. As we head towards the autumn, the tangible feeling that wages have risen will gradually permeate society. In addition, capital investment is now at the highest level in history, and corporate reforms are highly regarded by both domestic and international entities. Large-scale strategic investments from overseas are getting underway one after the other in semiconductors, storage batteries, data centers, and more. We will first make these signs of a transition into a major trend and then pursue multi-layered policies to ensure this continues in a steady manner. Subsidies to offset the cost of gasoline, electricity, and natural gas go against the tide of decarbonization and are not something that we should continue indefinitely. But, as I said just now, we are considering the current situation of our regional economies and low-income households getting hit hard by price increases, so I have decided that this time only we will institute energy subsidies, which will have the most immediate effect. One of the fundamental reasons why such steps are necessary is the vulnerability of Japan's energy structure. If we are to revitalize investment, promote domestic industries, and bring prosperity to people's daily lives in the future, we must overcome the vulnerabilities of Japan's energy structure and ensure we are self-sufficient in inexpensive and stable energy. There is a gap of up to roughly 30 percent in the price of electricity between regions where the restart of nuclear power plants has been moving forward and regions where restarts have not progressed at all. In addition to swiftly restarting nuclear power plants whose safety has been confirmed, we will also promptly examine systems for ensuring strategic investments into the research, development, and implementation of small modular reactors (SMRs) and other next-generation advanced reactors, as well as into other decarbonized power sources, including hydrogen, Perovskite solar cells, and offshore wind power. From now, we will work to formulate a national strategy that considers energy supply, industrial structure, and industrial location in an integrated manner, aiming to finalize the strategy within the calendar year. Uncertainty in international affairs, including the situations in Ukraine, the Middle East, and elsewhere, is becoming more pronounced. I will fully defend the peace Japan enjoys, as well as the lives and assets of the Japanese people. Towards that end, in addition to reinforcing our deterrence, I am working with a strong desire to hand down to the next generation no matter what the principles and fundamental values that must be upheld by all countries. After July, I will carry out an important diplomatic schedule, including the NATO Summit as well as the 10th Pacific Islands Leaders Meeting (PALM10), to which I will invite the leaders of Pacific island nations, and my first summit meeting with the leaders of five Central Asian countries. As I think through my preparations for a string of summit-level diplomatic occasions, including with the G20 (Summit on Financial Markets and the World Economy), ASEAN (Association of Southeast Asian Nations), and APEC (Asia-Pacific Economic Cooperation), I will maintain a high sense of vigilance as I work to cultivate our foreign and security policies. Moreover, the abduction of Japanese nationals, an issue whose resolution has time constraints, is a human rights issue about which we cannot let our mindfulness dwindle for even a moment, as the families of the victims continue to age. I will continue to do my utmost to boldly tackle the issue to realize the return of all the abductees to Japan at the earliest possible date. Finally, I will address amending the Constitution. From my position as prime minister, I have refrained from commenting directly on the contents or the progress of discussions on amending the Constitution. However, speaking from my position as the president of the Liberal Democratic Party, I regard the recent agreement in principle by five parliamentary groups on the text of a draft proposal in the House of Representatives' Deliberative Council on the Constitution as an extremely important step forward. At the Party Leaders' Debate the day before yesterday, I proposed to the Constitutional Democratic Party of Japan (CDP) as well that we accelerate work to amend the Constitution, but I was unable to obtain the CDP's approval, which I find very regrettable. I very much hope to make even further progress beyond this important step just taken. The Constitution is the basic law that defines the foundation of the state. I wish to emphasize once again that there is a political responsibility to bring up to the Japanese people, in response to the demands of the times, the opportunity to consider constitutional reform. I will end my opening statement here. More
Related Link
Japanese
Press Conference by Prime Minster Kishida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59" s="18" t="inlineStr">
        <is>
          <t>fund;history;regret;reparation;responsibility;victim;war</t>
        </is>
      </c>
      <c r="L359" s="18" t="inlineStr">
        <is>
          <t>0</t>
        </is>
      </c>
      <c r="M359" s="18" t="inlineStr">
        <is>
          <t>0</t>
        </is>
      </c>
      <c r="N359" s="18" t="inlineStr">
        <is>
          <t>1</t>
        </is>
      </c>
      <c r="O359" s="18" t="inlineStr">
        <is>
          <t>1</t>
        </is>
      </c>
      <c r="P359" s="18" t="inlineStr">
        <is>
          <t>0</t>
        </is>
      </c>
      <c r="Q359" s="18" t="inlineStr">
        <is>
          <t>0</t>
        </is>
      </c>
      <c r="R359" s="18" t="inlineStr">
        <is>
          <t>a58a15eb-285b-4b35-bfdb-40b9472beea3</t>
        </is>
      </c>
      <c r="S359" s="18" t="inlineStr"/>
      <c r="T359" s="18" t="inlineStr"/>
      <c r="U359" s="18" t="inlineStr"/>
      <c r="V359" s="18" t="inlineStr">
        <is>
          <t>COMPENSATION_REPARATION</t>
        </is>
      </c>
      <c r="W359" s="18" t="inlineStr"/>
      <c r="X359" s="18" t="inlineStr"/>
      <c r="Y359" s="18" t="inlineStr"/>
      <c r="Z359" s="18" t="inlineStr"/>
      <c r="AA359" s="18" t="inlineStr"/>
      <c r="AB359" s="18" t="inlineStr"/>
      <c r="AC359" s="18" t="inlineStr"/>
      <c r="AD359" s="18" t="inlineStr"/>
      <c r="AE359" s="18" t="inlineStr"/>
      <c r="AF359" s="18" t="inlineStr"/>
      <c r="AG359" s="18" t="inlineStr"/>
      <c r="AH359" s="18" t="inlineStr"/>
      <c r="AI359" s="18" t="inlineStr"/>
      <c r="AJ359" s="18" t="inlineStr"/>
      <c r="AK359" s="18" t="inlineStr"/>
      <c r="AL359" s="18" t="inlineStr"/>
      <c r="AM359" s="18" t="inlineStr">
        <is>
          <t>LOW</t>
        </is>
      </c>
      <c r="AN359" s="3" t="inlineStr">
        <is>
          <t>AUTO-DRAFT: keyword signals only; requires contextual coding per codebook.md before use.</t>
        </is>
      </c>
      <c r="AO359" s="18" t="inlineStr">
        <is>
          <t>de045c34-8cf1-5b93-9501-49c9a906c15c</t>
        </is>
      </c>
      <c r="AP359" s="18" t="inlineStr">
        <is>
          <t>1</t>
        </is>
      </c>
      <c r="AQ359" s="18" t="inlineStr">
        <is>
          <t>LOW_CONFIDENCE;MISSING_SPEAKER</t>
        </is>
      </c>
      <c r="AR359" s="18" t="inlineStr">
        <is>
          <t>EXCLUDED</t>
        </is>
      </c>
      <c r="AS359" s="3" t="inlineStr">
        <is>
          <t>2026-09-22 full backlog review: NATURAL_DISASTER_OR_ACCIDENT</t>
        </is>
      </c>
    </row>
    <row r="360">
      <c r="A360" s="3" t="inlineStr">
        <is>
          <t>https://japan.kantei.go.jp/101_kishida/statement/202406/23kaiken.html</t>
        </is>
      </c>
      <c r="B360" s="18" t="inlineStr">
        <is>
          <t>japan</t>
        </is>
      </c>
      <c r="C360" s="18" t="inlineStr">
        <is>
          <t>Prime Minister's Office of Japan (Kantei)</t>
        </is>
      </c>
      <c r="D360" s="3" t="inlineStr">
        <is>
          <t>Press Conference by the Prime Minister regarding the Memorial Ceremony to Commemorate the Fallen on the 79th Anniversary of the End of the Battle of Okinawa and Other Matters (Speeches and Statements &lt;br&gt;by the Prime Minister) | Prime Minister's Office of Japan</t>
        </is>
      </c>
      <c r="E360" s="18" t="inlineStr">
        <is>
          <t>PRESS_CONFERENCE</t>
        </is>
      </c>
      <c r="F360" s="18" t="inlineStr">
        <is>
          <t>June 23, 2024</t>
        </is>
      </c>
      <c r="G360" s="18" t="inlineStr">
        <is>
          <t>0</t>
        </is>
      </c>
      <c r="H360" s="3" t="inlineStr"/>
      <c r="I360" s="3" t="inlineStr">
        <is>
          <t>Press Conference by the Prime Minister regarding the Memorial Ceremony to Commemorate the Fallen on the 79th Anniversary of the End of the Battle of Okinawa and Other Matters (Speeches and Statements &lt;br&gt;by the Prime Minister) | Prime Minister's Office of Japan
#OkinawaPolicy
Press Conference by the Prime Minister regarding the Memorial Ceremony to Commemorate the Fallen on the 79th Anniversary of the End of the Battle of Okinawa and Other Matters
June 23, 2024
Tweet
[Provisional translation]
(On his thoughts following his attendance at the Memorial Ceremony to Commemorate the Fallen on the 79th Anniversary of the End of the Battle of Okinawa and what he wishes to convey to future generations)
Today, on June 23, I attended the Memorial Ceremony to Commemorate the Fallen on the 79th Anniversary of the End of the Battle of Okinawa and delivered an address. I offered my heartfelt condolences to the 200,000 people who lost their precious lives in the Battle of Okinawa. In doing so, I renewed my strong determination to never repeat the horror of war, as well as my sense of need for tireless efforts for world peace.
(On his reaction to the claim that, given the delay in the return of U.S. bases to Japan, the strengthening of the defense capabilities for the Nansei Shoto Islands runs counter to the plan to reduce the impact of the U.S. bases; and whether he intends to exchange views with Okinawa Governor Tamaki regarding the works for the relocation of the Futenma Air Station)
As Japan is said to be placed in the midst of the most severe international security environment of the post-war era, I believe that it is extremely important to strengthen defense capabilities to ensure peace in the region, including the Nansei Shoto Islands, and to take measures to defend the lives and livelihoods of the people, even in case of a contingency. My conviction is that such efforts for strengthened defense capabilities are never inconsistent with the initiatives to promote the realignment and reduction of U.S. bases to mitigate impact on the people. Regarding your question about dialogues, let me note that discussions have taken place at various levels with local people in Okinawa. Among the examples this year is a working-level meeting held in March for promoting the mitigation of impact, as well as the first-ever council in May regarding the influence from the construction works for the Futenma Replacement Facility. And today, I met with Governor Tamaki to exchange views. Going forward, through such opportunities, I will exchange views with local residents to offer careful explanations. Keeping this in mind, we will strive to mitigate impact on local communities.
(On the reason why, he referred to the issue of the collection of remains of Japanese war dead in his address at a time when there are concerns regarding the possible use of earth taken from the southern part of the main island of Okinawa, which may include such remains, for the relocation of Futenma Air Station to Henoko)
Regarding your question, let me point out that the sites from where we procure earth necessary for the landfill works for the relocation of the Futenma Air Station to Henoko have not been fixed, with multiple candidate sites cited in and outside the prefecture. Given this situation, efforts for the collection of remains of Japanese war dead is still under way in the prefecture, where residents underwent dreadful experiences in the ground battle that claimed many of their lives, and they are paying a great deal of attention to this matter. I understand that we must decide on the sites for collecting necessary earth while sufficiently considering such circumstances. I referred to this issue in my address at the memorial ceremony, based on the circumstances that I have just mentioned, which convinced me of the need for the Government to be well aware of the sentiments of the local people.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60" s="3" t="inlineStr">
        <is>
          <t>Press Conference by the Prime Minister regarding the Memorial Ceremony to Commemorate the Fallen on the 79th Anniversary of the End of the Battle of Okinawa and Other Matters (Speeches and Statements &lt;br&gt;by the Prime Minister) | Prime Minister's Office of Japan
#OkinawaPolicy
Press Conference by the Prime Minister regarding the Memorial Ceremony to Commemorate the Fallen on the 79th Anniversary of the End of the Battle of Okinawa and Other Matters
June 23, 2024
Tweet
[Provisional translation]
(On his thoughts following his attendance at the Memorial Ceremony to Commemorate the Fallen on the 79th Anniversary of the End of the Battle of Okinawa and what he wishes to convey to future generations)
Today, on June 23, I attended the Memorial Ceremony to Commemorate the Fallen on the 79th Anniversary of the End of the Battle of Okinawa and delivered an address. I offered my heartfelt condolences to the 200,000 people who lost their precious lives in the Battle of Okinawa. In doing so, I renewed my strong determination to never repeat the horror of war, as well as my sense of need for tireless efforts for world peace. (On his reaction to the claim that, given the delay in the return of U.S. bases to Japan, the strengthening of the defense capabilities for the Nansei Shoto Islands runs counter to the plan to reduce the impact of the U.S. bases; and whether he intends to exchange views with Okinawa Governor Tamaki regarding the works for the relocation of the Futenma Air Station)
As Japan is said to be placed in the midst of the most severe international security environment of the post-war era, I believe that it is extremely important to strengthen defense capabilities to ensure peace in the region, including the Nansei Shoto Islands, and to take measures to defend the lives and livelihoods of the people, even in case of a contingency. My conviction is that such efforts for strengthened defense capabilities are never inconsistent with the initiatives to promote the realignment and reduction of U.S. bases to mitigate impact on the people. Among the examples this year is a working-level meeting held in March for promoting the mitigation of impact, as well as the first-ever council in May regarding the influence from the construction works for the Futenma Replacement Facility. And today, I met with Governor Tamaki to exchange views. Going forward, through such opportunities, I will exchange views with local residents to offer careful explanations. Keeping this in mind, we will strive to mitigate impact on local communities. (On the reason why, he referred to the issue of the collection of remains of Japanese war dead in his address at a time when there are concerns regarding the possible use of earth taken from the southern part of the main island of Okinawa, which may include such remains, for the relocation of Futenma Air Station to Henoko)
Regarding your question, let me point out that the sites from where we procure earth necessary for the landfill works for the relocation of the Futenma Air Station to Henoko have not been fixed, with multiple candidate sites cited in and outside the prefecture. Given this situation, efforts for the collection of remains of Japanese war dead is still under way in the prefecture, where residents underwent dreadful experiences in the ground battle that claimed many of their lives, and they are paying a great deal of attention to this matter. I understand that we must decide on the sites for collecting necessary earth while sufficiently considering such circumstances. I referred to this issue in my address at the memorial ceremony, based on the circumstances that I have just mentioned, which convinced me of the need for the Government to be well aware of the sentiments of the local people.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60" s="18" t="inlineStr">
        <is>
          <t>war</t>
        </is>
      </c>
      <c r="L360" s="18" t="inlineStr">
        <is>
          <t>0</t>
        </is>
      </c>
      <c r="M360" s="18" t="inlineStr">
        <is>
          <t>0</t>
        </is>
      </c>
      <c r="N360" s="18" t="inlineStr">
        <is>
          <t>0</t>
        </is>
      </c>
      <c r="O360" s="18" t="inlineStr">
        <is>
          <t>0</t>
        </is>
      </c>
      <c r="P360" s="18" t="inlineStr">
        <is>
          <t>0</t>
        </is>
      </c>
      <c r="Q360" s="18" t="inlineStr">
        <is>
          <t>0</t>
        </is>
      </c>
      <c r="R360" s="18" t="inlineStr">
        <is>
          <t>03b33d1b-d824-43ec-a600-719750e457b1</t>
        </is>
      </c>
      <c r="S360" s="18" t="inlineStr"/>
      <c r="T360" s="18" t="inlineStr"/>
      <c r="U360" s="18" t="inlineStr"/>
      <c r="V360" s="18" t="inlineStr">
        <is>
          <t>WAR_GENERAL</t>
        </is>
      </c>
      <c r="W360" s="18" t="inlineStr"/>
      <c r="X360" s="18" t="inlineStr"/>
      <c r="Y360" s="18" t="inlineStr"/>
      <c r="Z360" s="18" t="inlineStr"/>
      <c r="AA360" s="18" t="inlineStr"/>
      <c r="AB360" s="18" t="inlineStr"/>
      <c r="AC360" s="18" t="inlineStr"/>
      <c r="AD360" s="18" t="inlineStr"/>
      <c r="AE360" s="18" t="inlineStr"/>
      <c r="AF360" s="18" t="inlineStr"/>
      <c r="AG360" s="18" t="inlineStr"/>
      <c r="AH360" s="18" t="inlineStr"/>
      <c r="AI360" s="18" t="inlineStr"/>
      <c r="AJ360" s="18" t="inlineStr"/>
      <c r="AK360" s="18" t="inlineStr"/>
      <c r="AL360" s="18" t="inlineStr"/>
      <c r="AM360" s="18" t="inlineStr">
        <is>
          <t>LOW</t>
        </is>
      </c>
      <c r="AN360" s="3" t="inlineStr">
        <is>
          <t>AUTO-DRAFT: keyword signals only; requires contextual coding per codebook.md before use.</t>
        </is>
      </c>
      <c r="AO360" s="18" t="inlineStr">
        <is>
          <t>8115b4f5-30b0-5562-b516-ceb23a975a35</t>
        </is>
      </c>
      <c r="AP360" s="18" t="inlineStr">
        <is>
          <t>1</t>
        </is>
      </c>
      <c r="AQ360" s="18" t="inlineStr">
        <is>
          <t>LOW_CONFIDENCE;MISSING_SPEAKER</t>
        </is>
      </c>
      <c r="AR360" s="18" t="inlineStr">
        <is>
          <t>EXCLUDED</t>
        </is>
      </c>
      <c r="AS360" s="3" t="inlineStr">
        <is>
          <t>2026-09-22 full backlog review: GENERIC_DIPLOMATIC_MESSAGE_OR_SPEECH</t>
        </is>
      </c>
    </row>
    <row r="361">
      <c r="A361" s="3" t="inlineStr">
        <is>
          <t>https://japan.kantei.go.jp/101_kishida/statement/202406/23okinawa.html</t>
        </is>
      </c>
      <c r="B361" s="18" t="inlineStr">
        <is>
          <t>japan</t>
        </is>
      </c>
      <c r="C361" s="18" t="inlineStr">
        <is>
          <t>Prime Minister's Office of Japan (Kantei)</t>
        </is>
      </c>
      <c r="D361" s="3" t="inlineStr">
        <is>
          <t>Address by Prime Minister Kishida for the Memorial Ceremony to Commemorate the Fallen on the 79th Anniversary of the End of the Battle of Okinawa (Speeches and Statements &lt;br&gt;by the Prime Minister) | Prime Minister's Office of Japan</t>
        </is>
      </c>
      <c r="E361" s="18" t="inlineStr">
        <is>
          <t>SPEECH</t>
        </is>
      </c>
      <c r="F361" s="18" t="inlineStr">
        <is>
          <t>June 23, 2024</t>
        </is>
      </c>
      <c r="G361" s="18" t="inlineStr">
        <is>
          <t>0</t>
        </is>
      </c>
      <c r="H361" s="3" t="inlineStr"/>
      <c r="I361" s="3" t="inlineStr">
        <is>
          <t>Address by Prime Minister Kishida for the Memorial Ceremony to Commemorate the Fallen on the 79th Anniversary of the End of the Battle of Okinawa (Speeches and Statements &lt;br&gt;by the Prime Minister) | Prime Minister's Office of Japan
#OkinawaPolicy
Address by Prime Minister Kishida for the Memorial Ceremony to Commemorate the Fallen on the 79th Anniversary of the End of the Battle of Okinawa
June 23, 2024
Tweet
[Provisional translation]
As we conduct this Memorial Ceremony to Commemorate the Fallen on the 79th Anniversary of the End of the Battle of Okinawa, I wish to express my heartfelt mourning for the souls of those who perished on the battlefields as well as those who died suffering the ravages of war during the Battle of Okinawa.
During World War II, Okinawa was the scene of a dreadful ground battle, with the peaceful lives of the people suddenly caught in the crossfire, claiming the precious lives of 200,000 people, including innocent civilians, and destroying Okinawa’s beautiful sea and forests, as well as its affluent cultural heritages. Efforts for unexploded ordnance clearance and the collection of remains of Japanese war dead are still under way. We also remember the tragic Tsushima Maru incident, in which a great number of children’s lives were lost. It is our responsibility to hand down to the next generation such lamentable realities of the Battle of Okinawa and the value of peace.
This year, additional 181 names have been engraved on the Cornerstone of Peace. When I think of the regret of each of the war dead whose names are engraved on the Cornerstone of Peace, and the grief and sense of loss felt by their bereaved families, I cannot help but feel a deep sadness.
The peace and prosperity we now enjoy have been built upon the precious lives of the victims and Okinawa’s history of hardships beyond all description. With this conviction deeply etched into our hearts, we bow our heads in silence.
Next year marks the 80th anniversary of the Battle of Okinawa. Thanks to the tireless efforts made by the people of Okinawa to date, Okinawa’s economy has achieved steady growth and the lives of its residents have significantly improved.
Okinawa boasts its beautiful nature, geographical location at the gateway to Asia and cosmopolitan culture and traditions. Taking advantage of such unique charms and advantages, we will make comprehensive efforts to promote and develop Okinawa as a national strategy, toward the realization of a strong Okinawan economy.
On the other hand, the residents of Okinawa face the heavy impact of the concentration of U.S. military bases, among other things. Taking this very seriously, the Government will make its utmost efforts to mitigate the impact.
In spring next year, we will set up on the site vacated by the former West Futenma Housing Area, a base for health and medical care aimed at expanding high-level medical treatment and research functions and improving local medical care, as a precedent model for the use of former base sites in the future.
We will continue to work on the realignment, consolidation and reduction of facilities and areas of U.S. forces in Japan, with a view to steadily achieving visible results one by one.
Since the end of World War II, Japan has consistently pursued its course as a peaceful nation. Strongly determined never to repeat the horror of war, we will strive to realize a world in which all people on the globe can live in a peaceful and spiritually rich manner. I vow once again to the souls here that this determination will be fully maintained and be handed down to future generations.
I conclude my address by sincerely praying that the souls here may rest in peace and that peace may be brought to the bereaved families.
KISHIDA Fumio
Prime Minister of Japan
June 23, 2024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61" s="3" t="inlineStr">
        <is>
          <t>Address by Prime Minister Kishida for the Memorial Ceremony to Commemorate the Fallen on the 79th Anniversary of the End of the Battle of Okinawa (Speeches and Statements &lt;br&gt;by the Prime Minister) | Prime Minister's Office of Japan
#OkinawaPolicy
Address by Prime Minister Kishida for the Memorial Ceremony to Commemorate the Fallen on the 79th Anniversary of the End of the Battle of Okinawa
June 23, 2024
Tweet
[Provisional translation]
As we conduct this Memorial Ceremony to Commemorate the Fallen on the 79th Anniversary of the End of the Battle of Okinawa, I wish to express my heartfelt mourning for the souls of those who perished on the battlefields as well as those who died suffering the ravages of war during the Battle of Okinawa. During World War II, Okinawa was the scene of a dreadful ground battle, with the peaceful lives of the people suddenly caught in the crossfire, claiming the precious lives of 200,000 people, including innocent civilians, and destroying Okinawa’s beautiful sea and forests, as well as its affluent cultural heritages. Efforts for unexploded ordnance clearance and the collection of remains of Japanese war dead are still under way. We also remember the tragic Tsushima Maru incident, in which a great number of children’s lives were lost. It is our responsibility to hand down to the next generation such lamentable realities of the Battle of Okinawa and the value of peace. This year, additional 181 names have been engraved on the Cornerstone of Peace. When I think of the regret of each of the war dead whose names are engraved on the Cornerstone of Peace, and the grief and sense of loss felt by their bereaved families, I cannot help but feel a deep sadness. The peace and prosperity we now enjoy have been built upon the precious lives of the victims and Okinawa’s history of hardships beyond all description. With this conviction deeply etched into our hearts, we bow our heads in silence. Next year marks the 80th anniversary of the Battle of Okinawa. Thanks to the tireless efforts made by the people of Okinawa to date, Okinawa’s economy has achieved steady growth and the lives of its residents have significantly improved. Okinawa boasts its beautiful nature, geographical location at the gateway to Asia and cosmopolitan culture and traditions. Taking advantage of such unique charms and advantages, we will make comprehensive efforts to promote and develop Okinawa as a national strategy, toward the realization of a strong Okinawan economy. On the other hand, the residents of Okinawa face the heavy impact of the concentration of U.S. military bases, among other things. We will continue to work on the realignment, consolidation and reduction of facilities and areas of U.S. forces in Japan, with a view to steadily achieving visible results one by one. Since the end of World War II, Japan has consistently pursued its course as a peaceful nation. Strongly determined never to repeat the horror of war, we will strive to realize a world in which all people on the globe can live in a peaceful and spiritually rich manner. I vow once again to the souls here that this determination will be fully maintained and be handed down to future generations. I conclude my address by sincerely praying that the souls here may rest in peace and that peace may be brought to the bereaved families.</t>
        </is>
      </c>
      <c r="K361" s="18" t="inlineStr">
        <is>
          <t>history;responsibility;war</t>
        </is>
      </c>
      <c r="L361" s="18" t="inlineStr">
        <is>
          <t>0</t>
        </is>
      </c>
      <c r="M361" s="18" t="inlineStr">
        <is>
          <t>1</t>
        </is>
      </c>
      <c r="N361" s="18" t="inlineStr">
        <is>
          <t>0</t>
        </is>
      </c>
      <c r="O361" s="18" t="inlineStr">
        <is>
          <t>0</t>
        </is>
      </c>
      <c r="P361" s="18" t="inlineStr">
        <is>
          <t>0</t>
        </is>
      </c>
      <c r="Q361" s="18" t="inlineStr">
        <is>
          <t>0</t>
        </is>
      </c>
      <c r="R361" s="18" t="inlineStr">
        <is>
          <t>1aa5ee97-79ec-40ff-b7d7-7e8e1ff8b21b</t>
        </is>
      </c>
      <c r="S361" s="18" t="inlineStr"/>
      <c r="T361" s="18" t="inlineStr"/>
      <c r="U361" s="18" t="inlineStr"/>
      <c r="V361" s="18" t="inlineStr">
        <is>
          <t>WAR_GENERAL</t>
        </is>
      </c>
      <c r="W361" s="18" t="inlineStr"/>
      <c r="X361" s="18" t="inlineStr"/>
      <c r="Y361" s="18" t="inlineStr"/>
      <c r="Z361" s="18" t="inlineStr"/>
      <c r="AA361" s="18" t="inlineStr"/>
      <c r="AB361" s="18" t="inlineStr"/>
      <c r="AC361" s="18" t="inlineStr"/>
      <c r="AD361" s="18" t="inlineStr"/>
      <c r="AE361" s="18" t="inlineStr"/>
      <c r="AF361" s="18" t="inlineStr"/>
      <c r="AG361" s="18" t="inlineStr"/>
      <c r="AH361" s="18" t="inlineStr"/>
      <c r="AI361" s="18" t="inlineStr"/>
      <c r="AJ361" s="18" t="inlineStr"/>
      <c r="AK361" s="18" t="inlineStr"/>
      <c r="AL361" s="18" t="inlineStr"/>
      <c r="AM361" s="18" t="inlineStr">
        <is>
          <t>LOW</t>
        </is>
      </c>
      <c r="AN361" s="3" t="inlineStr">
        <is>
          <t>AUTO-DRAFT: keyword signals only; requires contextual coding per codebook.md before use.</t>
        </is>
      </c>
      <c r="AO361" s="18" t="inlineStr">
        <is>
          <t>731f8668-e7c0-5ec9-9f8b-b2a63e921fef</t>
        </is>
      </c>
      <c r="AP361" s="18" t="inlineStr">
        <is>
          <t>1</t>
        </is>
      </c>
      <c r="AQ361" s="18" t="inlineStr">
        <is>
          <t>LOW_CONFIDENCE;MISSING_SPEAKER</t>
        </is>
      </c>
      <c r="AR361" s="18" t="inlineStr">
        <is>
          <t>PROMOTED</t>
        </is>
      </c>
      <c r="AS361" s="3" t="inlineStr">
        <is>
          <t>2026-09-22 full backlog review: promoted to pilot_east_asia_2020_2025.csv / pilot_japan_2020_2025.csv -- Address, 79th Battle of Okinawa Memorial (2024-06-23)</t>
        </is>
      </c>
    </row>
    <row r="362">
      <c r="A362" s="3" t="inlineStr">
        <is>
          <t>https://japan.kantei.go.jp/101_kishida/statement/202407/01kaiken.html</t>
        </is>
      </c>
      <c r="B362" s="18" t="inlineStr">
        <is>
          <t>japan</t>
        </is>
      </c>
      <c r="C362" s="18" t="inlineStr">
        <is>
          <t>Prime Minister's Office of Japan (Kantei)</t>
        </is>
      </c>
      <c r="D362" s="3" t="inlineStr">
        <is>
          <t>Press Conference by Prime Minister Kishida on His Visit to Ishikawa Prefecture to Confirm the Situation of the Area Affected by the 2024 Noto Peninsula Earthquake (Speeches and Statements &lt;br&gt;by the Prime Minister) | Prime Minister's Office of Japan</t>
        </is>
      </c>
      <c r="E362" s="18" t="inlineStr">
        <is>
          <t>PRESS_CONFERENCE</t>
        </is>
      </c>
      <c r="F362" s="18" t="inlineStr">
        <is>
          <t>July 1, 2024</t>
        </is>
      </c>
      <c r="G362" s="18" t="inlineStr">
        <is>
          <t>0</t>
        </is>
      </c>
      <c r="H362" s="3" t="inlineStr"/>
      <c r="I362" s="3" t="inlineStr">
        <is>
          <t>Press Conference by Prime Minister Kishida on His Visit to Ishikawa Prefecture to Confirm the Situation of the Area Affected by the 2024 Noto Peninsula Earthquake (Speeches and Statements &lt;br&gt;by the Prime Minister) | Prime Minister's Office of Japan
#DisasterResponse
#Quake2024NotoPeninsula
Press Conference by Prime Minister Kishida on His Visit to Ishikawa Prefecture to Confirm the Situation of the Area Affected by the 2024 Noto Peninsula Earthquake
July 1, 2024
Tweet
[Provisional translation]
(On Prime Minister Kishida's thoughts looking back on the six months that have passed since the Noto Peninsula Earthquake struck; on the future course towards recovery and reconstruction in concrete terms)
First, looking back on the half a year that has now passed since the earthquake struck, we began in January by doubling our general reserve funds. By taking fiscal measures in a flexible manner, including our use of more than 550 billion yen of our reserve funds across five tranches, including one approved this past Friday, June 28, the Government has worked as one to tackle the challenges of restoring infrastructure and lifeline services, securing housing, including temporary residences, and rebuilding people's livelihoods. And yet, I am aware that at the same time, there remain some areas where responses still need to be accelerated, including demolitions at public expense, plumbing repairs inside people's homes, and countermeasures to liquefaction.
Today, at Ishikawa Prefecture's Oku-Noto General Office inside the Noto Satoyama Airport, which is close to the area undergoing reconstruction, we launched the Noto Creative Reconstruction Task Force.
Through this Task Force, we will grasp the issues facing the disaster-struck areas more rapidly. Also, as for bottlenecks arising from institutional causes, we will exhibit a greater sense of speed and accelerate our actions, with all of Japan's ministries and agencies working together to respond to issues falling under the remit of multiple ministries and agencies.
Today I observed the situation here at Wakura hot springs, where the coastal revetments have suffered tremendous damage. I heard that the young business managers have devised a Creative Reconstruction Vision, despite being unable to run their businesses even now.
In line with a policy of becoming a center for exchange for Noto's Satoyama (mountains/forests located near agricultural or mountain villages) and Satoumi (coastal areas where biological productivity and biodiversity has increased through human interaction) as set out in this Vision, in addition to the national government acting on local governments' behalf to restore the disaster-damaged public works revetments, the Government intends to accelerate laying the foundation for reconstructing privately-owned revetments as well, including by transferring their ownership to local public entities and then redeveloping them.
Beyond that, in the area of tourism recovery, we will prioritize creating temporary local shopping areas and developing promotions to attract visitors, including support for events in the disaster-affected areas. Alongside this, while listening to the views of the people in the affected areas, we will move forward in putting into concrete form a subsidy program to bolster reconstruction, in which the Government subsidizes a sizeable 70 percent of certain costs incurred by visitors to the Noto region. We will press forward with those preparations now so that once reconstruction progresses, we can launch this program immediately. And again, today the Task Force also kicked off its activities.
Embracing the idea that we will do everything possible, an outlook we share in common with everyone whom this disaster has touched, we will continue our work to expedite the return of those displaced by the disaster while promoting the creative reconstruction of the disaster area.
(On support measures for clearing the hurdles surrounding the restoration of coastal revetments in working towards reconstruction, in light of the need to construct administrative roads in the case of the proposal to convert privately-owned revetments to public ownership and for the national government to then conduct repairs, which would cause difficulties for hotels and inns that would become farther removed from the shoreline)
I understand that the revitalization of Wakura hot springs, one of Japan's foremost hot springs locations, is one of the livelihood areas targeted for rebuilding in the Noto region. I intend to make use of every possible means to advance rebuilding, including demolitions funded entirely through the public purse, up to 1.5 billion yen in subsidies supporting livelihoods, and financial assistance from a national fund.
As for restoring privately-owned revetments through conversion to public ownership, the area under discussion is the central location for Wakura hot springs tourism and it is infrastructure that is absolutely essential for creative reconstruction. In view of this, the national government intends to stand at the fore and engage in appropriate responses, giving due consideration to the revetment restoration policy decided by the Wakura Hot Springs Revetment Restoration Council, where hotel and inn operators and other concerned parties work as one with the prefectural and municipal governments and other related entities.
Now, it is true that it will be necessary to have a road that would be as narrow as possible while allowing people to pass through for maintenance. However, based on the policy set forth by the Revetment Restoration Council, the area in question will also have to be compatible with use as a core location for tourism. From that standpoint, the national government will by all means also aim to respond in a manner consistent with this Creative Reconstruction Vision.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62" s="3" t="inlineStr">
        <is>
          <t>Press Conference by Prime Minister Kishida on His Visit to Ishikawa Prefecture to Confirm the Situation of the Area Affected by the 2024 Noto Peninsula Earthquake (Speeches and Statements &lt;br&gt;by the Prime Minister) | Prime Minister's Office of Japan
#DisasterResponse
#Quake2024NotoPeninsula
Press Conference by Prime Minister Kishida on His Visit to Ishikawa Prefecture to Confirm the Situation of the Area Affected by the 2024 Noto Peninsula Earthquake
July 1, 2024
Tweet
[Provisional translation]
(On Prime Minister Kishida's thoughts looking back on the six months that have passed since the Noto Peninsula Earthquake struck; on the future course towards recovery and reconstruction in concrete terms)
First, looking back on the half a year that has now passed since the earthquake struck, we began in January by doubling our general reserve funds. By taking fiscal measures in a flexible manner, including our use of more than 550 billion yen of our reserve funds across five tranches, including one approved this past Friday, June 28, the Government has worked as one to tackle the challenges of restoring infrastructure and lifeline services, securing housing, including temporary residences, and rebuilding people's livelihoods. And yet, I am aware that at the same time, there remain some areas where responses still need to be accelerated, including demolitions at public expense, plumbing repairs inside people's homes, and countermeasures to liquefaction. Today, at Ishikawa Prefecture's Oku-Noto General Office inside the Noto Satoyama Airport, which is close to the area undergoing reconstruction, we launched the Noto Creative Reconstruction Task Force. Through this Task Force, we will grasp the issues facing the disaster-struck areas more rapidly. In line with a policy of becoming a center for exchange for Noto's Satoyama (mountains/forests located near agricultural or mountain villages) and Satoumi (coastal areas where biological productivity and biodiversity has increased through human interaction) as set out in this Vision, in addition to the national government acting on local governments' behalf to restore the disaster-damaged public works revetments, the Government intends to accelerate laying the foundation for reconstructing privately-owned revetments as well, including by transferring their ownership to local public entities and then redeveloping them. Beyond that, in the area of tourism recovery, we will prioritize creating temporary local shopping areas and developing promotions to attract visitors, including support for events in the disaster-affected areas. Alongside this, while listening to the views of the people in the affected areas, we will move forward in putting into concrete form a subsidy program to bolster reconstruction, in which the Government subsidizes a sizeable 70 percent of certain costs incurred by visitors to the Noto region. We will press forward with those preparations now so that once reconstruction progresses, we can launch this program immediately. And again, today the Task Force also kicked off its activities. Embracing the idea that we will do everything possible, an outlook we share in common with everyone whom this disaster has touched, we will continue our work to expedite the return of those displaced by the disaster while promoting the creative reconstruction of the disaster area. (On support measures for clearing the hurdles surrounding the restoration of coastal revetments in working towards reconstruction, in light of the need to construct administrative roads in the case of the proposal to convert privately-owned revetments to public ownership and for the national government to then conduct repairs, which would cause difficulties for hotels and inns that would become farther removed from the shoreline)
I understand that the revitalization of Wakura hot springs, one of Japan's foremost hot springs locations, is one of the livelihood areas targeted for rebuilding in the Noto region. I intend to make use of every possible means to advance rebuilding, including demolitions funded entirely through the public purse, up to 1.5 billion yen in subsidies supporting livelihoods, and financial assistance from a national fund. As for restoring privately-owned revetments through conversion to public ownership, the area under discussion is the central location for Wakura hot springs tourism and it is infrastructure that is absolutely essential for creative reconstruction. In view of this, the national government intends to stand at the fore and engage in appropriate responses, giving due consideration to the revetment restoration policy decided by the Wakura Hot Springs Revetment Restoration Council, where hotel and inn operators and other concerned parties work as one with the prefectural and municipal governments and other related entities.</t>
        </is>
      </c>
      <c r="K362" s="18" t="inlineStr">
        <is>
          <t>fund;war</t>
        </is>
      </c>
      <c r="L362" s="18" t="inlineStr">
        <is>
          <t>0</t>
        </is>
      </c>
      <c r="M362" s="18" t="inlineStr">
        <is>
          <t>0</t>
        </is>
      </c>
      <c r="N362" s="18" t="inlineStr">
        <is>
          <t>0</t>
        </is>
      </c>
      <c r="O362" s="18" t="inlineStr">
        <is>
          <t>1</t>
        </is>
      </c>
      <c r="P362" s="18" t="inlineStr">
        <is>
          <t>0</t>
        </is>
      </c>
      <c r="Q362" s="18" t="inlineStr">
        <is>
          <t>0</t>
        </is>
      </c>
      <c r="R362" s="18" t="inlineStr">
        <is>
          <t>ab9e642d-9bfc-44f1-9cf2-ee6b037e1f2e</t>
        </is>
      </c>
      <c r="S362" s="18" t="inlineStr"/>
      <c r="T362" s="18" t="inlineStr"/>
      <c r="U362" s="18" t="inlineStr"/>
      <c r="V362" s="18" t="inlineStr">
        <is>
          <t>COMPENSATION_REPARATION</t>
        </is>
      </c>
      <c r="W362" s="18" t="inlineStr"/>
      <c r="X362" s="18" t="inlineStr"/>
      <c r="Y362" s="18" t="inlineStr"/>
      <c r="Z362" s="18" t="inlineStr"/>
      <c r="AA362" s="18" t="inlineStr"/>
      <c r="AB362" s="18" t="inlineStr"/>
      <c r="AC362" s="18" t="inlineStr"/>
      <c r="AD362" s="18" t="inlineStr"/>
      <c r="AE362" s="18" t="inlineStr"/>
      <c r="AF362" s="18" t="inlineStr"/>
      <c r="AG362" s="18" t="inlineStr"/>
      <c r="AH362" s="18" t="inlineStr"/>
      <c r="AI362" s="18" t="inlineStr"/>
      <c r="AJ362" s="18" t="inlineStr"/>
      <c r="AK362" s="18" t="inlineStr"/>
      <c r="AL362" s="18" t="inlineStr"/>
      <c r="AM362" s="18" t="inlineStr">
        <is>
          <t>LOW</t>
        </is>
      </c>
      <c r="AN362" s="3" t="inlineStr">
        <is>
          <t>AUTO-DRAFT: keyword signals only; requires contextual coding per codebook.md before use.</t>
        </is>
      </c>
      <c r="AO362" s="18" t="inlineStr">
        <is>
          <t>366949f7-003c-5dcf-b821-62931d69eb25</t>
        </is>
      </c>
      <c r="AP362" s="18" t="inlineStr">
        <is>
          <t>1</t>
        </is>
      </c>
      <c r="AQ362" s="18" t="inlineStr">
        <is>
          <t>LOW_CONFIDENCE;MISSING_SPEAKER</t>
        </is>
      </c>
      <c r="AR362" s="18" t="inlineStr">
        <is>
          <t>EXCLUDED</t>
        </is>
      </c>
      <c r="AS362" s="3" t="inlineStr">
        <is>
          <t>2026-09-22 full backlog review: NATURAL_DISASTER_OR_ACCIDENT</t>
        </is>
      </c>
    </row>
    <row r="363">
      <c r="A363" s="3" t="inlineStr">
        <is>
          <t>https://japan.kantei.go.jp/101_kishida/statement/202407/01message.html</t>
        </is>
      </c>
      <c r="B363" s="18" t="inlineStr">
        <is>
          <t>japan</t>
        </is>
      </c>
      <c r="C363" s="18" t="inlineStr">
        <is>
          <t>Prime Minister's Office of Japan (Kantei)</t>
        </is>
      </c>
      <c r="D363" s="3" t="inlineStr">
        <is>
          <t>Video Message by Prime Minister Kishida at the Inauguration of the GX Promotion Organization (Speeches and Statements &lt;br&gt;by the Prime Minister) | Prime Minister's Office of Japan</t>
        </is>
      </c>
      <c r="E363" s="18" t="inlineStr">
        <is>
          <t>SPEECH</t>
        </is>
      </c>
      <c r="F363" s="18" t="inlineStr">
        <is>
          <t>July 1, 2024</t>
        </is>
      </c>
      <c r="G363" s="18" t="inlineStr">
        <is>
          <t>0</t>
        </is>
      </c>
      <c r="H363" s="3" t="inlineStr"/>
      <c r="I363" s="3" t="inlineStr">
        <is>
          <t>Video Message by Prime Minister Kishida at the Inauguration of the GX Promotion Organization (Speeches and Statements &lt;br&gt;by the Prime Minister) | Prime Minister's Office of Japan
#NewFormCapitalism
#GrowthStrategy
#GreenTransformation
Video Message by Prime Minister Kishida at the Inauguration of the GX Promotion Organization
July 1, 2024
Tweet
[Provisional translation]
I am KISHIDA Fumio, Prime Minister of Japan. On the occasion of today’s inauguration of the GX Promotion Organization, I would like to deliver a few words.
Under my administration, we have implemented GX polices as one of the top priorities with a sense of speed. To promote 150-trillion-yen GX investment in Japan by the public and private sectors, we have formulated a “Roadmap of sectoral strategies” covering the upcoming 10 years on the basis of “growth-oriented carbon pricing concept,” and started prior assistance with the 20-trillion-yen funds to be financed through the “GX Economy Transition Bonds.” In addition, we have put in place various system frameworks, including those for emissions trading.
Going forward, we will build on the existing frameworks to further develop our efforts to overcome hurdles one by one to achieve carbon neutral by 2050. To this end, we now should lay out a realistic approach to a carbon-free society, which the Government and the private sector share.
The “GX Promotion Organization,” launched to start operations today, is a “key body” charged to promote Japan’s GX policies with talented people gathered from the private and public sectors. It will serve as social infrastructure that is essential for Japan to prevail in the global competition for decarbonization, through financial support operations for complementing risks associated with private finance, management of emissions trading systems and carbon pricing operations; and research and analysis operations for gathering information on domestic and international GX policies and corporate trends, among others.
President Tsutsui, who has run one of Japan’s top companies, COO Shigetake, an outstanding global strategy consultant and member of the GX Implementation Council and KEIDANREN Chairman Tokura, who, as the chairperson of the steering committee, will be in charge of the organization’s governance with other committee members, will be working with other people in the private and public sectors who have participated in the launch of this organization. I hope that they will address global issues with a sense of mission, combined with a future-oriented and challenge-oriented mindset, and take on unprecedented challenges. Let's work together to create a Japan that we can boast to the world.
To conclude, I would like to hope for the development of the GX Promotion Organization, while also sincerely wishing the best and success to those present here today.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63" s="3" t="inlineStr">
        <is>
          <t>On the occasion of today’s inauguration of the GX Promotion Organization, I would like to deliver a few words. Under my administration, we have implemented GX polices as one of the top priorities with a sense of speed. To promote 150-trillion-yen GX investment in Japan by the public and private sectors, we have formulated a “Roadmap of sectoral strategies” covering the upcoming 10 years on the basis of “growth-oriented carbon pricing concept,” and started prior assistance with the 20-trillion-yen funds to be financed through the “GX Economy Transition Bonds.” In addition, we have put in place various system frameworks, including those for emissions trading. Going forward, we will build on the existing frameworks to further develop our efforts to overcome hurdles one by one to achieve carbon neutral by 2050. To this end, we now should lay out a realistic approach to a carbon-free society, which the Government and the private sector share. The “GX Promotion Organization,” launched to start operations today, is a “key body” charged to promote Japan’s GX policies with talented people gathered from the private and public sectors.</t>
        </is>
      </c>
      <c r="K363" s="18" t="inlineStr">
        <is>
          <t>fund;war</t>
        </is>
      </c>
      <c r="L363" s="18" t="inlineStr">
        <is>
          <t>0</t>
        </is>
      </c>
      <c r="M363" s="18" t="inlineStr">
        <is>
          <t>0</t>
        </is>
      </c>
      <c r="N363" s="18" t="inlineStr">
        <is>
          <t>0</t>
        </is>
      </c>
      <c r="O363" s="18" t="inlineStr">
        <is>
          <t>1</t>
        </is>
      </c>
      <c r="P363" s="18" t="inlineStr">
        <is>
          <t>0</t>
        </is>
      </c>
      <c r="Q363" s="18" t="inlineStr">
        <is>
          <t>0</t>
        </is>
      </c>
      <c r="R363" s="18" t="inlineStr">
        <is>
          <t>2327894b-dc9a-4c49-b87d-e011ad930a56</t>
        </is>
      </c>
      <c r="S363" s="18" t="inlineStr"/>
      <c r="T363" s="18" t="inlineStr"/>
      <c r="U363" s="18" t="inlineStr"/>
      <c r="V363" s="18" t="inlineStr">
        <is>
          <t>HISTORICAL_RECOGNITION_GENERAL</t>
        </is>
      </c>
      <c r="W363" s="18" t="inlineStr"/>
      <c r="X363" s="18" t="inlineStr"/>
      <c r="Y363" s="18" t="inlineStr"/>
      <c r="Z363" s="18" t="inlineStr"/>
      <c r="AA363" s="18" t="inlineStr"/>
      <c r="AB363" s="18" t="inlineStr"/>
      <c r="AC363" s="18" t="inlineStr"/>
      <c r="AD363" s="18" t="inlineStr"/>
      <c r="AE363" s="18" t="inlineStr"/>
      <c r="AF363" s="18" t="inlineStr"/>
      <c r="AG363" s="18" t="inlineStr"/>
      <c r="AH363" s="18" t="inlineStr"/>
      <c r="AI363" s="18" t="inlineStr"/>
      <c r="AJ363" s="18" t="inlineStr"/>
      <c r="AK363" s="18" t="inlineStr"/>
      <c r="AL363" s="18" t="inlineStr"/>
      <c r="AM363" s="18" t="inlineStr">
        <is>
          <t>LOW</t>
        </is>
      </c>
      <c r="AN363" s="3" t="inlineStr">
        <is>
          <t>AUTO-DRAFT: keyword signals only; requires contextual coding per codebook.md before use.</t>
        </is>
      </c>
      <c r="AO363" s="18" t="inlineStr">
        <is>
          <t>27c3c94f-6e29-56b4-adbd-b895ba2b56b3</t>
        </is>
      </c>
      <c r="AP363" s="18" t="inlineStr">
        <is>
          <t>1</t>
        </is>
      </c>
      <c r="AQ363" s="18" t="inlineStr">
        <is>
          <t>LOW_CONFIDENCE;MISSING_SPEAKER</t>
        </is>
      </c>
      <c r="AR363" s="18" t="inlineStr">
        <is>
          <t>EXCLUDED</t>
        </is>
      </c>
      <c r="AS363" s="3" t="inlineStr">
        <is>
          <t>2026-09-22 full backlog review: GENERIC_DIPLOMATIC_MESSAGE_OR_SPEECH</t>
        </is>
      </c>
    </row>
    <row r="364">
      <c r="A364" s="3" t="inlineStr">
        <is>
          <t>https://japan.kantei.go.jp/101_kishida/statement/202407/03kaiken.html</t>
        </is>
      </c>
      <c r="B364" s="18" t="inlineStr">
        <is>
          <t>japan</t>
        </is>
      </c>
      <c r="C364" s="18" t="inlineStr">
        <is>
          <t>Prime Minister's Office of Japan (Kantei)</t>
        </is>
      </c>
      <c r="D364" s="3" t="inlineStr">
        <is>
          <t>Press Conference by Prime Minister Kishida Regarding the Ruling on a Lawsuit over the Former Eugenics Protection Law and Other Matters (Speeches and Statements &lt;br&gt;by the Prime Minister) | Prime Minister's Office of Japan</t>
        </is>
      </c>
      <c r="E364" s="18" t="inlineStr">
        <is>
          <t>PRESS_CONFERENCE</t>
        </is>
      </c>
      <c r="F364" s="18" t="inlineStr">
        <is>
          <t>July 3, 2024</t>
        </is>
      </c>
      <c r="G364" s="18" t="inlineStr">
        <is>
          <t>0</t>
        </is>
      </c>
      <c r="H364" s="3" t="inlineStr"/>
      <c r="I364" s="3" t="inlineStr">
        <is>
          <t>Press Conference by Prime Minister Kishida Regarding the Ruling on a Lawsuit over the Former Eugenics Protection Law and Other Matters (Speeches and Statements &lt;br&gt;by the Prime Minister) | Prime Minister's Office of Japan
Press Conference by Prime Minister Kishida Regarding the Ruling on a Lawsuit over the Former Eugenics Protection Law and Other Matters
July 3, 2024
Tweet
[Provisional translation]
(On how Prime Minister Kishida regards the Supreme Court ruling that the former Eugenics Protection Law was unconstitutional; on compensation for the plaintiffs and relief for all victims, not only the plaintiffs)
Today, regarding the lawsuit over the now-defunct Eugenics Protection Law, the Supreme Court handed down a verdict recognizing the national government's liability for damages. In response, earlier today I summoned to the Prime Minister's Office Minister Kato, Minister of State for Policies Related to Children, and also State Minister Kadoyama, State Minister of Justice, on behalf of Minister Koizumi, Minister of Justice, and received a report from them outlining the judgment.
I take it extremely seriously that a ruling was handed down which, in addition to deeming the stipulations of the former Eugenics Protection Law a violation of the Constitution, recognized an illegality regarding the State Compensation Law. Based on the former Eugenics Protection Law enacted in 1948, with the former Eugenics Protection Law's existence as a backdrop, until 1996 when the stipulation for sterilization was expunged, a large number of people were forced to undergo sterilization surgery on the grounds of them having certain diseases or disabilities, causing them to suffer tremendous physical and mental anguish.
The Government, from the standpoint of having implemented the former Eugenics Protection Law, expresses its sincere remorse and its profound apology regarding this matter. First and foremost, we will swiftly provide compensation in accordance with the judgment finalized today at the Supreme Court.
In addition, we regard the voices of those who underwent sterilization and related treatment as very valuable. I myself, honoring the wishes of the people affected, will meet with those impacted and listen to them tell of the agonizing experiences and feelings they have endured until now, and I will convey to them directly the Government's remorse and apology.
Towards that end, just now I directed Minister Kato to coordinate affairs to arrange a face-to-face meeting this month between myself and those directly impacted and other relevant people, including the plaintiffs.
Sterilization and other procedures trample upon human dignity and are an infringement of human rights that must never be tolerated. Those who were subjected to sterilization or other procedures have suffered enormous distress, both mentally and physically, for many years, and those who underwent sterilization or other procedures are advancing in age. Mindful of this, I believe resolving this matter must not be put off. I have instructed Minister Kato and Minister Koizumi to take up consideration of this matter so that, after carefully examining the specifics of the ruling, we can, through consultations with the Diet, reach a conclusion as rapidly as possible regarding how new guarantees should be put in place.
I once again express profound remorse and an unqualifiedly heartfelt apology. To ensure that this situation is never repeated, the Government will make its greatest possible efforts to realize a cohesive society while the public as a whole shows mutual respect for personality and individuality, without making distinctions based on whether or not someone has a disease or disability.
(On Prime Minister Kishida's determination for Japan to extricate itself from deflation and on his expectations regarding whether or not a declaration of Japan breaking free of deflation will be made within 2024, in light of real wages continuing to experience negative growth)
The Kishida administration considers it important not only to break free from deflation but also to transition to a new economic stage characterized by a growth-oriented economy driven by wage increases and investments; it is also critical for wage hikes to exceed price increases on a sustained basis. I have been saying for some time that truly now we are at a critical juncture for transitioning to this kind of growth-oriented economy. Positive signs are emerging everywhere.
I have been working towards this transition fully determined that the Kishida administration's purpose for existing is, indeed, to seize this opportunity that has emerged after 30 years and not allow the nation to backslide.
As for a declaration that Japan has broken free of deflation, the determination that, from a macroeconomic analysis standpoint, Japan has wrested itself free from deflation is, to my way of thinking, a conclusion for experts to draw first after giving due consideration to various kinds of economic indicators. Therefore, at the present stage, I will refrain from making any statements now that prejudge what that timing will be.
(On Prime Minister Kishida's thoughts regarding the new compensation he just mentioned related to the former Eugenics Protection Law, specifically regarding whether or not persons other than the plaintiffs in this lawsuit will also be eligible for it, and regarding compensation for those who underwent abortions without having sterilization surgery and for the spouses of those subjected to surgery)
First of all, today the judgment has only just been announced. I have just now instructed the Minister of Justice to conduct a careful scrutiny of the ruling. Then, beyond that, there are lawsuits of this same type now in dispute. After thoroughly examining the content of the Supreme Court's ruling, we will consider how to respond to those cases, respectful of that ruling.
After examining this judgment, as I mentioned earlier, while engaging in consultations with the Diet, we hope to reach a conclusion as rapidly as possible regarding how new guarantees should be put in place. Accordingly, just now I instructed Minister Kato and Minister Koizumi to take appropriate steps towards that end.
As for the specifics you asked about within your question, the first step will be to examine the ruling thoroughly, to be followed by coordination with the Diet. We will reach a conclusion on our response in concrete terms only after completing those steps.
More
Related Link
Japanese
Press Conferene Regarding the Ruling on a Lawsuit over the Former Eugenics Protection Law and Other Matters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64" s="3" t="inlineStr">
        <is>
          <t>Press Conference by Prime Minister Kishida Regarding the Ruling on a Lawsuit over the Former Eugenics Protection Law and Other Matters (Speeches and Statements &lt;br&gt;by the Prime Minister) | Prime Minister's Office of Japan
Press Conference by Prime Minister Kishida Regarding the Ruling on a Lawsuit over the Former Eugenics Protection Law and Other Matters
July 3, 2024
Tweet
[Provisional translation]
(On how Prime Minister Kishida regards the Supreme Court ruling that the former Eugenics Protection Law was unconstitutional; on compensation for the plaintiffs and relief for all victims, not only the plaintiffs)
Today, regarding the lawsuit over the now-defunct Eugenics Protection Law, the Supreme Court handed down a verdict recognizing the national government's liability for damages. In response, earlier today I summoned to the Prime Minister's Office Minister Kato, Minister of State for Policies Related to Children, and also State Minister Kadoyama, State Minister of Justice, on behalf of Minister Koizumi, Minister of Justice, and received a report from them outlining the judgment. I take it extremely seriously that a ruling was handed down which, in addition to deeming the stipulations of the former Eugenics Protection Law a violation of the Constitution, recognized an illegality regarding the State Compensation Law. Based on the former Eugenics Protection Law enacted in 1948, with the former Eugenics Protection Law's existence as a backdrop, until 1996 when the stipulation for sterilization was expunged, a large number of people were forced to undergo sterilization surgery on the grounds of them having certain diseases or disabilities, causing them to suffer tremendous physical and mental anguish. The Government, from the standpoint of having implemented the former Eugenics Protection Law, expresses its sincere remorse and its profound apology regarding this matter. First and foremost, we will swiftly provide compensation in accordance with the judgment finalized today at the Supreme Court. In addition, we regard the voices of those who underwent sterilization and related treatment as very valuable. I myself, honoring the wishes of the people affected, will meet with those impacted and listen to them tell of the agonizing experiences and feelings they have endured until now, and I will convey to them directly the Government's remorse and apology. Towards that end, just now I directed Minister Kato to coordinate affairs to arrange a face-to-face meeting this month between myself and those directly impacted and other relevant people, including the plaintiffs. Sterilization and other procedures trample upon human dignity and are an infringement of human rights that must never be tolerated. Those who were subjected to sterilization or other procedures have suffered enormous distress, both mentally and physically, for many years, and those who underwent sterilization or other procedures are advancing in age. Mindful of this, I believe resolving this matter must not be put off. I have instructed Minister Kato and Minister Koizumi to take up consideration of this matter so that, after carefully examining the specifics of the ruling, we can, through consultations with the Diet, reach a conclusion as rapidly as possible regarding how new guarantees should be put in place. I once again express profound remorse and an unqualifiedly heartfelt apology. To ensure that this situation is never repeated, the Government will make its greatest possible efforts to realize a cohesive society while the public as a whole shows mutual respect for personality and individuality, without making distinctions based on whether or not someone has a disease or disability. (On Prime Minister Kishida's determination for Japan to extricate itself from deflation and on his expectations regarding whether or not a declaration of Japan breaking free of deflation will be made within 2024, in light of real wages continuing to experience negative growth)
The Kishida administration considers it important not only to break free from deflation but also to transition to a new economic stage characterized by a growth-oriented economy driven by wage increases and investments; it is also critical for wage hikes to exceed price increases on a sustained basis. I have been saying for some time that truly now we are at a critical juncture for transitioning to this kind of growth-oriented economy. Positive signs are emerging everywhere. I have been working towards this transition fully determined that the Kishida administration's purpose for existing is, indeed, to seize this opportunity that has emerged after 30 years and not allow the nation to backslide. As for a declaration that Japan has broken free of deflation, the determination that, from a macroeconomic analysis standpoint, Japan has wrested itself free from deflation is, to my way of thinking, a conclusion for experts to draw first after giving due consideration to various kinds of economic indicators. Therefore, at the present stage, I will refrain from making any statements now that prejudge what that timing will be. (On Prime Minister Kishida's thoughts regarding the new compensation he just mentioned related to the former Eugenics Protection Law, specifically regarding whether or not persons other than the plaintiffs in this lawsuit will also be eligible for it, and regarding compensation for those who underwent abortions without having sterilization surgery and for the spouses of those subjected to surgery)
First of all, today the judgment has only just been announced. I have just now instructed the Minister of Justice to conduct a careful scrutiny of the ruling. Then, beyond that, there are lawsuits of this same type now in dispute. After thoroughly examining the content of the Supreme Court's ruling, we will consider how to respond to those cases, respectful of that ruling. After examining this judgment, as I mentioned earlier, while engaging in consultations with the Diet, we hope to reach a conclusion as rapidly as possible regarding how new guarantees should be put in place. Accordingly, just now I instructed Minister Kato and Minister Koizumi to take appropriate steps towards that end. As for the specifics you asked about within your question, the first step will be to examine the ruling thoroughly, to be followed by coordination with the Diet. We will reach a conclusion on our response in concrete terms only after completing those steps.</t>
        </is>
      </c>
      <c r="K364" s="18" t="inlineStr">
        <is>
          <t>apology;compensation;victim;war</t>
        </is>
      </c>
      <c r="L364" s="18" t="inlineStr">
        <is>
          <t>1</t>
        </is>
      </c>
      <c r="M364" s="18" t="inlineStr">
        <is>
          <t>1</t>
        </is>
      </c>
      <c r="N364" s="18" t="inlineStr">
        <is>
          <t>0</t>
        </is>
      </c>
      <c r="O364" s="18" t="inlineStr">
        <is>
          <t>1</t>
        </is>
      </c>
      <c r="P364" s="18" t="inlineStr">
        <is>
          <t>0</t>
        </is>
      </c>
      <c r="Q364" s="18" t="inlineStr">
        <is>
          <t>0</t>
        </is>
      </c>
      <c r="R364" s="18" t="inlineStr">
        <is>
          <t>d6372e89-ffe9-4b0a-97df-01c342b10939</t>
        </is>
      </c>
      <c r="S364" s="18" t="inlineStr"/>
      <c r="T364" s="18" t="inlineStr"/>
      <c r="U364" s="18" t="inlineStr"/>
      <c r="V364" s="18" t="inlineStr">
        <is>
          <t>COMPENSATION_REPARATION</t>
        </is>
      </c>
      <c r="W364" s="18" t="inlineStr"/>
      <c r="X364" s="18" t="inlineStr"/>
      <c r="Y364" s="18" t="inlineStr"/>
      <c r="Z364" s="18" t="inlineStr"/>
      <c r="AA364" s="18" t="inlineStr"/>
      <c r="AB364" s="18" t="inlineStr"/>
      <c r="AC364" s="18" t="inlineStr"/>
      <c r="AD364" s="18" t="inlineStr"/>
      <c r="AE364" s="18" t="inlineStr"/>
      <c r="AF364" s="18" t="inlineStr"/>
      <c r="AG364" s="18" t="inlineStr"/>
      <c r="AH364" s="18" t="inlineStr"/>
      <c r="AI364" s="18" t="inlineStr"/>
      <c r="AJ364" s="18" t="inlineStr"/>
      <c r="AK364" s="18" t="inlineStr"/>
      <c r="AL364" s="18" t="inlineStr"/>
      <c r="AM364" s="18" t="inlineStr">
        <is>
          <t>LOW</t>
        </is>
      </c>
      <c r="AN364" s="3" t="inlineStr">
        <is>
          <t>AUTO-DRAFT: keyword signals only; requires contextual coding per codebook.md before use.</t>
        </is>
      </c>
      <c r="AO364" s="18" t="inlineStr">
        <is>
          <t>84a8c9c6-ef51-547e-93d2-6fb63885e675</t>
        </is>
      </c>
      <c r="AP364" s="18" t="inlineStr">
        <is>
          <t>1</t>
        </is>
      </c>
      <c r="AQ364" s="18" t="inlineStr">
        <is>
          <t>LOW_CONFIDENCE;MISSING_SPEAKER</t>
        </is>
      </c>
      <c r="AR364" s="18" t="inlineStr">
        <is>
          <t>EXCLUDED</t>
        </is>
      </c>
      <c r="AS364" s="3" t="inlineStr">
        <is>
          <t>2026-09-22 full backlog review: DOMESTIC_POLITICAL_SCANDAL_OR_PERSONNEL</t>
        </is>
      </c>
    </row>
    <row r="365">
      <c r="A365" s="3" t="inlineStr">
        <is>
          <t>https://japan.kantei.go.jp/101_kishida/statement/202407/03message.html</t>
        </is>
      </c>
      <c r="B365" s="18" t="inlineStr">
        <is>
          <t>japan</t>
        </is>
      </c>
      <c r="C365" s="18" t="inlineStr">
        <is>
          <t>Prime Minister's Office of Japan (Kantei)</t>
        </is>
      </c>
      <c r="D365" s="3" t="inlineStr">
        <is>
          <t>Message of condolences from Prime Minister KISHIDA Fumio regarding the stampede in India (Speeches and Statements &lt;br&gt;by the Prime Minister) | Prime Minister's Office of Japan</t>
        </is>
      </c>
      <c r="E365" s="18" t="inlineStr">
        <is>
          <t>SPEECH</t>
        </is>
      </c>
      <c r="F365" s="18" t="inlineStr">
        <is>
          <t>July 3, 2024</t>
        </is>
      </c>
      <c r="G365" s="18" t="inlineStr">
        <is>
          <t>0</t>
        </is>
      </c>
      <c r="H365" s="3" t="inlineStr"/>
      <c r="I365" s="3" t="inlineStr">
        <is>
          <t>Message of condolences from Prime Minister KISHIDA Fumio regarding the stampede in India (Speeches and Statements &lt;br&gt;by the Prime Minister) | Prime Minister's Office of Japan
Message of condolences from Prime Minister KISHIDA Fumio regarding the stampede in India
July 3, 2024
Tweet
[Provisional translation]
On July 3, regarding the stampede that occurred in India’s northern state of Uttar Pradesh, Prime Minister of Japan, delivered the following message of condolences to H.E. Mr. Narendra Modi, Prime Minister of India.
“I am deeply saddened to learn that many precious lives were lost in the stampede that occurred in India’s northern state of Uttar Pradesh.
On behalf of the Government of Japan, I pray for the souls of the victims and extend my deepest condolences to the bereaved families. I would also like to express my sincere wishes for the swift recovery of the injured.”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65" s="3" t="inlineStr">
        <is>
          <t>Narendra Modi, Prime Minister of India. “I am deeply saddened to learn that many precious lives were lost in the stampede that occurred in India’s northern state of Uttar Pradesh. On behalf of the Government of Japan, I pray for the souls of the victims and extend my deepest condolences to the bereaved families. I would also like to express my sincere wishes for the swift recovery of the injured.”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K365" s="18" t="inlineStr">
        <is>
          <t>victim</t>
        </is>
      </c>
      <c r="L365" s="18" t="inlineStr">
        <is>
          <t>0</t>
        </is>
      </c>
      <c r="M365" s="18" t="inlineStr">
        <is>
          <t>0</t>
        </is>
      </c>
      <c r="N365" s="18" t="inlineStr">
        <is>
          <t>0</t>
        </is>
      </c>
      <c r="O365" s="18" t="inlineStr">
        <is>
          <t>0</t>
        </is>
      </c>
      <c r="P365" s="18" t="inlineStr">
        <is>
          <t>0</t>
        </is>
      </c>
      <c r="Q365" s="18" t="inlineStr">
        <is>
          <t>0</t>
        </is>
      </c>
      <c r="R365" s="18" t="inlineStr">
        <is>
          <t>5b6f15f7-04a6-4b73-92c8-551ec607244a</t>
        </is>
      </c>
      <c r="S365" s="18" t="inlineStr"/>
      <c r="T365" s="18" t="inlineStr"/>
      <c r="U365" s="18" t="inlineStr"/>
      <c r="V365" s="18" t="inlineStr">
        <is>
          <t>HISTORICAL_RECOGNITION_GENERAL</t>
        </is>
      </c>
      <c r="W365" s="18" t="inlineStr"/>
      <c r="X365" s="18" t="inlineStr"/>
      <c r="Y365" s="18" t="inlineStr"/>
      <c r="Z365" s="18" t="inlineStr"/>
      <c r="AA365" s="18" t="inlineStr"/>
      <c r="AB365" s="18" t="inlineStr"/>
      <c r="AC365" s="18" t="inlineStr"/>
      <c r="AD365" s="18" t="inlineStr"/>
      <c r="AE365" s="18" t="inlineStr"/>
      <c r="AF365" s="18" t="inlineStr"/>
      <c r="AG365" s="18" t="inlineStr"/>
      <c r="AH365" s="18" t="inlineStr"/>
      <c r="AI365" s="18" t="inlineStr"/>
      <c r="AJ365" s="18" t="inlineStr"/>
      <c r="AK365" s="18" t="inlineStr"/>
      <c r="AL365" s="18" t="inlineStr"/>
      <c r="AM365" s="18" t="inlineStr">
        <is>
          <t>LOW</t>
        </is>
      </c>
      <c r="AN365" s="3" t="inlineStr">
        <is>
          <t>AUTO-DRAFT: keyword signals only; requires contextual coding per codebook.md before use.</t>
        </is>
      </c>
      <c r="AO365" s="18" t="inlineStr">
        <is>
          <t>9df17e76-c88d-5b54-9fd5-3faf6015a52d</t>
        </is>
      </c>
      <c r="AP365" s="18" t="inlineStr">
        <is>
          <t>1</t>
        </is>
      </c>
      <c r="AQ365" s="18" t="inlineStr">
        <is>
          <t>LOW_CONFIDENCE;MISSING_SPEAKER</t>
        </is>
      </c>
      <c r="AR365" s="18" t="inlineStr">
        <is>
          <t>EXCLUDED</t>
        </is>
      </c>
      <c r="AS365" s="3" t="inlineStr">
        <is>
          <t>2026-09-22 full backlog review: NATURAL_DISASTER_OR_ACCIDENT</t>
        </is>
      </c>
    </row>
    <row r="366">
      <c r="A366" s="3" t="inlineStr">
        <is>
          <t>https://japan.kantei.go.jp/101_kishida/statement/202407/05kaiken.html</t>
        </is>
      </c>
      <c r="B366" s="18" t="inlineStr">
        <is>
          <t>japan</t>
        </is>
      </c>
      <c r="C366" s="18" t="inlineStr">
        <is>
          <t>Prime Minister's Office of Japan (Kantei)</t>
        </is>
      </c>
      <c r="D366" s="3" t="inlineStr">
        <is>
          <t>Press Conference by the Prime Minister regarding His Visit to Chiba Prefecture (Speeches and Statements &lt;br&gt;by the Prime Minister) | Prime Minister's Office of Japan</t>
        </is>
      </c>
      <c r="E366" s="18" t="inlineStr">
        <is>
          <t>PRESS_CONFERENCE</t>
        </is>
      </c>
      <c r="F366" s="18" t="inlineStr">
        <is>
          <t>July 5, 2024</t>
        </is>
      </c>
      <c r="G366" s="18" t="inlineStr">
        <is>
          <t>0</t>
        </is>
      </c>
      <c r="H366" s="3" t="inlineStr"/>
      <c r="I366" s="3" t="inlineStr">
        <is>
          <t>Press Conference by the Prime Minister regarding His Visit to Chiba Prefecture (Speeches and Statements &lt;br&gt;by the Prime Minister) | Prime Minister's Office of Japan
#NewFormCapitalism
#DistribStrategy
#ChildSupport
Press Conference by the Prime Minister regarding His Visit to Chiba Prefecture
July 5, 2024
Tweet
[Provisional translation]
(On what efforts he believes should be made to ensure that the All Children’s Daycare System will be effective enough to accommodate children under safe and reliable circumstances after visiting a spot where the system has been introduced）
Today, I visited the Shinmatsudo Nanbu Hoikusho, a day-care center run by the municipality of Matsudo, where I heard valuable opinions from those involved in operating the All Children’s Daycare System on the frontline of childcare services and guardians using it, as well as municipal officials in charge. Among them were guardians and parents who said taking advantage of the system has made them feel easier and enabled them to spend more relaxed time with their children; and that they felt their children have been encouraged to grow up thanks to the positive influence of other children and day-care nurses, unlike the one-to-one communication between parents and children on a regular basis. With the significance of the All Children’s Daycare System in mind in offering assistance to all children with anxiety and concerns and households raising children, I heard day-care nurses and municipal officials say they find it rewarding to be engaged in the services and add that parents tend to be pressed for time in using the system, making it more important to have better communication among those concerned when they leave and pick up their children at day-care centers.
Exactly one month has passed since the enactment of the revised Act on Child and Childcare Support, and I renewed my sense of the significance of the All Children’s Daycare System, one of the signature measures under the act, as well as my sense of need for more efforts in this regard to ensure its further promotion. Under the tentative project launched this fiscal year, we have provided additional unit prices in cases where disabled children are accommodated, and we now plan to add two more reviews to expand the coverage of the system to include children in households in need of support, such as cases involving suspected abuses, and those in need of medical care, given the system is aimed at helping all children to grow up. Firstly, we will establish a system to provide additional unit prices for cases where children from households in need of support are accommodated, including those with suspected abuses. Secondly, we will establish another system to significantly raise additional unit prices for cases where children having difficulty leaving home, like those in need of medical care, are accommodated, while also assuming home visit services.
Among your questions were those regarding the utilization time limit and securing human resources in the childcare sector through the improvement of workplace conditions and other means. I believe that we will have to consider more additional measures to further improve the system, while also listening to various opinions, as well as voices pointing out needs on the ground, with a view to the full-fledged introduction of the system based on the implementation status of the tentative project.
We will continue to make preparations and conduct more study toward the full-fledged introduction of the system while considering various needs and voices. That’s all from me.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66" s="3" t="inlineStr">
        <is>
          <t>Press Conference by the Prime Minister regarding His Visit to Chiba Prefecture (Speeches and Statements &lt;br&gt;by the Prime Minister) | Prime Minister's Office of Japan
#NewFormCapitalism
#DistribStrategy
#ChildSupport
Press Conference by the Prime Minister regarding His Visit to Chiba Prefecture
July 5, 2024
Tweet
[Provisional translation]
(On what efforts he believes should be made to ensure that the All Children’s Daycare System will be effective enough to accommodate children under safe and reliable circumstances after visiting a spot where the system has been introduced）
Today, I visited the Shinmatsudo Nanbu Hoikusho, a day-care center run by the municipality of Matsudo, where I heard valuable opinions from those involved in operating the All Children’s Daycare System on the frontline of childcare services and guardians using it, as well as municipal officials in charge. Among them were guardians and parents who said taking advantage of the system has made them feel easier and enabled them to spend more relaxed time with their children; and that they felt their children have been encouraged to grow up thanks to the positive influence of other children and day-care nurses, unlike the one-to-one communication between parents and children on a regular basis. With the significance of the All Children’s Daycare System in mind in offering assistance to all children with anxiety and concerns and households raising children, I heard day-care nurses and municipal officials say they find it rewarding to be engaged in the services and add that parents tend to be pressed for time in using the system, making it more important to have better communication among those concerned when they leave and pick up their children at day-care centers. Exactly one month has passed since the enactment of the revised Act on Child and Childcare Support, and I renewed my sense of the significance of the All Children’s Daycare System, one of the signature measures under the act, as well as my sense of need for more efforts in this regard to ensure its further promotion. Under the tentative project launched this fiscal year, we have provided additional unit prices in cases where disabled children are accommodated, and we now plan to add two more reviews to expand the coverage of the system to include children in households in need of support, such as cases involving suspected abuses, and those in need of medical care, given the system is aimed at helping all children to grow up. Among your questions were those regarding the utilization time limit and securing human resources in the childcare sector through the improvement of workplace conditions and other means. I believe that we will have to consider more additional measures to further improve the system, while also listening to various opinions, as well as voices pointing out needs on the ground, with a view to the full-fledged introduction of the system based on the implementation status of the tentative project. We will continue to make preparations and conduct more study toward the full-fledged introduction of the system while considering various needs and voices. That’s all from me. Thank you.</t>
        </is>
      </c>
      <c r="K366" s="18" t="inlineStr">
        <is>
          <t>war</t>
        </is>
      </c>
      <c r="L366" s="18" t="inlineStr">
        <is>
          <t>0</t>
        </is>
      </c>
      <c r="M366" s="18" t="inlineStr">
        <is>
          <t>0</t>
        </is>
      </c>
      <c r="N366" s="18" t="inlineStr">
        <is>
          <t>0</t>
        </is>
      </c>
      <c r="O366" s="18" t="inlineStr">
        <is>
          <t>1</t>
        </is>
      </c>
      <c r="P366" s="18" t="inlineStr">
        <is>
          <t>0</t>
        </is>
      </c>
      <c r="Q366" s="18" t="inlineStr">
        <is>
          <t>0</t>
        </is>
      </c>
      <c r="R366" s="18" t="inlineStr">
        <is>
          <t>2b6dd1f5-c2a8-424f-853d-f78a6161b515</t>
        </is>
      </c>
      <c r="S366" s="18" t="inlineStr"/>
      <c r="T366" s="18" t="inlineStr"/>
      <c r="U366" s="18" t="inlineStr"/>
      <c r="V366" s="18" t="inlineStr">
        <is>
          <t>COMPENSATION_REPARATION</t>
        </is>
      </c>
      <c r="W366" s="18" t="inlineStr"/>
      <c r="X366" s="18" t="inlineStr"/>
      <c r="Y366" s="18" t="inlineStr"/>
      <c r="Z366" s="18" t="inlineStr"/>
      <c r="AA366" s="18" t="inlineStr"/>
      <c r="AB366" s="18" t="inlineStr"/>
      <c r="AC366" s="18" t="inlineStr"/>
      <c r="AD366" s="18" t="inlineStr"/>
      <c r="AE366" s="18" t="inlineStr"/>
      <c r="AF366" s="18" t="inlineStr"/>
      <c r="AG366" s="18" t="inlineStr"/>
      <c r="AH366" s="18" t="inlineStr"/>
      <c r="AI366" s="18" t="inlineStr"/>
      <c r="AJ366" s="18" t="inlineStr"/>
      <c r="AK366" s="18" t="inlineStr"/>
      <c r="AL366" s="18" t="inlineStr"/>
      <c r="AM366" s="18" t="inlineStr">
        <is>
          <t>LOW</t>
        </is>
      </c>
      <c r="AN366" s="3" t="inlineStr">
        <is>
          <t>AUTO-DRAFT: keyword signals only; requires contextual coding per codebook.md before use.</t>
        </is>
      </c>
      <c r="AO366" s="18" t="inlineStr">
        <is>
          <t>1dfd3038-a743-50e2-b453-9b31f8c8f005</t>
        </is>
      </c>
      <c r="AP366" s="18" t="inlineStr">
        <is>
          <t>1</t>
        </is>
      </c>
      <c r="AQ366" s="18" t="inlineStr">
        <is>
          <t>LOW_CONFIDENCE;MISSING_SPEAKER</t>
        </is>
      </c>
      <c r="AR366" s="18" t="inlineStr">
        <is>
          <t>EXCLUDED</t>
        </is>
      </c>
      <c r="AS366" s="3" t="inlineStr">
        <is>
          <t>2026-09-22 full backlog review: PRESS_CONFERENCE_UNRELATED_DOMESTIC_OR_ROUTINE_DIPLOMACY</t>
        </is>
      </c>
    </row>
    <row r="367">
      <c r="A367" s="3" t="inlineStr">
        <is>
          <t>https://japan.kantei.go.jp/101_kishida/statement/202407/11kaiken.html</t>
        </is>
      </c>
      <c r="B367" s="18" t="inlineStr">
        <is>
          <t>japan</t>
        </is>
      </c>
      <c r="C367" s="18" t="inlineStr">
        <is>
          <t>Prime Minister's Office of Japan (Kantei)</t>
        </is>
      </c>
      <c r="D367" s="3" t="inlineStr">
        <is>
          <t>Press Conference by Prime Minister Kishida regarding His Attendance at the NATO Summit and Other Matters  (Speeches and Statements &lt;br&gt;by the Prime Minister) | Prime Minister's Office of Japan</t>
        </is>
      </c>
      <c r="E367" s="18" t="inlineStr">
        <is>
          <t>PRESS_CONFERENCE</t>
        </is>
      </c>
      <c r="F367" s="18" t="inlineStr">
        <is>
          <t>July 11, 2024</t>
        </is>
      </c>
      <c r="G367" s="18" t="inlineStr">
        <is>
          <t>0</t>
        </is>
      </c>
      <c r="H367" s="3" t="inlineStr"/>
      <c r="I367" s="3" t="inlineStr">
        <is>
          <t>Press Conference by Prime Minister Kishida regarding His Attendance at the NATO Summit and Other Matters  (Speeches and Statements &lt;br&gt;by the Prime Minister) | Prime Minister's Office of Japan
#DiplomacySecurity
#NATO
#FreeOpenIndoPacific
Press Conference by Prime Minister Kishida regarding His Attendance at the NATO Summit and Other Matters
July 11, 2024
Tweet
[Provisional translation]
(On the statements Prime Minister Kishida made at the North Atlantic Treaty Organization (NATO) Summit and the outcomes from his participation in the summit)
I attended the Partners Session of the NATO Summit for the third consecutive year. At this session, we discussed Russia's aggression against Ukraine, Indo-Pacific affairs, and other aspects of the international security situation as well as cooperation between NATO and its Indo-Pacific partners, also called the IP4 (Japan, Australia, New Zealand, and the Republic of Korea). During this session, I stated my recognition that the security environments of the Euro-Atlantic and Indo-Pacific are now becoming increasingly inseparable. I also expressed concern about recent moves to advance Russia-North Korea military cooperation, and on those points we shared a common recognition. I also welcomed the trend in European countries to have increased interest in the Indo-Pacific.
As for what outcomes I achieved, we reaffirmed the importance of cooperation with like-minded countries outside the region and we agreed on further reinforcing the cooperative relationship between Japan and NATO. Moreover, agreement was reached between the IP4 and NATO regarding flagship projects and we confirmed the launch of sustained cooperation between the IP4 and NATO. These too I can offer as the results of my attendance at the summit.
(In light of scandals at the Ministry of Defense and the Self-Defense Forces (SDF) coming to light and potentially impacting how information sharing will occur in the future with NATO or like-minded countries, on Prime Minister Kishida's plan at present for responding to the matter, including having ministers or senior Self-Defense Forces officers take responsibility, or having them disciplined or punished)
In the Ministry of Defense and the SDF, multiple cases of inappropriate handling of specially designated secrets and so on have been confirmed. This has caused worry for the Japanese people, and first and foremost, I must apologize for the situation. Defense Minister Kihara has reported to me the results of the investigation on multiple instances as well as the disciplinary actions imposed on those involved, and I have been briefed that that information will be publicly announced on July 12, Japan time.
Looking back on the current security environment as well as this NATO Summit and the discussions that were held, I once again recognize this as an extremely grave matter. Within that context, I believe there is no room for even the smallest inadequacies in Japan's defense. Accordingly, I believe that Minister Kihara, taking responsibility as the defense minister, must do his utmost to restore public trust by demonstrating strong leadership and working to rapidly rebuild the very organizations of the Ministry of Defense and the SDF while also making the defense structure exemplary.
(On how Prime Minister Kishida currently thinks about how he will approach the upcoming Liberal Democratic Party leadership election and by when he will decide on his approach, considering the end of his tenure as party president in September)
Russia's attacks on Ukraine are becoming increasingly severe, while at the same time, we see moves by some countries to extend cooperation and support to Russia. Given this international environment, the discussions held at this NATO Summit were characterized by an extremely heightened sense of urgency. Amidst this international situation, I am doing my utmost to tackle issues both domestic and international, including political reform and issues that cannot be postponed. As I have been saying for quite some time, I am currently dedicating myself to producing results regarding these issues, and I am not giving any thought to other matters. That is the state of affairs for me at present.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67" s="3" t="inlineStr">
        <is>
          <t>Press Conference by Prime Minister Kishida regarding His Attendance at the NATO Summit and Other Matters  (Speeches and Statements &lt;br&gt;by the Prime Minister) | Prime Minister's Office of Japan
#DiplomacySecurity
#NATO
#FreeOpenIndoPacific
Press Conference by Prime Minister Kishida regarding His Attendance at the NATO Summit and Other Matters
July 11, 2024
Tweet
[Provisional translation]
(On the statements Prime Minister Kishida made at the North Atlantic Treaty Organization (NATO) Summit and the outcomes from his participation in the summit)
I attended the Partners Session of the NATO Summit for the third consecutive year. At this session, we discussed Russia's aggression against Ukraine, Indo-Pacific affairs, and other aspects of the international security situation as well as cooperation between NATO and its Indo-Pacific partners, also called the IP4 (Japan, Australia, New Zealand, and the Republic of Korea). During this session, I stated my recognition that the security environments of the Euro-Atlantic and Indo-Pacific are now becoming increasingly inseparable. I also expressed concern about recent moves to advance Russia-North Korea military cooperation, and on those points we shared a common recognition. Moreover, agreement was reached between the IP4 and NATO regarding flagship projects and we confirmed the launch of sustained cooperation between the IP4 and NATO. These too I can offer as the results of my attendance at the summit. (In light of scandals at the Ministry of Defense and the Self-Defense Forces (SDF) coming to light and potentially impacting how information sharing will occur in the future with NATO or like-minded countries, on Prime Minister Kishida's plan at present for responding to the matter, including having ministers or senior Self-Defense Forces officers take responsibility, or having them disciplined or punished)
In the Ministry of Defense and the SDF, multiple cases of inappropriate handling of specially designated secrets and so on have been confirmed. This has caused worry for the Japanese people, and first and foremost, I must apologize for the situation. Defense Minister Kihara has reported to me the results of the investigation on multiple instances as well as the disciplinary actions imposed on those involved, and I have been briefed that that information will be publicly announced on July 12, Japan time. Looking back on the current security environment as well as this NATO Summit and the discussions that were held, I once again recognize this as an extremely grave matter. Within that context, I believe there is no room for even the smallest inadequacies in Japan's defense. Accordingly, I believe that Minister Kihara, taking responsibility as the defense minister, must do his utmost to restore public trust by demonstrating strong leadership and working to rapidly rebuild the very organizations of the Ministry of Defense and the SDF while also making the defense structure exemplary. (On how Prime Minister Kishida currently thinks about how he will approach the upcoming Liberal Democratic Party leadership election and by when he will decide on his approach, considering the end of his tenure as party president in September)
Russia's attacks on Ukraine are becoming increasingly severe, while at the same time, we see moves by some countries to extend cooperation and support to Russia. Given this international environment, the discussions held at this NATO Summit were characterized by an extremely heightened sense of urgency.</t>
        </is>
      </c>
      <c r="K367" s="18" t="inlineStr">
        <is>
          <t>aggression;apologize;responsibility</t>
        </is>
      </c>
      <c r="L367" s="18" t="inlineStr">
        <is>
          <t>1</t>
        </is>
      </c>
      <c r="M367" s="18" t="inlineStr">
        <is>
          <t>0</t>
        </is>
      </c>
      <c r="N367" s="18" t="inlineStr">
        <is>
          <t>0</t>
        </is>
      </c>
      <c r="O367" s="18" t="inlineStr">
        <is>
          <t>0</t>
        </is>
      </c>
      <c r="P367" s="18" t="inlineStr">
        <is>
          <t>0</t>
        </is>
      </c>
      <c r="Q367" s="18" t="inlineStr">
        <is>
          <t>0</t>
        </is>
      </c>
      <c r="R367" s="18" t="inlineStr">
        <is>
          <t>4730be6d-2f65-4303-8a5a-b56bf3604f14</t>
        </is>
      </c>
      <c r="S367" s="18" t="inlineStr"/>
      <c r="T367" s="18" t="inlineStr"/>
      <c r="U367" s="18" t="inlineStr"/>
      <c r="V367" s="18" t="inlineStr">
        <is>
          <t>AGGRESSION</t>
        </is>
      </c>
      <c r="W367" s="18" t="inlineStr"/>
      <c r="X367" s="18" t="inlineStr"/>
      <c r="Y367" s="18" t="inlineStr"/>
      <c r="Z367" s="18" t="inlineStr"/>
      <c r="AA367" s="18" t="inlineStr"/>
      <c r="AB367" s="18" t="inlineStr"/>
      <c r="AC367" s="18" t="inlineStr"/>
      <c r="AD367" s="18" t="inlineStr"/>
      <c r="AE367" s="18" t="inlineStr"/>
      <c r="AF367" s="18" t="inlineStr"/>
      <c r="AG367" s="18" t="inlineStr"/>
      <c r="AH367" s="18" t="inlineStr"/>
      <c r="AI367" s="18" t="inlineStr"/>
      <c r="AJ367" s="18" t="inlineStr"/>
      <c r="AK367" s="18" t="inlineStr"/>
      <c r="AL367" s="18" t="inlineStr"/>
      <c r="AM367" s="18" t="inlineStr">
        <is>
          <t>LOW</t>
        </is>
      </c>
      <c r="AN367" s="3" t="inlineStr">
        <is>
          <t>AUTO-DRAFT: keyword signals only; requires contextual coding per codebook.md before use.</t>
        </is>
      </c>
      <c r="AO367" s="18" t="inlineStr">
        <is>
          <t>cc840f02-367d-5d6e-9a30-4bef9137ca6e</t>
        </is>
      </c>
      <c r="AP367" s="18" t="inlineStr">
        <is>
          <t>1</t>
        </is>
      </c>
      <c r="AQ367" s="18" t="inlineStr">
        <is>
          <t>LOW_CONFIDENCE;MISSING_SPEAKER</t>
        </is>
      </c>
      <c r="AR367" s="18" t="inlineStr">
        <is>
          <t>EXCLUDED</t>
        </is>
      </c>
      <c r="AS367" s="3" t="inlineStr">
        <is>
          <t>2026-09-22 full backlog review: UKRAINE_RUSSIA_OR_UNRELATED_GEOPOLITICS</t>
        </is>
      </c>
    </row>
    <row r="368">
      <c r="A368" s="3" t="inlineStr">
        <is>
          <t>https://japan.kantei.go.jp/101_kishida/statement/202407/12jointpress.html</t>
        </is>
      </c>
      <c r="B368" s="18" t="inlineStr">
        <is>
          <t>japan</t>
        </is>
      </c>
      <c r="C368" s="18" t="inlineStr">
        <is>
          <t>Prime Minister's Office of Japan (Kantei)</t>
        </is>
      </c>
      <c r="D368" s="3" t="inlineStr">
        <is>
          <t>Joint Press Conference by the Leaders of Japan and Germany (Speeches and Statements &lt;br&gt;by the Prime Minister) | Prime Minister's Office of Japan</t>
        </is>
      </c>
      <c r="E368" s="18" t="inlineStr">
        <is>
          <t>PRESS_CONFERENCE</t>
        </is>
      </c>
      <c r="F368" s="18" t="inlineStr">
        <is>
          <t>July 12, 2024</t>
        </is>
      </c>
      <c r="G368" s="18" t="inlineStr">
        <is>
          <t>0</t>
        </is>
      </c>
      <c r="H368" s="3" t="inlineStr"/>
      <c r="I368" s="3" t="inlineStr">
        <is>
          <t>Joint Press Conference by the Leaders of Japan and Germany (Speeches and Statements &lt;br&gt;by the Prime Minister) | Prime Minister's Office of Japan
#DiplomacySecurity
#JPNDEUsummit
#FreeOpenIndoPacific
#NewFormCapitalism
#GrowthStrategy
#SciTechInnovation
Joint Press Conference by the Leaders of Japan and Germany
July 12, 2024
Tweet
[Provisional translation]
[Opening Statement by Prime Minister Kishida]
I am truly delighted to be visiting Berlin in my first visit here as Prime Minister. I wish to thank Olaf, and indeed all the German people, for welcoming me so warmly.
The international community now faces serious challenges, including Russia's aggression against Ukraine and the situation in the Middle East, and it is becoming increasingly clear that the security of the Euro-Atlantic and Indo-Pacific are inseparable. Against that backdrop, as we work to uphold and reinforce the free and open international order based on the rule of law, cooperation and collaboration between Japan and Germany are becoming all the more important.
In the summit meeting we just concluded, with this awareness of the issues in mind, Olaf and I agreed we will further reinforce bilateral collaboration and cooperation between Japan and Germany.
As Germany has been strengthening its involvement in the Indo-Pacific, cooperation in the field of security and defense between the two countries has been progressing in recent years. This summer, aircrafts of the German Luftwaffe and frigate are scheduled to visit Japan, and a training fleet of the Japan Maritime Self-Defense Forces is also scheduled to make a port call in Hamburg. And as introduced by Olaf, I look forward to the Agreement on the Acquisition and Cross-Servicing Agreement (ACSA) between Japan and Germany that entered into force today contributing to the further promotion of such cooperation between our forces.
In addition, intending to further strengthen our cooperation in the field of security and defense by also leveraging the "2+2" framework, today Olaf and I confirmed that we will prepare to hold the next meeting of the "2+2" as soon as possible.
In March 2023, I welcomed Olaf and relevant German ministers to Tokyo to convene the first round of Japan-Germany Inter-Government Consultations. These consultations served as a vital step that opened a new door in our bilateral relations. Today, I confirmed with Olaf that we will proceed with coordination to hold the next meeting in Germany as early as next year, with the participation of relevant ministers from both countries.
Today, with regard to the area of economic security as well, we had candid discussions that will contribute to further strengthening our bilateral partnership.
In dealing with economic security issues, unified responses by allies and like-minded countries are absolutely essential. Moreover, in order to maintain and expand a free and fair international economic order, it will become ever more important to cooperate between Japan and Germany, whose industrial structures and advanced technological capabilities have much in common. Olaf and I, sharing this recognition, agreed to establish a bilateral framework for consultations in the field of economic security.
And, in strategically important sectors including hydrogen, semiconductors, and critical minerals, we welcome the progress being made between private sectors of the two countries.
Beyond this, we will promote cooperation to cultivate (1) Research and development in Beyond 5G/6G, which will constitute our next-generation information and communication infrastructure, (2) Partnership in cyber fields, and (3) the Global realization of safe, secure, and trustworthy AI through the Hiroshima AI Process.
In closing, I would like to express once again my appreciation for the cooperation shown to me by Olaf and all those involved in the German government as I make this visit to Germany. I very much look forward to having candid discussions at the working dinner to follow, with a view to strengthening Japan-Germany bilateral collaboration regarding regional issues and within multilateral diplomacy.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68" s="3" t="inlineStr">
        <is>
          <t>Joint Press Conference by the Leaders of Japan and Germany (Speeches and Statements &lt;br&gt;by the Prime Minister) | Prime Minister's Office of Japan
#DiplomacySecurity
#JPNDEUsummit
#FreeOpenIndoPacific
#NewFormCapitalism
#GrowthStrategy
#SciTechInnovation
Joint Press Conference by the Leaders of Japan and Germany
July 12, 2024
Tweet
[Provisional translation]
[Opening Statement by Prime Minister Kishida]
I am truly delighted to be visiting Berlin in my first visit here as Prime Minister. I wish to thank Olaf, and indeed all the German people, for welcoming me so warmly. The international community now faces serious challenges, including Russia's aggression against Ukraine and the situation in the Middle East, and it is becoming increasingly clear that the security of the Euro-Atlantic and Indo-Pacific are inseparable. Against that backdrop, as we work to uphold and reinforce the free and open international order based on the rule of law, cooperation and collaboration between Japan and Germany are becoming all the more important. In the summit meeting we just concluded, with this awareness of the issues in mind, Olaf and I agreed we will further reinforce bilateral collaboration and cooperation between Japan and Germany. As Germany has been strengthening its involvement in the Indo-Pacific, cooperation in the field of security and defense between the two countries has been progressing in recent years. This summer, aircrafts of the German Luftwaffe and frigate are scheduled to visit Japan, and a training fleet of the Japan Maritime Self-Defense Forces is also scheduled to make a port call in Hamburg. And as introduced by Olaf, I look forward to the Agreement on the Acquisition and Cross-Servicing Agreement (ACSA) between Japan and Germany that entered into force today contributing to the further promotion of such cooperation between our forces. In addition, intending to further strengthen our cooperation in the field of security and defense by also leveraging the "2+2" framework, today Olaf and I confirmed that we will prepare to hold the next meeting of the "2+2" as soon as possible. In March 2023, I welcomed Olaf and relevant German ministers to Tokyo to convene the first round of Japan-Germany Inter-Government Consultations. Beyond this, we will promote cooperation to cultivate (1) Research and development in Beyond 5G/6G, which will constitute our next-generation information and communication infrastructure, (2) Partnership in cyber fields, and (3) the Global realization of safe, secure, and trustworthy AI through the Hiroshima AI Process. In closing, I would like to express once again my appreciation for the cooperation shown to me by Olaf and all those involved in the German government as I make this visit to Germany. I very much look forward to having candid discussions at the working dinner to follow, with a view to strengthening Japan-Germany bilateral collaboration regarding regional issues and within multilateral diplomacy.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68" s="18" t="inlineStr">
        <is>
          <t>aggression;war</t>
        </is>
      </c>
      <c r="L368" s="18" t="inlineStr">
        <is>
          <t>0</t>
        </is>
      </c>
      <c r="M368" s="18" t="inlineStr">
        <is>
          <t>0</t>
        </is>
      </c>
      <c r="N368" s="18" t="inlineStr">
        <is>
          <t>0</t>
        </is>
      </c>
      <c r="O368" s="18" t="inlineStr">
        <is>
          <t>0</t>
        </is>
      </c>
      <c r="P368" s="18" t="inlineStr">
        <is>
          <t>0</t>
        </is>
      </c>
      <c r="Q368" s="18" t="inlineStr">
        <is>
          <t>0</t>
        </is>
      </c>
      <c r="R368" s="18" t="inlineStr">
        <is>
          <t>177d3fbb-5f6b-4d8e-97eb-520bc13e0ba1</t>
        </is>
      </c>
      <c r="S368" s="18" t="inlineStr"/>
      <c r="T368" s="18" t="inlineStr"/>
      <c r="U368" s="18" t="inlineStr"/>
      <c r="V368" s="18" t="inlineStr">
        <is>
          <t>AGGRESSION</t>
        </is>
      </c>
      <c r="W368" s="18" t="inlineStr"/>
      <c r="X368" s="18" t="inlineStr"/>
      <c r="Y368" s="18" t="inlineStr"/>
      <c r="Z368" s="18" t="inlineStr"/>
      <c r="AA368" s="18" t="inlineStr"/>
      <c r="AB368" s="18" t="inlineStr"/>
      <c r="AC368" s="18" t="inlineStr"/>
      <c r="AD368" s="18" t="inlineStr"/>
      <c r="AE368" s="18" t="inlineStr"/>
      <c r="AF368" s="18" t="inlineStr"/>
      <c r="AG368" s="18" t="inlineStr"/>
      <c r="AH368" s="18" t="inlineStr"/>
      <c r="AI368" s="18" t="inlineStr"/>
      <c r="AJ368" s="18" t="inlineStr"/>
      <c r="AK368" s="18" t="inlineStr"/>
      <c r="AL368" s="18" t="inlineStr"/>
      <c r="AM368" s="18" t="inlineStr">
        <is>
          <t>LOW</t>
        </is>
      </c>
      <c r="AN368" s="3" t="inlineStr">
        <is>
          <t>AUTO-DRAFT: keyword signals only; requires contextual coding per codebook.md before use.</t>
        </is>
      </c>
      <c r="AO368" s="18" t="inlineStr">
        <is>
          <t>707ed209-e20a-5173-aac3-d45b5ec754c9</t>
        </is>
      </c>
      <c r="AP368" s="18" t="inlineStr">
        <is>
          <t>1</t>
        </is>
      </c>
      <c r="AQ368" s="18" t="inlineStr">
        <is>
          <t>LOW_CONFIDENCE;MISSING_SPEAKER</t>
        </is>
      </c>
      <c r="AR368" s="18" t="inlineStr">
        <is>
          <t>EXCLUDED</t>
        </is>
      </c>
      <c r="AS368" s="3" t="inlineStr">
        <is>
          <t>2026-09-22 full backlog review: UKRAINE_RUSSIA_OR_UNRELATED_GEOPOLITICS</t>
        </is>
      </c>
    </row>
    <row r="369">
      <c r="A369" s="3" t="inlineStr">
        <is>
          <t>https://japan.kantei.go.jp/101_kishida/statement/202407/12message.html</t>
        </is>
      </c>
      <c r="B369" s="18" t="inlineStr">
        <is>
          <t>japan</t>
        </is>
      </c>
      <c r="C369" s="18" t="inlineStr">
        <is>
          <t>Prime Minister's Office of Japan (Kantei)</t>
        </is>
      </c>
      <c r="D369" s="3" t="inlineStr">
        <is>
          <t>Contributed Article by Prime Minister Kishida to the German Newspaper Handelsblatt on the Occasion of His Visit to Germany  (Speeches and Statements &lt;br&gt;by the Prime Minister) | Prime Minister's Office of Japan</t>
        </is>
      </c>
      <c r="E369" s="18" t="inlineStr">
        <is>
          <t>SPEECH</t>
        </is>
      </c>
      <c r="F369" s="18" t="inlineStr">
        <is>
          <t>July 12, 2024</t>
        </is>
      </c>
      <c r="G369" s="18" t="inlineStr">
        <is>
          <t>0</t>
        </is>
      </c>
      <c r="H369" s="3" t="inlineStr"/>
      <c r="I369" s="3" t="inlineStr">
        <is>
          <t>Contributed Article by Prime Minister Kishida to the German Newspaper Handelsblatt on the Occasion of His Visit to Germany  (Speeches and Statements &lt;br&gt;by the Prime Minister) | Prime Minister's Office of Japan
#DiplomacySecurity
#NewFormCapitalism
#GrowthStrategy
#EconomicSecurity
#Expo2025
Contributed Article by Prime Minister Kishida to the German Newspaper Handelsblatt on the Occasion of His Visit to Germany
July 12, 2024
Tweet
[Provisional translation]
I am truly delighted to have this opportunity to visit Germany, a major power in Europe and the G7 and an important strategic partner for Japan. This is the first bilateral visit to Germany by a Japanese prime minister in seven years, since 2017.
Amidst the current severe international situation, it has become increasingly clear that the security of the Euro-Atlantic and Indo-Pacific are inseparable. I believe that the roles our two nations should shoulder as we work to uphold and reinforce the free and open international order based on the rule of law, as well as our bilateral cooperation towards that end, are becoming ever more significant.
Ukraine today may be East Asia tomorrow. In response to Russia's aggression against Ukraine, Japan, the sole Asian member of the G7, has been imposing strict sanctions against Russia while providing our utmost support to Ukraine. It is highly encouraging that Germany is intensifying its commitment to the Indo-Pacific region even as it works to reinforce both NATO's defense capabilities and its own.
Within our history of Japan-Germany bilateral exchanges that surpasses 160 years, never before has there been a time when the very foundation of the bonds linking our two nations, namely freedom, fundamental human rights, and the rule of law, has been as critically important as it is now. Through active mutual visits by leading figures, the bilateral relations between Japan and Germany, separated by some 9,000 km, have become closer and more solid than ever.
The economic field is another area where our two countries should respond to changes in the times and deepen our cooperation while addressing new threats. It has become increasingly apparent that selecting our resource suppliers and manufacturing bases based on conventional economic rationalism precipitates overdependence on certain countries and is fraught with risk over the long term with regard to economic security. Both Japan and Germany have positioned economic security within our national security strategies and work actively to reduce risks in this area, including by diversifying our economic ties.
Given that backdrop, I welcomed Chancellor Scholz and six of his Cabinet ministers to Tokyo in March 2023 for the first round of Japan-Germany Inter-Governmental Consultations. Taking economic security as our central theme, we engaged in candid discussions aimed at fostering Japan-Germany cooperation. Building on the results of these consultations, I intend to further reinforce our partnership with Germany in this area.
Like-minded countries are working in collaboration and effectively pressing forward with these kinds of efforts while endeavoring to prevent loopholes. In light of this, it will be essential for industries in Japan and Germany, where we have both made advanced technological capabilities our foundation for growth, to collaborate as trustworthy partners without falling into confrontational rivalries. I welcome the trend now seen in some German companies to consider relocating their base functions in Asia to Japan.
In addition to our efforts to foster economic security, it will be essential to promote international cooperation in research and technology. Regarding this point, I am pleased to see companies and other entities shift towards partnering together with the aims of bringing together advanced technological capabilities and knowledge and creating synergies. This is now taking place in such areas as data sharing in our semiconductor and automotive industries in addition to hydrogen and clean energy, which will be key in mitigating climate change. Moreover, mutual efforts have been underway to promote startups from each of our countries advancing into the other, as well as efforts to invite them in. The Government of Japan will further support efforts to build up collaboration between private sector companies.
Expo 2025 Osaka, Kansai will take place next year. The German Pavilion has taken up the theme of "Wa!" In Japan, in addition to meaning a circle and the connections between people, "wa" is onomatopoeia used when people surprise others as they pull a prank. I hope to make Expo 2025 an opportunity for Japan and Germany to surprise people the world over by setting forth a vision of our future society through the technological prowess and the creativity that our countries enjoy in abundance. I look forward to many people from Germany visiting Expo 2025 Osaka, Kansai.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69" s="3" t="inlineStr">
        <is>
          <t>This is the first bilateral visit to Germany by a Japanese prime minister in seven years, since 2017. Amidst the current severe international situation, it has become increasingly clear that the security of the Euro-Atlantic and Indo-Pacific are inseparable. I believe that the roles our two nations should shoulder as we work to uphold and reinforce the free and open international order based on the rule of law, as well as our bilateral cooperation towards that end, are becoming ever more significant. Ukraine today may be East Asia tomorrow. In response to Russia's aggression against Ukraine, Japan, the sole Asian member of the G7, has been imposing strict sanctions against Russia while providing our utmost support to Ukraine. It is highly encouraging that Germany is intensifying its commitment to the Indo-Pacific region even as it works to reinforce both NATO's defense capabilities and its own. Within our history of Japan-Germany bilateral exchanges that surpasses 160 years, never before has there been a time when the very foundation of the bonds linking our two nations, namely freedom, fundamental human rights, and the rule of law, has been as critically important as it is now. Through active mutual visits by leading figures, the bilateral relations between Japan and Germany, separated by some 9,000 km, have become closer and more solid than ever. The economic field is another area where our two countries should respond to changes in the times and deepen our cooperation while addressing new threats. Taking economic security as our central theme, we engaged in candid discussions aimed at fostering Japan-Germany cooperation. Building on the results of these consultations, I intend to further reinforce our partnership with Germany in this area. Like-minded countries are working in collaboration and effectively pressing forward with these kinds of efforts while endeavoring to prevent loopholes. In light of this, it will be essential for industries in Japan and Germany, where we have both made advanced technological capabilities our foundation for growth, to collaborate as trustworthy partners without falling into confrontational rivalries. I welcome the trend now seen in some German companies to consider relocating their base functions in Asia to Japan. In addition to our efforts to foster economic security, it will be essential to promote international cooperation in research and technology. Regarding this point, I am pleased to see companies and other entities shift towards partnering together with the aims of bringing together advanced technological capabilities and knowledge and creating synergies. This is now taking place in such areas as data sharing in our semiconductor and automotive industries in addition to hydrogen and clean energy, which will be key in mitigating climate change. Moreover, mutual efforts have been underway to promote startups from each of our countries advancing into the other, as well as efforts to invite them in. The German Pavilion has taken up the theme of "Wa!" In Japan, in addition to meaning a circle and the connections between people, "wa" is onomatopoeia used when people surprise others as they pull a prank. I hope to make Expo 2025 an opportunity for Japan and Germany to surprise people the world over by setting forth a vision of our future society through the technological prowess and the creativity that our countries enjoy in abundance. I look forward to many people from Germany visiting Expo 2025 Osaka, Kansai.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69" s="18" t="inlineStr">
        <is>
          <t>aggression;history;war</t>
        </is>
      </c>
      <c r="L369" s="18" t="inlineStr">
        <is>
          <t>0</t>
        </is>
      </c>
      <c r="M369" s="18" t="inlineStr">
        <is>
          <t>0</t>
        </is>
      </c>
      <c r="N369" s="18" t="inlineStr">
        <is>
          <t>0</t>
        </is>
      </c>
      <c r="O369" s="18" t="inlineStr">
        <is>
          <t>0</t>
        </is>
      </c>
      <c r="P369" s="18" t="inlineStr">
        <is>
          <t>0</t>
        </is>
      </c>
      <c r="Q369" s="18" t="inlineStr">
        <is>
          <t>0</t>
        </is>
      </c>
      <c r="R369" s="18" t="inlineStr">
        <is>
          <t>de08d8cb-a5c5-4612-b5ad-d9f99d0da940</t>
        </is>
      </c>
      <c r="S369" s="18" t="inlineStr"/>
      <c r="T369" s="18" t="inlineStr"/>
      <c r="U369" s="18" t="inlineStr"/>
      <c r="V369" s="18" t="inlineStr">
        <is>
          <t>AGGRESSION</t>
        </is>
      </c>
      <c r="W369" s="18" t="inlineStr"/>
      <c r="X369" s="18" t="inlineStr"/>
      <c r="Y369" s="18" t="inlineStr"/>
      <c r="Z369" s="18" t="inlineStr"/>
      <c r="AA369" s="18" t="inlineStr"/>
      <c r="AB369" s="18" t="inlineStr"/>
      <c r="AC369" s="18" t="inlineStr"/>
      <c r="AD369" s="18" t="inlineStr"/>
      <c r="AE369" s="18" t="inlineStr"/>
      <c r="AF369" s="18" t="inlineStr"/>
      <c r="AG369" s="18" t="inlineStr"/>
      <c r="AH369" s="18" t="inlineStr"/>
      <c r="AI369" s="18" t="inlineStr"/>
      <c r="AJ369" s="18" t="inlineStr"/>
      <c r="AK369" s="18" t="inlineStr"/>
      <c r="AL369" s="18" t="inlineStr"/>
      <c r="AM369" s="18" t="inlineStr">
        <is>
          <t>LOW</t>
        </is>
      </c>
      <c r="AN369" s="3" t="inlineStr">
        <is>
          <t>AUTO-DRAFT: keyword signals only; requires contextual coding per codebook.md before use.</t>
        </is>
      </c>
      <c r="AO369" s="18" t="inlineStr">
        <is>
          <t>cf8bc637-a951-5a4d-ac60-161de55e01f1</t>
        </is>
      </c>
      <c r="AP369" s="18" t="inlineStr">
        <is>
          <t>1</t>
        </is>
      </c>
      <c r="AQ369" s="18" t="inlineStr">
        <is>
          <t>LOW_CONFIDENCE;MISSING_SPEAKER</t>
        </is>
      </c>
      <c r="AR369" s="18" t="inlineStr">
        <is>
          <t>EXCLUDED</t>
        </is>
      </c>
      <c r="AS369" s="3" t="inlineStr">
        <is>
          <t>2026-09-22 full backlog review: UKRAINE_RUSSIA_OR_UNRELATED_GEOPOLITICS</t>
        </is>
      </c>
    </row>
    <row r="370">
      <c r="A370" s="3" t="inlineStr">
        <is>
          <t>https://japan.kantei.go.jp/101_kishida/statement/202407/15contribution.html</t>
        </is>
      </c>
      <c r="B370" s="18" t="inlineStr">
        <is>
          <t>japan</t>
        </is>
      </c>
      <c r="C370" s="18" t="inlineStr">
        <is>
          <t>Prime Minister's Office of Japan (Kantei)</t>
        </is>
      </c>
      <c r="D370" s="3" t="inlineStr">
        <is>
          <t>Contributed Article "Striding forward together" by Prime Minister KISHIDA Fumio to The Japan Times on the Occasion of the Tenth Pacific Islands Leaders Meeting (PALM10)  (Speeches and Statements &lt;br&gt;by the Prime Minister) | Prime Minister's Office of Japan</t>
        </is>
      </c>
      <c r="E370" s="18" t="inlineStr">
        <is>
          <t>SPEECH</t>
        </is>
      </c>
      <c r="F370" s="18" t="inlineStr">
        <is>
          <t>July 15, 2024</t>
        </is>
      </c>
      <c r="G370" s="18" t="inlineStr">
        <is>
          <t>0</t>
        </is>
      </c>
      <c r="H370" s="3" t="inlineStr"/>
      <c r="I370" s="3" t="inlineStr">
        <is>
          <t>Contributed Article "Striding forward together" by Prime Minister KISHIDA Fumio to The Japan Times on the Occasion of the Tenth Pacific Islands Leaders Meeting (PALM10)  (Speeches and Statements &lt;br&gt;by the Prime Minister) | Prime Minister's Office of Japan
#DiplomacySecurity
#PALM
Contributed Article "Striding forward together" by Prime Minister KISHIDA Fumio to The Japan Times on the Occasion of the Tenth Pacific Islands Leaders Meeting (PALM10)
July 15, 2024
Tweet
Japan and Pacific island countries and regions, connected by the Pacific Ocean and
kizuna
(bonds), have been and will continue to be mutually indispensable partners.
The circle of friendship between Japan and the Pacific islands has been expanded through exchanges in various areas, including in sports and at the local government level. Tuna and bonito caught in the waters around Pacific island nations have long enriched Japanese people's food culture. Over the years, Japan and Pacific island countries and regions have worked hand in hand to tackle common challenges such as climate change and disaster management and prevention. Japan Overseas Cooperation Volunteers have dedicated themselves to the development of each country alongside local communities, sometimes even before the establishment of diplomatic relations. I have personally heard from Pacific island leaders heart-warming stories about their contributions, of which I am very proud.
It was back in the 20th century when the Pacific Islands Leaders Meeting was initiated. I have been involved in the PALM process for over a decade now. At the second Ministerial Interim Meeting in 2013, which I attended as foreign minister, I stressed that Japan and Pacific island countries were steadily deepening dialogue and cooperation and highlighted the importance of our mutual cooperation. This is the spirit that we have proudly cultivated and carried on to this day.
It has been 27 years since the first PALM, and 2050 — the target year for the “2050 Strategy for the Blue Pacific Continent” endorsed by the Pacific Islands Forum leaders — will come in 27 years, counting this year. On the basis of kizuna, as well as shared values and principles backed by the nearly 30-year history of the PALM process, we will pass on our strong relationship of trust and friendship to the next 30 years as we adapt to changing circumstances.
Japan will continue to stride forward together with Pacific island countries and regions toward 2050.
More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70" s="3" t="inlineStr">
        <is>
          <t>Contributed Article "Striding forward together" by Prime Minister KISHIDA Fumio to The Japan Times on the Occasion of the Tenth Pacific Islands Leaders Meeting (PALM10)  (Speeches and Statements &lt;br&gt;by the Prime Minister) | Prime Minister's Office of Japan
#DiplomacySecurity
#PALM
Contributed Article "Striding forward together" by Prime Minister KISHIDA Fumio to The Japan Times on the Occasion of the Tenth Pacific Islands Leaders Meeting (PALM10)
July 15, 2024
Tweet
Japan and Pacific island countries and regions, connected by the Pacific Ocean and
kizuna
(bonds), have been and will continue to be mutually indispensable partners. The circle of friendship between Japan and the Pacific islands has been expanded through exchanges in various areas, including in sports and at the local government level. Tuna and bonito caught in the waters around Pacific island nations have long enriched Japanese people's food culture. Over the years, Japan and Pacific island countries and regions have worked hand in hand to tackle common challenges such as climate change and disaster management and prevention. Japan Overseas Cooperation Volunteers have dedicated themselves to the development of each country alongside local communities, sometimes even before the establishment of diplomatic relations. I have personally heard from Pacific island leaders heart-warming stories about their contributions, of which I am very proud. It was back in the 20th century when the Pacific Islands Leaders Meeting was initiated. I have been involved in the PALM process for over a decade now. This is the spirit that we have proudly cultivated and carried on to this day. It has been 27 years since the first PALM, and 2050 — the target year for the “2050 Strategy for the Blue Pacific Continent” endorsed by the Pacific Islands Forum leaders — will come in 27 years, counting this year. On the basis of kizuna, as well as shared values and principles backed by the nearly 30-year history of the PALM process, we will pass on our strong relationship of trust and friendship to the next 30 years as we adapt to changing circumstances. Japan will continue to stride forward together with Pacific island countries and regions toward 2050. More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70" s="18" t="inlineStr">
        <is>
          <t>history;war</t>
        </is>
      </c>
      <c r="L370" s="18" t="inlineStr">
        <is>
          <t>0</t>
        </is>
      </c>
      <c r="M370" s="18" t="inlineStr">
        <is>
          <t>0</t>
        </is>
      </c>
      <c r="N370" s="18" t="inlineStr">
        <is>
          <t>0</t>
        </is>
      </c>
      <c r="O370" s="18" t="inlineStr">
        <is>
          <t>0</t>
        </is>
      </c>
      <c r="P370" s="18" t="inlineStr">
        <is>
          <t>0</t>
        </is>
      </c>
      <c r="Q370" s="18" t="inlineStr">
        <is>
          <t>0</t>
        </is>
      </c>
      <c r="R370" s="18" t="inlineStr">
        <is>
          <t>aa234d0c-514c-4967-89f0-0e6989f5a70a</t>
        </is>
      </c>
      <c r="S370" s="18" t="inlineStr"/>
      <c r="T370" s="18" t="inlineStr"/>
      <c r="U370" s="18" t="inlineStr"/>
      <c r="V370" s="18" t="inlineStr">
        <is>
          <t>HISTORICAL_RECOGNITION_GENERAL</t>
        </is>
      </c>
      <c r="W370" s="18" t="inlineStr"/>
      <c r="X370" s="18" t="inlineStr"/>
      <c r="Y370" s="18" t="inlineStr"/>
      <c r="Z370" s="18" t="inlineStr"/>
      <c r="AA370" s="18" t="inlineStr"/>
      <c r="AB370" s="18" t="inlineStr"/>
      <c r="AC370" s="18" t="inlineStr"/>
      <c r="AD370" s="18" t="inlineStr"/>
      <c r="AE370" s="18" t="inlineStr"/>
      <c r="AF370" s="18" t="inlineStr"/>
      <c r="AG370" s="18" t="inlineStr"/>
      <c r="AH370" s="18" t="inlineStr"/>
      <c r="AI370" s="18" t="inlineStr"/>
      <c r="AJ370" s="18" t="inlineStr"/>
      <c r="AK370" s="18" t="inlineStr"/>
      <c r="AL370" s="18" t="inlineStr"/>
      <c r="AM370" s="18" t="inlineStr">
        <is>
          <t>LOW</t>
        </is>
      </c>
      <c r="AN370" s="3" t="inlineStr">
        <is>
          <t>AUTO-DRAFT: keyword signals only; requires contextual coding per codebook.md before use.</t>
        </is>
      </c>
      <c r="AO370" s="18" t="inlineStr">
        <is>
          <t>bcc886b8-316d-5127-b0b2-f9620045d3df</t>
        </is>
      </c>
      <c r="AP370" s="18" t="inlineStr">
        <is>
          <t>1</t>
        </is>
      </c>
      <c r="AQ370" s="18" t="inlineStr">
        <is>
          <t>LOW_CONFIDENCE;MISSING_SPEAKER</t>
        </is>
      </c>
      <c r="AR370" s="18" t="inlineStr">
        <is>
          <t>EXCLUDED</t>
        </is>
      </c>
      <c r="AS370" s="3" t="inlineStr">
        <is>
          <t>2026-09-22 full backlog review: GENERIC_DIPLOMATIC_MESSAGE_OR_SPEECH</t>
        </is>
      </c>
    </row>
    <row r="371">
      <c r="A371" s="3" t="inlineStr">
        <is>
          <t>https://japan.kantei.go.jp/101_kishida/statement/202407/17message.html</t>
        </is>
      </c>
      <c r="B371" s="18" t="inlineStr">
        <is>
          <t>japan</t>
        </is>
      </c>
      <c r="C371" s="18" t="inlineStr">
        <is>
          <t>Prime Minister's Office of Japan (Kantei)</t>
        </is>
      </c>
      <c r="D371" s="3" t="inlineStr">
        <is>
          <t>Video Message by Prime Minister Kishida on a Certified PALM10 Commemorative Project (Speeches and Statements &lt;br&gt;by the Prime Minister) | Prime Minister's Office of Japan</t>
        </is>
      </c>
      <c r="E371" s="18" t="inlineStr">
        <is>
          <t>SPEECH</t>
        </is>
      </c>
      <c r="F371" s="18" t="inlineStr">
        <is>
          <t>July 17, 2024</t>
        </is>
      </c>
      <c r="G371" s="18" t="inlineStr">
        <is>
          <t>0</t>
        </is>
      </c>
      <c r="H371" s="3" t="inlineStr"/>
      <c r="I371" s="3" t="inlineStr">
        <is>
          <t>Video Message by Prime Minister Kishida on a Certified PALM10 Commemorative Project (Speeches and Statements &lt;br&gt;by the Prime Minister) | Prime Minister's Office of Japan
#DiplomacySecurity
#PALM
Video Message by Prime Minister Kishida on a Certified PALM10 Commemorative Project
July 17, 2024
Tweet
[Provisional Translation]
I am KISHIDA Fumio, Prime Minister of Japan. As we carry out the project to “Strengthen ‘kizuna’ in the Pacific through the promotion of public-private partnership (PPP) in the Pacific Island countries,” certified by the Tenth Pacific Islands Leaders Meeting (PALM10), I would like to deliver a few words.
Water infrastructure that ensures safe and clean water and hygienic toilets is essential to the public health. Japan has made comprehensive efforts to extend assistance for the nurturing of human resources and business management, in addition to the development of facilities for water supply and sewerage, with a view to improving the environmental of “water and sanitation” in the Pacific Island countries. JICA (Japan International Cooperation Agency) is currently providing technical cooperation for the improvement of the financial balance of water utilities in Fiji and Samoa, as well as for the improvement of human resources and operational management capabilities for wastewater treatment in Fiji. I have also heard that in Port Moresby, JICA’s project to construct sewage treatment facilities made it possible to restore beautiful sea and people's lives. While contributing in developing such facilities, Japanese companies have gained high recognition in the world for their technologies for leak detection and water pressure management in water distribution pipes, and Japan’s technology for leak prevention also plays a key role in providing technical cooperation.
We hope that the Pacific island countries, as partners under the slogan of “co-creation,” will grow and chart the future together with Japan. Recently, the Japanese Government decided on a “New Policy toward Enhanced Cooperation with Global South Countries,” in which the Government defined PPP as a form of assistance for the first time. We hope to build on Japan’s experience in PPP projects to promote the creation of PPP-based projects in a wide range of infrastructure sectors through public-private partnerships in the Pacific island countries as well, and contribute to the efficient improvement of the environment.
In closing, I hope that the “kizuna” between Japan and the Pacific island countries will be further strengthened on the occasion of this commemorative event as PPP projects in such countries will be promoted with the assistance from Japan.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71" s="3" t="inlineStr">
        <is>
          <t>While contributing in developing such facilities, Japanese companies have gained high recognition in the world for their technologies for leak detection and water pressure management in water distribution pipes, and Japan’s technology for leak prevention also plays a key role in providing technical cooperation. We hope that the Pacific island countries, as partners under the slogan of “co-creation,” will grow and chart the future together with Japan. Recently, the Japanese Government decided on a “New Policy toward Enhanced Cooperation with Global South Countries,” in which the Government defined PPP as a form of assistance for the first time. We hope to build on Japan’s experience in PPP projects to promote the creation of PPP-based projects in a wide range of infrastructure sectors through public-private partnerships in the Pacific island countries as well, and contribute to the efficient improvement of the environment. In closing, I hope that the “kizuna” between Japan and the Pacific island countries will be further strengthened on the occasion of this commemorative event as PPP projects in such countries will be promoted with the assistance from Japan.</t>
        </is>
      </c>
      <c r="K371" s="18" t="inlineStr">
        <is>
          <t>war</t>
        </is>
      </c>
      <c r="L371" s="18" t="inlineStr">
        <is>
          <t>0</t>
        </is>
      </c>
      <c r="M371" s="18" t="inlineStr">
        <is>
          <t>0</t>
        </is>
      </c>
      <c r="N371" s="18" t="inlineStr">
        <is>
          <t>0</t>
        </is>
      </c>
      <c r="O371" s="18" t="inlineStr">
        <is>
          <t>1</t>
        </is>
      </c>
      <c r="P371" s="18" t="inlineStr">
        <is>
          <t>0</t>
        </is>
      </c>
      <c r="Q371" s="18" t="inlineStr">
        <is>
          <t>0</t>
        </is>
      </c>
      <c r="R371" s="18" t="inlineStr">
        <is>
          <t>457117a8-58b9-46cf-9973-65e3f8541458</t>
        </is>
      </c>
      <c r="S371" s="18" t="inlineStr"/>
      <c r="T371" s="18" t="inlineStr"/>
      <c r="U371" s="18" t="inlineStr"/>
      <c r="V371" s="18" t="inlineStr">
        <is>
          <t>HISTORICAL_RECOGNITION_GENERAL</t>
        </is>
      </c>
      <c r="W371" s="18" t="inlineStr"/>
      <c r="X371" s="18" t="inlineStr"/>
      <c r="Y371" s="18" t="inlineStr"/>
      <c r="Z371" s="18" t="inlineStr"/>
      <c r="AA371" s="18" t="inlineStr"/>
      <c r="AB371" s="18" t="inlineStr"/>
      <c r="AC371" s="18" t="inlineStr"/>
      <c r="AD371" s="18" t="inlineStr"/>
      <c r="AE371" s="18" t="inlineStr"/>
      <c r="AF371" s="18" t="inlineStr"/>
      <c r="AG371" s="18" t="inlineStr"/>
      <c r="AH371" s="18" t="inlineStr"/>
      <c r="AI371" s="18" t="inlineStr"/>
      <c r="AJ371" s="18" t="inlineStr"/>
      <c r="AK371" s="18" t="inlineStr"/>
      <c r="AL371" s="18" t="inlineStr"/>
      <c r="AM371" s="18" t="inlineStr">
        <is>
          <t>LOW</t>
        </is>
      </c>
      <c r="AN371" s="3" t="inlineStr">
        <is>
          <t>AUTO-DRAFT: keyword signals only; requires contextual coding per codebook.md before use.</t>
        </is>
      </c>
      <c r="AO371" s="18" t="inlineStr">
        <is>
          <t>b9245e8a-a703-56ad-9dbd-45d6d8f1a733</t>
        </is>
      </c>
      <c r="AP371" s="18" t="inlineStr">
        <is>
          <t>1</t>
        </is>
      </c>
      <c r="AQ371" s="18" t="inlineStr">
        <is>
          <t>LOW_CONFIDENCE;MISSING_SPEAKER</t>
        </is>
      </c>
      <c r="AR371" s="18" t="inlineStr">
        <is>
          <t>EXCLUDED</t>
        </is>
      </c>
      <c r="AS371" s="3" t="inlineStr">
        <is>
          <t>2026-09-22 full backlog review: GENERIC_DIPLOMATIC_MESSAGE_OR_SPEECH</t>
        </is>
      </c>
    </row>
    <row r="372">
      <c r="A372" s="3" t="inlineStr">
        <is>
          <t>https://japan.kantei.go.jp/101_kishida/statement/202407/19forum.html</t>
        </is>
      </c>
      <c r="B372" s="18" t="inlineStr">
        <is>
          <t>japan</t>
        </is>
      </c>
      <c r="C372" s="18" t="inlineStr">
        <is>
          <t>Prime Minister's Office of Japan (Kantei)</t>
        </is>
      </c>
      <c r="D372" s="3" t="inlineStr">
        <is>
          <t>Speech by Prime Minister Kishida at the Keidanren Summer Forum 2024 (Speeches and Statements &lt;br&gt;by the Prime Minister) | Prime Minister's Office of Japan</t>
        </is>
      </c>
      <c r="E372" s="18" t="inlineStr">
        <is>
          <t>SPEECH</t>
        </is>
      </c>
      <c r="F372" s="18" t="inlineStr">
        <is>
          <t>July 19, 2024</t>
        </is>
      </c>
      <c r="G372" s="18" t="inlineStr">
        <is>
          <t>0</t>
        </is>
      </c>
      <c r="H372" s="3" t="inlineStr"/>
      <c r="I372" s="3" t="inlineStr">
        <is>
          <t>Speech by Prime Minister Kishida at the Keidanren Summer Forum 2024 (Speeches and Statements &lt;br&gt;by the Prime Minister) | Prime Minister's Office of Japan
#DiplomacySecurity
#PALM
#ClimateChange
#NewFormCapitalism
#GrowthStrategy
#SciTechInnovation
#Ukraine
#EconMeasures
#WageIncrease
Speech by Prime Minister Kishida at the Keidanren Summer Forum 2024
July 19, 2024
Tweet
[Provisional translation]
Thank you very much for the kind introduction. I am KISHIDA Fumio. I would like to express my heartfelt appreciation for inviting me to the Keidanren Summer Forum again this year.
This serves as a valuable opportunity to discuss with you all, who lead the Japanese economy through global management, and receive strict but compassionate guidance from you over beer afterwards. I am truly grateful for the invitation to the forum again this year.
If I remember correctly, I participated in this forum last year right after my visit to Middle Eastern countries such as Saudi Arabia, the United Arab Emirates, and Qatar, accompanied by an economic mission comprised of members of the business community. I recall how refreshingly cool it was in Karuizawa. The Japanese archipelago is hit by scorching heat this year. I recently attended the NATO (North Atlantic Treaty Organization) Summit in Washington, DC for the third straight year, and the temperature there was extremely high, exceeding 40℃. According to media reports, the mercury reached rose over 50℃ in the Middle East and India last month, with the sweltering heat resulting in a large number of deaths.
Once-a-century extreme weather events, which were supposed to hit once in 100 years, occur frequently around the globe. While the climate change crisis has long been pointed out, I feel that we have finally entered an era when we actually experience dire situations caused by climate change.
This week, we held the PALM10 (10th Pacific Islands Leaders Meeting) in Tokyo, which ran through yesterday. This triennial summit involves the participation of the leaders from 19 countries and regions, including Pacific island countries such as Cook Islands and Micronesia. When it comes to island nations, you might have an image of distant islands near the equator. However, these countries once became Japan’s mandated territories after World War I and the South Sea Agency of Japan was established in the region. To take the example of Palau, even now, 20 percent of its population is said to be Japanese descendants. These countries are essential for a “Free and Open Indo-Pacific” and hold strategically great importance. Hence, I ask members of the business community to pay even more attention to these nations.
Obviously, the biggest concern for these island nations facing the threat of rising sea levels is global warming. PALM10 saw lively discussions on “adaptation” to or “mitigation” of climate change, along with “decarbonization.”
On the other hand, we need to begin serious consideration of these “adaptation” and “mitigation” initiatives in Japan, in the face of frequent extreme weather events.
To this end, there have been discussions on disaster prevention and reduction and enhanced national resilience. Speaking of disaster prevention and enhanced national resilience, large-scale public works projects such as construction of “high-standard levees” often come to our mind. Yet new moves are emerging now. We have been witnessing multiple cases involving the combination of digital technologies, innovation, and new “public-private collaboration” to create added value while promoting “adaptation” to climate change.
Examples include the response to once-a-century torrential rains caused by linear precipitation zones. Based on in-depth data analysis, information from geostationary satellites, and weather forecast technologies powered by artificial intelligence (AI), public and private sectors have worked together to identify high-risk areas and prioritize efforts to dredge riverbeds and raise riverbanks in those areas. Thanks to these initiatives, the flood damage in a certain river in the Kinki region has reportedly decreased to one-sixth of what it was five years ago even in the case of a torrential downpour with the same amount of precipitation.
In addition, there has been progress in the integrated river management initiative that utilizes AI and digital technologies. In order to achieve the three objectives of flood control, hydropower generation, and the environmental protection at the same time, the “comprehensive river-basin water management” program has been launched. Under the program, many relevant administrative organs or private companies located in areas from the upper reaches to the lower reaches of a river conduct data linkage to ensure overall optimization.
I visited Yahagi River in Aichi Prefecture this month. This river is a power source for a basin where ten percent of Japan’s industrial production is concentrated. On my visit, I observed a case where through comprehensive river-basin water management, public and private sectors have actually achieved the three objectives of supplying power for the entire river basin with a concentration of ten percent of Japan’s industrial output by enhancing hydropower generation without constructing a new dam on Yahagi River, while protecting the safety of the river basin by fully utilizing AI and digital technologies to flexibly conduct flood control measures, and realizing carbon neutrality at the same time.
Approximately 50 percent of the world’s flood disasters are said to occur in the Asia-Pacific region. Even in the field of disaster prevention, which seems far from international business, efforts are under way to respond to changing times and create new added value or growth opportunities through digital technologies and public-private collaboration. I hope that you will take note of these ongoing efforts as well.
I have repeatedly referred to the phrase “a Japan that turns change into strength” on various occasions.
Japan is currently at a “turning point of the times” in a variety of fields, such as foreign affairs and security, economy, energy, technological innovation, decreasing population and birthrate, and disaster prevention, as I just mentioned, and the country is facing numerous “challenges that cannot be postponed.” We must conceive mechanisms for “a Japan that turns change into strength” in each field, make decisions, and implement them.
Two years and ten months have passed since I assumed the post of Prime Minister. I have faced a number of shocking situations which made me realize that the world and Japan are at a “turning point of the times,” including Russia’s aggression against Ukraine in February 2022.
Thinking through the essence of the “turning point of the times” and making decisions on the direction to take with “big-picture thinking” – I have tacked my work in the belief that “big-picture thinking” and “making decisions” as the greatest mission as Prime Minister.
At the same time, what is expected of politics is the “ability to execute.”
While it is of course important for the political side to be large-minded and leave things to the discretion of people in charge of practical matters when demonstrating its “ability to execute,” I have come to realize that it is also important to smoothly incorporate the hands-on experience and voices of people struggling on the frontline in various areas, adjust the course and speed up the process in a timely manner, and show leadership by striking a balance between these bottom-up and top-down approaches.
I have repeated that “the Kishida Cabinet will work on challenges that cannot be postponed.” What have we done thus far since the inauguration of my administration, and what kind of efforts will we need to make? Today I would like to focus on two points in particular: foreign affairs and defense, and economy.
The first is foreign affairs and defense.
The world has consistently been based on a “free and open international order based on the rule of law” both in the Cold War and post-Cold War periods. However, Russia, a permanent member of the United Nations Security Council, shattered such foundations by its aggression against Ukraine in February 2022.
In the belief that “this is not a conflict confined to Europe, but an outrageous act that shakes the international order itself,” I have made a drastic shift in Japan’s policy toward Russia that had been in place since the Abe administration: Japan decided to impose sanctions on the country. On the other hand, Japan has been providing Ukraine the maximum possible support as a peaceful nation.
I have emphasized on the international arena that “Ukraine today may be East Asia tomorrow.”
Up until today, this phrase I used has been quoted by other foreign leaders in many ways. It has been recognized as emphasizing the nature of the aggression against Ukraine to the world and the fact that the aggression is by no means an issue limited to part of Europe, but an issue for the entire international community. In the NATO Summit in Washington, DC last week, the leaders shared a recognition that “the security of the Euro-Atlantic and Indo-Pacific is inseparable.”
While the international order is shaken to its foundation and division and confrontation are becoming more serious, we must make efforts toward cooperation in the international community. Then what is the basis of cooperation and what yardstick should we base ourselves on? These are the most difficult points I have thought through in advancing diplomatic efforts.
The values of Western democracy alone will not lead countries to reach agreement, as there are diverse ideas toward state regimes and democracy in the world. Cooperation based on economic support, namely, in terms of profit or loss, will not easily lead the international community to unite, either. When I think about the yardstick under these circumstances, I came to think that the idea of an international order based on the rule of law or cooperation based on international law, including the United Nations Charter is important; that the sovereignty and territory of each country must not be violated; that unilateral attempts to change the status quo by force must not be tolerated; and that countries may be able to agree on these fundamental ideas of international law. With this in mind, I have pushed ahead with summit diplomacy.
In March last year, I visited Ukraine, marking the first visit for a Japanese Prime Minister to a country at war. This led to President Zelenskiyy’s visit to Japan on the occasion of the G7 Hiroshima Summit in May. On the final day of the summit, we sat around the same table and held a discussion on what kind of thoughts we should share to work together going forward, with the participation from Global South countries and others in addition to G7 leaders, including President Zelenskiyy, Prime Minister Modi of India, President Lula of Brazil, President Yoon of the Republic of Korea. At the meeting, we reached a consensus that we would protect the “rule of law” and other fundamental principles to achieve lasting peace.
Some countries in the Global South are now suffering from rising energy and food prices and soaring international commodity prices, and certain authoritarian nations are trying hard to propagate false narrative that “the current international order led by the United States and Europe must be revamp.” Indeed, there are some Global South countries attracted by such idea. However, against this background, Japan has made its arguments that: we must be united in that international law, including the UN Charter, is for vulnerable countries and people, and that protecting human dignity based on international law is for those countries and people; we must not tolerate the violation of sovereignty and territory or unilateral attempts to change the status quo by force. With these arguments, Japan has made outreach efforts and earned support from many countries. This is how Japan has led discussions on the global stage in its diplomacy.
This year is said to be the “election year” for many major countries. It is said that  we are facing a possibility that the framework of international politics will change.
They also argue that tense situations may arise in Ukraine and the Middle East this summer and beyond. Nevertheless, amid such a situation, Japan must value its diplomatic assets as a peaceful country that has earned the deep trust of the international community, while vigorously advocating for the yardstick and standards on which the international society should base itself, as I just mentioned, and emphasizing that we must create a society where the international community will work together toward cooperation, rather than division and confrontation. I think that Japan’s diplomatic power will continue to be put to the test going forward.
Japan will thus create an international environment favorable to itself through such diplomatic power, summit diplomacy, and so forth, and make it serve its national interests. While these diplomatic efforts are of course important, the reinforcement of defense capabilities that provide backing for the diplomatic power and protect the lives and livelihoods of the people as well as the strengthening of deterrence and response capabilities also hold importance. Hence, my administration decided to spend 43 trillion yen to strengthen defense capabilities.
Moreover, the modernization of the Japan-U.S. alliance is indispensable. I made an official visit to the United States in April this year, and on that occasion, I delivered an address to bipartisan Senate and House members of the Congress, in which I stressed that “the United States played a central role in creating the post-war international order, which, however, is now wavering, and Japan hopes that the United States will continue to engage in the formation of the international order with confidence.”
A Japanese Prime Minister went to the U.S. Congress to make a speech and gave encouragement to its members, saying, “The United States must not look inward,” “Japan hopes that the U.S. will approach the world with confidence,” “Japan stands with you,” and “Japan will support you,” and the Congress members welcomed it with standing ovations for dozens of times. When you think about it, Japan’s standing on the global stage, along with the international community itself, has considerably changed, as we are about to mark the 80th anniversary of the end of the war next year. This is what I was reminded of when giving a speech on the floor of the Congress.
The political situation in the U.S. toward November is unpredictable. Nonetheless, while keeping an eye on the situation, Japan must take a basic approach of putting into action the message I conveyed to the bipartisan lawmakers and the people of the United States.
Besides that, what is noteworthy in terms of foreign affairs and security is the Japan-ROK relations, which have undergone dramatic changes over the past two and a half years. With deep mutual trust with President Yoon, we have conducted shuttle diplomacy and already held more than ten summit meetings. We held another on the occasion of the NATO Summit, so we had talks for well more than ten times.
When I look back, the Japan-U.S.-ROK summit in Camp David last summer was another epoch-making meeting.
My opinion is that the leaders’ decisions and the improved Japan-ROK relations based on trust have made possible the Camp David meeting, and I believe that fostering confidence between the leaders and making the bilateral relations even more unwavering toward the 60th anniversary of the normalization of diplomatic relations next year is one of the highest priority issues in Japan’s diplomacy.
With regard to the Japan-China relations, we held Japan-China summit meetings with President Xi Jinping last autumn, and in the autumn of 2022 and 2021. In last autumn’s summit, we agreed to advance bilateral talks at various levels, and I believe that Japan must continue to utilize every channel to comprehensively promote a “Mutually Beneficial Relationship Based on Common Strategic Interests” and build “constructive and stable Japan-China relations.”
In this context, in January this year, the joint visit to China by Keidanren, the Japan-China Economic Association, and the Japan Chamber of Commerce and Industry resumed after a four-year hiatus. Cooperation in the economic field has consistently been the foundation that supports stable development of the Japan-China relations, even before the normalization of diplomatic relations between the two countries. Practical inter-governmental cooperation and private-sector exchanges as the two wheels on the axle have helped expand and deepen the bilateral relations. I would like to thank the business community again for its efforts to make exchanges more active. We will continue to make government-wide efforts to ensure legitimate economic activities of Japanese companies in the global market.
Now let me move from foreign affairs and security to economic policies.
Since my inauguration, I have put forward a “New Form of Capitalism” and pursued virtuous cycles of growth and distribution and of wages and prices. I have worked on the issue with the strong conviction that we must break away from the deflationary economy characterized by “low prices, low wages, and low growth” and “shrinkage orientation” that have dominated Japan for the past 30 years and transition into a growth-oriented economy by all means.
I think that “signs” of the “transition” to a new economic stage are clearly visible, as shown by the shunto spring wage negotiations resulting in a five percent wage increase, aggressive capital investments that exceed 100 trillion yen, corporate governance reforms that foreign investors laud, and record-high stock prices, among others.
With the determination that “we will not miss this opportunity, and we will never let things backslide,” we formulated a policy package in June, which I believe is the product of the unanimous resolve of the Government and the ruling parties.
In this connection, Chairman Tokura and members of the business community share this resolve and provide strong support for economic revitalization. In particular, the shunto negotiations produced extremely strong results with a 5.1 percent wage increase, according to the final figures. New public-private collaboration is going on in economic management as well. I extend my sincere gratitude for your cooperation and express my heartfelt respect for your leadership.
We work closely together with the Bank of Japan, while sharing a broad economic perspective. The normalization of monetary policy will facilitate the transition of the economic stage, which in turn will lead further neutralization of monetary policy. We will steadily go down the path of economic management in this direction.
The “transition” of the deflationary economy to a growth-oriented economy requires changes in socially accepted ideas and business practices concerning prices and wages spread throughout the economy. It will take a certain period of time, not one or two years, to change the mindset that has persisted for more than 30 years. The Government, on its part, will mobilize all possible measures, including legislation and government-initiated wage increases to thoroughly pass on prices, with a view to making the period as short as possible.
On the other hand, some people are economically hit hard by rising prices during the “transition” to a growth-oriented economy. As we need to make thorough preparations to make steady progress in the “transition,” including support for these people, we will offer swift and fine-tuned support in “two stages” for people who may be left behind due to a harsh summer and high prices, in addition to the “fixed amount tax reduction” that started in June.
As a first step, we will introduce “one-time” fast-acting energy subsidies for gasoline, electricity, and gas on a scale that will push down consumer prices by more than 0.5 percent points every month until the end of the year. As for a second step, we will draw it up as part of an economic package to be formulated in autumn and discuss measures focused on households living on pension, people with low income, and regional economies.
The “support” measures I mentioned are of course important; however, the “core issue” is, after all, to improve the growth potential of Japan.
One of the biggest factors that have long prevented Japan from breaking free from the “deflationary economy” is the “mindset” deeply rooted in the entire society. Due to the prospects for the decreasing workforce, pessimistic outlook for the Japanese economy has become a commonly accepted view; more and more companies have adopted measures too focused on cost-cutting; consumption has stagnated amid growing concerns over the future; and traditional employment practices have been adhered to. Such situation has continued.
However, there is currently a rapid shift in era. I am confident that we can achieve strong growth if we discern such big “changes” and “adapt” to them in a timely manner. This is a “growth strategy that turns change into strength.” Let me introduce three major “changes” I attach importance to.
The first major “change” is improved productivity with digital technologies and AI.
Dr. Schwab, who attended today’s session via video and whom I met at the Prime Minister’s Office this month, says, “This world is facing a mega change from the age of industry revolution to the age of intelligence revolution, which will go down in the history of humanity.” It strikes me that he points out the essence of the issue.
I think that the conventional idea that “prospects for the Japanese economy are bleak due to the decreasing workforce” are becoming obsolete in the age of intelligence revolution.
I believe that we should think that on the contrary, Japan has large room for growth in the age of AI-driven industrial transformation. Although there exist concerns that AI and digitalization will wield a heavy impact on employment in many countries, concerns over such pressure on employment are less grave in Japan as the country will see its working population decline. I believe that this is the reality of Japan, and there exist a variety of “barriers” in the country now.
Such barriers include the “barrier” of the English language facing small- and medium-sized enterprises, the “barrier” of expert groups and keiretsu (corporate affiliation) observed in large enterprises, the “barrier” of labor market mobility, the “barrier” between male and female employees or between older and younger employees in the equal pay for equal work policy, and the “barrier” of human resources between the public and private sectors that will lead to inflexible policies. I am certain that overcoming these “barriers” with digital technologies and AI and “recombining” talent and resources will help us achieve a large increase in productivity and strong growth. I would like to reiterate that Japan has such room for growth. And then the second major “change” is strong public-private collaboration.
In today’s world, countries are facing a fierce competition in the field of economy as well. Some countries resort to economic statecraft; in other words, they put forward state capitalism and do not hesitate to engage in economic coercion, information monopolization by the state, or technology theft.
How will we confront these countries, and how will we win the intense economic competition among nations? When we think about them, I think that we need to make efforts to enhance Japan’s technological standards and make the country “indispensable” in terms of parts and raw materials and production equipment across the value chains under the close cooperation among like-minded nations.
To this end, going beyond the simple dichotomy of the public and the private, new public-private collaboration involving “both sectors” is more important than anything. The public sector will show a clear direction and multi-year commitments, thereby encouraging private-sector activities in a predictable manner.
From such viewpoint, we have boldly embraced new ideas and promoted their implementation without being confined to conventional policy methodologies, as in semiconductors, decarbonization, and strategic domestic investments. Going forward, we intend to further enhance these efforts in such fields as biotechnology, space, and quantum.
These strategic domestic investments under the public-private collaboration will serve as a booster for a full-fledged “virtuous cycle of growth and distribution.”
As the third and last “change,” I would like to present the formula of “GX (green transformation) combined with DX combined with Asia.”
Asia, especially the ASEAN (Association of Southeast Asian Nations), will continue to be the center of growth for the world, and the Asian economy is now about to undergo further transformation with GX and DX.
U.S. platform providers and Chinese big techs have made a series of large-scale investments in Asia. Some point out that Japanese companies are slightly lagging behind.
However, Japan’s strength is “trust” that it has earned over the years. It is necessary to show a concrete shape of the country’s basic stance of co-creation.
I believe that Japan must strive and cooperate, in order to spread added value of the entire AI ecosystem throughout society in Asian countries, rather than corporate giants monopolizing outcomes or siphoning off information. These efforts include the proposal of a “public-private collaboration platform” that will make it possible or support for GX and DX investments coupled with human resources development and policy coordination. Japan will make good use of its strengths, help Japanese companies to advance into Asia, and incorporate the growth potential of Asia. Such “growth strategy that turns change into strength” will be a main policy pillar.
One concrete example of this is the Asia Zero Emission Community (AZEC) initiative, which receives great cooperation from the members of the business circle. Last December, the leaders of Southeast Asian nations met in Tokyo to hold the first AZEC summit, and I shared the hope that “we will cooperate in Asia.” Energy transition in Asia requires a huge amount of finance, and Japan will support it with its financial and technological capabilities, so that Japan will bring Asia’s growth potential into the country and grow together. Based on such idea, we intend to advance the Asia Zero Emission Community (AZEC) concept with the cooperation from the business community.
Along with this “growth strategy that turns change into strength,” efforts to build an “asset management-oriented nation” are also a main pillar in revitalizing the Japanese economy.
We will create a cycle of channeling personal financial assets that exceed 2,000 trillion yen into corporate growth and providing households with returns reaped from enhanced corporate value. In addition to the new NISA (Nippon Individual Savings Account) program, we intend to conduct bold reforms on iDeCo (individual-type defined contribution pension plan) by the end of the year.
Other than these, there are various points of discussions to proceed with policies and move the economy forward, including strategic investment support, integrated promotion of GX and DX, investments in human resources, specific measures to increase investment in startups tenfold, and an ideal social security system in a growth-oriented economy. However, due to time restrictions today, I would like to leave these issues for another time.
As I stated today, I think that we must steadily carry out diplomatic and security efforts and economic policies. I see the media are present in the venue today, but these days the press have been asking me only about the political schedule for this autumn. However, I believe that what is important for Prime Minister is, after all, to pursue policies for the peace, prosperity, and future of Japan.
I have stated that I will concentrate on delivering results in each and every challenge that cannot be postponed and that I am not thinking of anything else at this time. It is my responsibility to dedicate myself to implementing policies. Let me conclude my remarks by asking for continued valuable guidance and cooperation from the members of the business community. I look forward to the reception later.
Thank you very much for your kind attention.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72" s="3" t="inlineStr">
        <is>
          <t>I am KISHIDA Fumio. I would like to express my heartfelt appreciation for inviting me to the Keidanren Summer Forum again this year. This serves as a valuable opportunity to discuss with you all, who lead the Japanese economy through global management, and receive strict but compassionate guidance from you over beer afterwards. I am truly grateful for the invitation to the forum again this year. If I remember correctly, I participated in this forum last year right after my visit to Middle Eastern countries such as Saudi Arabia, the United Arab Emirates, and Qatar, accompanied by an economic mission comprised of members of the business community. This triennial summit involves the participation of the leaders from 19 countries and regions, including Pacific island countries such as Cook Islands and Micronesia. When it comes to island nations, you might have an image of distant islands near the equator. However, these countries once became Japan’s mandated territories after World War I and the South Sea Agency of Japan was established in the region. To take the example of Palau, even now, 20 percent of its population is said to be Japanese descendants. These countries are essential for a “Free and Open Indo-Pacific” and hold strategically great importance. Hence, I ask members of the business community to pay even more attention to these nations. Obviously, the biggest concern for these island nations facing the threat of rising sea levels is global warming. PALM10 saw lively discussions on “adaptation” to or “mitigation” of climate change, along with “decarbonization.”
On the other hand, we need to begin serious consideration of these “adaptation” and “mitigation” initiatives in Japan, in the face of frequent extreme weather events. To this end, there have been discussions on disaster prevention and reduction and enhanced national resilience. Japan is currently at a “turning point of the times” in a variety of fields, such as foreign affairs and security, economy, energy, technological innovation, decreasing population and birthrate, and disaster prevention, as I just mentioned, and the country is facing numerous “challenges that cannot be postponed.” We must conceive mechanisms for “a Japan that turns change into strength” in each field, make decisions, and implement them. Two years and ten months have passed since I assumed the post of Prime Minister. I have faced a number of shocking situations which made me realize that the world and Japan are at a “turning point of the times,” including Russia’s aggression against Ukraine in February 2022. Thinking through the essence of the “turning point of the times” and making decisions on the direction to take with “big-picture thinking” – I have tacked my work in the belief that “big-picture thinking” and “making decisions” as the greatest mission as Prime Minister. At the same time, what is expected of politics is the “ability to execute.”
While it is of course important for the political side to be large-minded and leave things to the discretion of people in charge of practical matters when demonstrating its “ability to execute,” I have come to realize that it is also important to smoothly incorporate the hands-on experience and voices of people struggling on the frontline in various areas, adjust the course and speed up the process in a timely manner, and show leadership by striking a balance between these bottom-up and top-down approaches. Today I would like to focus on two points in particular: foreign affairs and defense, and economy. The first is foreign affairs and defense. The world has consistently been based on a “free and open international order based on the rule of law” both in the Cold War and post-Cold War periods. However, Russia, a permanent member of the United Nations Security Council, shattered such foundations by its aggression against Ukraine in February 2022. In the belief that “this is not a conflict confined to Europe, but an outrageous act that shakes the international order itself,” I have made a drastic shift in Japan’s policy toward Russia that had been in place since the Abe administration: Japan decided to impose sanctions on the country. On the other hand, Japan has been providing Ukraine the maximum possible support as a peaceful nation. I have emphasized on the international arena that “Ukraine today may be East Asia tomorrow.”
Up until today, this phrase I used has been quoted by other foreign leaders in many ways. It has been recognized as emphasizing the nature of the aggression against Ukraine to the world and the fact that the aggression is by no means an issue limited to part of Europe, but an issue for the entire international community. In the NATO Summit in Washington, DC last week, the leaders shared a recognition that “the security of the Euro-Atlantic and Indo-Pacific is inseparable.”
While the international order is shaken to its foundation and division and confrontation are becoming more serious, we must make efforts toward cooperation in the international community. Then what is the basis of cooperation and what yardstick should we base ourselves on? These are the most difficult points I have thought through in advancing diplomatic efforts. The values of Western democracy alone will not lead countries to reach agreement, as there are diverse ideas toward state regimes and democracy in the world. Cooperation based on economic support, namely, in terms of profit or loss, will not easily lead the international community to unite, either. When I think about the yardstick under these circumstances, I came to think that the idea of an international order based on the rule of law or cooperation based on international law, including the United Nations Charter is important; that the sovereignty and territory of each country must not be violated; that unilateral attempts to change the status quo by force must not be tolerated; and that countries may be able to agree on these fundamental ideas of international law. With this in mind, I have pushed ahead with summit diplomacy. In March last year, I visited Ukraine, marking the first visit for a Japanese Prime Minister to a country at war. This led to President Zelenskiyy’s visit to Japan on the occasion of the G7 Hiroshima Summit in May. On the final day of the summit, we sat around the same table and held a discussion on what kind of thoughts we should share to work together going forward, with the participation from Global South countries and others in addition to G7 leaders, including President Zelenskiyy, Prime Minister Modi of India, President Lula of Brazil, President Yoon of the Republic of Korea. At the meeting, we reached a consensus that we would protect the “rule of law” and other fundamental principles to achieve lasting peace. Some countries in the Global South are now suffering from rising energy and food prices and soaring international commodity prices, and certain authoritarian nations are trying hard to propagate false narrative that “the current international order led by the United States and Europe must be revamp.” Indeed, there are some Global South countries attracted by such idea. However, against this background, Japan has made its arguments that: we must be united in that international law, including the UN Charter, is for vulnerable countries and people, and that protecting human dignity based on international law is for those countries and people; we must not tolerate the violation of sovereignty and territory or unilateral attempts to change the status quo by force. With these arguments, Japan has made outreach efforts and earned support from many countries. It is said that  we are facing a possibility that the framework of international politics will change. They also argue that tense situations may arise in Ukraine and the Middle East this summer and beyond. Nevertheless, amid such a situation, Japan must value its diplomatic assets as a peaceful country that has earned the deep trust of the international community, while vigorously advocating for the yardstick and standards on which the international society should base itself, as I just mentioned, and emphasizing that we must create a society where the international community will work together toward cooperation, rather than division and confrontation. I think that Japan’s diplomatic power will continue to be put to the test going forward. Japan will thus create an international environment favorable to itself through such diplomatic power, summit diplomacy, and so forth, and make it serve its national interests. While these diplomatic efforts are of course important, the reinforcement of defense capabilities that provide backing for the diplomatic power and protect the lives and livelihoods of the people as well as the strengthening of deterrence and response capabilities also hold importance. Moreover, the modernization of the Japan-U.S. alliance is indispensable. I made an official visit to the United States in April this year, and on that occasion, I delivered an address to bipartisan Senate and House members of the Congress, in which I stressed that “the United States played a central role in creating the post-war international order, which, however, is now wavering, and Japan hopes that the United States will continue to engage in the formation of the international order with confidence.”
A Japanese Prime Minister went to the U.S. Congress to make a speech and gave encouragement to its members, saying, “The United States must not look inward,” “Japan hopes that the U.S. will approach the world with confidence,” “Japan stands with you,” and “Japan will support you,” and the Congress members welcomed it with standing ovations for dozens of times. When you think about it, Japan’s standing on the global stage, along with the international community itself, has considerably changed, as we are about to mark the 80th anniversary of the end of the war next year. This is what I was reminded of when giving a speech on the floor of the Congress. The political situation in the U.S. toward November is unpredictable. Nonetheless, while keeping an eye on the situation, Japan must take a basic approach of putting into action the message I conveyed to the bipartisan lawmakers and the people of the United States. Besides that, what is noteworthy in terms of foreign affairs and security is the Japan-ROK relations, which have undergone dramatic changes over the past two and a half years. We held another on the occasion of the NATO Summit, so we had talks for well more than ten times. When I look back, the Japan-U.S.-ROK summit in Camp David last summer was another epoch-making meeting. My opinion is that the leaders’ decisions and the improved Japan-ROK relations based on trust have made possible the Camp David meeting, and I believe that fostering confidence between the leaders and making the bilateral relations even more unwavering toward the 60th anniversary of the normalization of diplomatic relations next year is one of the highest priority issues in Japan’s diplomacy. With regard to the Japan-China relations, we held Japan-China summit meetings with President Xi Jinping last autumn, and in the autumn of 2022 and 2021. In last autumn’s summit, we agreed to advance bilateral talks at various levels, and I believe that Japan must continue to utilize every channel to comprehensively promote a “Mutually Beneficial Relationship Based on Common Strategic Interests” and build “constructive and stable Japan-China relations.”
In this context, in January this year, the joint visit to China by Keidanren, the Japan-China Economic Association, and the Japan Chamber of Commerce and Industry resumed after a four-year hiatus. We will continue to make government-wide efforts to ensure legitimate economic activities of Japanese companies in the global market. Now let me move from foreign affairs and security to economic policies. Since my inauguration, I have put forward a “New Form of Capitalism” and pursued virtuous cycles of growth and distribution and of wages and prices. I have worked on the issue with the strong conviction that we must break away from the deflationary economy characterized by “low prices, low wages, and low growth” and “shrinkage orientation” that have dominated Japan for the past 30 years and transition into a growth-oriented economy by all means. I think that “signs” of the “transition” to a new economic stage are clearly visible, as shown by the shunto spring wage negotiations resulting in a five percent wage increase, aggressive capital investments that exceed 100 trillion yen, corporate governance reforms that foreign investors laud, and record-high stock prices, among others. The Government, on its part, will mobilize all possible measures, including legislation and government-initiated wage increases to thoroughly pass on prices, with a view to making the period as short as possible. On the other hand, some people are economically hit hard by rising prices during the “transition” to a growth-oriented economy. As we need to make thorough preparations to make steady progress in the “transition,” including support for these people, we will offer swift and fine-tuned support in “two stages” for people who may be left behind due to a harsh summer and high prices, in addition to the “fixed amount tax reduction” that started in June. As a first step, we will introduce “one-time” fast-acting energy subsidies for gasoline, electricity, and gas on a scale that will push down consumer prices by more than 0.5 percent points every month until the end of the year. As for a second step, we will draw it up as part of an economic package to be formulated in autumn and discuss measures focused on households living on pension, people with low income, and regional economies. The first major “change” is improved productivity with digital technologies and AI. Dr. Schwab, who attended today’s session via video and whom I met at the Prime Minister’s Office this month, says, “This world is facing a mega change from the age of industry revolution to the age of intelligence revolution, which will go down in the history of humanity.” It strikes me that he points out the essence of the issue. I think that the conventional idea that “prospects for the Japanese economy are bleak due to the decreasing workforce” are becoming obsolete in the age of intelligence revolution. I believe that we should think that on the contrary, Japan has large room for growth in the age of AI-driven industrial transformation. And then the second major “change” is strong public-private collaboration. In today’s world, countries are facing a fierce competition in the field of economy as well. Some countries resort to economic statecraft; in other words, they put forward state capitalism and do not hesitate to engage in economic coercion, information monopolization by the state, or technology theft. How will we confront these countries, and how will we win the intense economic competition among nations? When we think about them, I think that we need to make efforts to enhance Japan’s technological standards and make the country “indispensable” in terms of parts and raw materials and production equipment across the value chains under the close cooperation among like-minded nations. The public sector will show a clear direction and multi-year commitments, thereby encouraging private-sector activities in a predictable manner. From such viewpoint, we have boldly embraced new ideas and promoted their implementation without being confined to conventional policy methodologies, as in semiconductors, decarbonization, and strategic domestic investments. Going forward, we intend to further enhance these efforts in such fields as biotechnology, space, and quantum. These strategic domestic investments under the public-private collaboration will serve as a booster for a full-fledged “virtuous cycle of growth and distribution.”
As the third and last “change,” I would like to present the formula of “GX (green transformation) combined with DX combined with Asia.”
Asia, especially the ASEAN (Association of Southeast Asian Nations), will continue to be the center of growth for the world, and the Asian economy is now about to undergo further transformation with GX and DX. U.S. We will create a cycle of channeling personal financial assets that exceed 2,000 trillion yen into corporate growth and providing households with returns reaped from enhanced corporate value. In addition to the new NISA (Nippon Individual Savings Account) program, we intend to conduct bold reforms on iDeCo (individual-type defined contribution pension plan) by the end of the year. Other than these, there are various points of discussions to proceed with policies and move the economy forward, including strategic investment support, integrated promotion of GX and DX, investments in human resources, specific measures to increase investment in startups tenfold, and an ideal social security system in a growth-oriented economy. However, due to time restrictions today, I would like to leave these issues for another time. As I stated today, I think that we must steadily carry out diplomatic and security efforts and economic policies. However, I believe that what is important for Prime Minister is, after all, to pursue policies for the peace, prosperity, and future of Japan. I have stated that I will concentrate on delivering results in each and every challenge that cannot be postponed and that I am not thinking of anything else at this time. It is my responsibility to dedicate myself to implementing policies. Let me conclude my remarks by asking for continued valuable guidance and cooperation from the members of the business community. I look forward to the reception later. Thank you very much for your kind attention.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72" s="18" t="inlineStr">
        <is>
          <t>aggression;fund;history;reparation;responsibility;suffering;war</t>
        </is>
      </c>
      <c r="L372" s="18" t="inlineStr">
        <is>
          <t>0</t>
        </is>
      </c>
      <c r="M372" s="18" t="inlineStr">
        <is>
          <t>0</t>
        </is>
      </c>
      <c r="N372" s="18" t="inlineStr">
        <is>
          <t>0</t>
        </is>
      </c>
      <c r="O372" s="18" t="inlineStr">
        <is>
          <t>0</t>
        </is>
      </c>
      <c r="P372" s="18" t="inlineStr">
        <is>
          <t>0</t>
        </is>
      </c>
      <c r="Q372" s="18" t="inlineStr">
        <is>
          <t>0</t>
        </is>
      </c>
      <c r="R372" s="18" t="inlineStr">
        <is>
          <t>22b8cf42-4a09-4c6d-be2e-fa2b4642c335</t>
        </is>
      </c>
      <c r="S372" s="18" t="inlineStr"/>
      <c r="T372" s="18" t="inlineStr"/>
      <c r="U372" s="18" t="inlineStr"/>
      <c r="V372" s="18" t="inlineStr">
        <is>
          <t>AGGRESSION</t>
        </is>
      </c>
      <c r="W372" s="18" t="inlineStr"/>
      <c r="X372" s="18" t="inlineStr"/>
      <c r="Y372" s="18" t="inlineStr"/>
      <c r="Z372" s="18" t="inlineStr"/>
      <c r="AA372" s="18" t="inlineStr"/>
      <c r="AB372" s="18" t="inlineStr"/>
      <c r="AC372" s="18" t="inlineStr"/>
      <c r="AD372" s="18" t="inlineStr"/>
      <c r="AE372" s="18" t="inlineStr"/>
      <c r="AF372" s="18" t="inlineStr"/>
      <c r="AG372" s="18" t="inlineStr"/>
      <c r="AH372" s="18" t="inlineStr"/>
      <c r="AI372" s="18" t="inlineStr"/>
      <c r="AJ372" s="18" t="inlineStr"/>
      <c r="AK372" s="18" t="inlineStr"/>
      <c r="AL372" s="18" t="inlineStr"/>
      <c r="AM372" s="18" t="inlineStr">
        <is>
          <t>LOW</t>
        </is>
      </c>
      <c r="AN372" s="3" t="inlineStr">
        <is>
          <t>AUTO-DRAFT: keyword signals only; requires contextual coding per codebook.md before use.</t>
        </is>
      </c>
      <c r="AO372" s="18" t="inlineStr">
        <is>
          <t>c0ce4ccc-26ab-57ed-aa4d-f2fa8aaec136</t>
        </is>
      </c>
      <c r="AP372" s="18" t="inlineStr">
        <is>
          <t>1</t>
        </is>
      </c>
      <c r="AQ372" s="18" t="inlineStr">
        <is>
          <t>LOW_CONFIDENCE;MISSING_SPEAKER</t>
        </is>
      </c>
      <c r="AR372" s="18" t="inlineStr">
        <is>
          <t>EXCLUDED</t>
        </is>
      </c>
      <c r="AS372" s="3" t="inlineStr">
        <is>
          <t>2026-09-22 full backlog review: NATURAL_DISASTER_OR_ACCIDENT</t>
        </is>
      </c>
    </row>
    <row r="373">
      <c r="A373" s="3" t="inlineStr">
        <is>
          <t>https://japan.kantei.go.jp/101_kishida/statement/202407/19kaiken.html</t>
        </is>
      </c>
      <c r="B373" s="18" t="inlineStr">
        <is>
          <t>japan</t>
        </is>
      </c>
      <c r="C373" s="18" t="inlineStr">
        <is>
          <t>Prime Minister's Office of Japan (Kantei)</t>
        </is>
      </c>
      <c r="D373" s="3" t="inlineStr">
        <is>
          <t>Press Conference by the Prime Minister regarding His Visit to Nagano Prefecture and Other Matters (Speeches and Statements &lt;br&gt;by the Prime Minister) | Prime Minister's Office of Japan</t>
        </is>
      </c>
      <c r="E373" s="18" t="inlineStr">
        <is>
          <t>PRESS_CONFERENCE</t>
        </is>
      </c>
      <c r="F373" s="18" t="inlineStr">
        <is>
          <t>July 19, 2024</t>
        </is>
      </c>
      <c r="G373" s="18" t="inlineStr">
        <is>
          <t>0</t>
        </is>
      </c>
      <c r="H373" s="3" t="inlineStr"/>
      <c r="I373" s="3" t="inlineStr">
        <is>
          <t>Press Conference by the Prime Minister regarding His Visit to Nagano Prefecture and Other Matters (Speeches and Statements &lt;br&gt;by the Prime Minister) | Prime Minister's Office of Japan
#NewFormCapitalism
#GrowthStrategy
#SciTechInnovation
#GreenTransformation
Press Conference by the Prime Minister regarding His Visit to Nagano Prefecture and Other Matters
July 19, 2024
Tweet
[Provisional translation]
(On the objective of the visit and his thoughts about it, as well as how he plans to reflect its results in the upcoming policies)
Today, I visited a facility run by SANU. Inc., a subscription-based second home provider, to inspect its pioneering model project of a circular economy. I believe that the business models embody the principles of the circular economy and include reducing waste comprehensively from a project's design phase and using the sharing economy to boost facilities' utilization rates. I also realized that this business model significantly contributes to the regional economy through the use of various regional resources and inviting those from outside as guests, leading to a more dynamic circulation of people between urban areas and regions. As I heard the explanation of its details, I felt that the project is instrumental in promoting both regional revitalization and a circular economy.
I also visited Toyama Prefecture last year to inspect local efforts for a circular economy. In addition, I have had opportunities to sit down with experts for exchanges of views at the Prime Minister’s Office and we have enacted the “Act on Promotion of Advanced Recycling Business for Resource Circulation” in the Diet. Seeking to achieve regional revitalization and economic growth simultaneously is in line with the principles of the New Form of Capitalism where we seek to solve problems and achieve economic growth at the same time. Based on this idea, the Government has decided to further promote circular economy as a national strategy. In a related move, we plan to newly establish the “Council of Relevant Ministers toward the Realization of a Circular Economy,” which was proposed by the Liberal Democratic Party. We plan to hold a meeting of relevant ministers by the end of this month to accelerate efforts for a circular economy not just by the Ministry of Economy, Trade and Industry and the Ministry of Environment, but across the entire Government as well, for the creation of the Reiwa era version of a circulation model for local production for local consumption, use of recycled materials and promotion of the recycling of used solar panels.
We will continue to create such opportunities for small group talks and exchanges of opinions regarding circular economy. We will also continue to pay close attention to the ideas and efforts by the younger generation, like the example of SANU that I visited today. On the basis of such dialogues and on-site visits, the entire Government will make more efforts for the realization of a circular economy. That’s all from me.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73" s="3" t="inlineStr">
        <is>
          <t>Seeking to achieve regional revitalization and economic growth simultaneously is in line with the principles of the New Form of Capitalism where we seek to solve problems and achieve economic growth at the same time. Based on this idea, the Government has decided to further promote circular economy as a national strategy. In a related move, we plan to newly establish the “Council of Relevant Ministers toward the Realization of a Circular Economy,” which was proposed by the Liberal Democratic Party. We plan to hold a meeting of relevant ministers by the end of this month to accelerate efforts for a circular economy not just by the Ministry of Economy, Trade and Industry and the Ministry of Environment, but across the entire Government as well, for the creation of the Reiwa era version of a circulation model for local production for local consumption, use of recycled materials and promotion of the recycling of used solar panels. We will continue to create such opportunities for small group talks and exchanges of opinions regarding circular economy.</t>
        </is>
      </c>
      <c r="K373" s="18" t="inlineStr">
        <is>
          <t>war</t>
        </is>
      </c>
      <c r="L373" s="18" t="inlineStr">
        <is>
          <t>0</t>
        </is>
      </c>
      <c r="M373" s="18" t="inlineStr">
        <is>
          <t>0</t>
        </is>
      </c>
      <c r="N373" s="18" t="inlineStr">
        <is>
          <t>1</t>
        </is>
      </c>
      <c r="O373" s="18" t="inlineStr">
        <is>
          <t>0</t>
        </is>
      </c>
      <c r="P373" s="18" t="inlineStr">
        <is>
          <t>0</t>
        </is>
      </c>
      <c r="Q373" s="18" t="inlineStr">
        <is>
          <t>0</t>
        </is>
      </c>
      <c r="R373" s="18" t="inlineStr">
        <is>
          <t>ecb66009-094b-46f3-9a15-953f6fb4e4e6</t>
        </is>
      </c>
      <c r="S373" s="18" t="inlineStr"/>
      <c r="T373" s="18" t="inlineStr"/>
      <c r="U373" s="18" t="inlineStr"/>
      <c r="V373" s="18" t="inlineStr">
        <is>
          <t>HISTORICAL_RECOGNITION_GENERAL</t>
        </is>
      </c>
      <c r="W373" s="18" t="inlineStr"/>
      <c r="X373" s="18" t="inlineStr"/>
      <c r="Y373" s="18" t="inlineStr"/>
      <c r="Z373" s="18" t="inlineStr"/>
      <c r="AA373" s="18" t="inlineStr"/>
      <c r="AB373" s="18" t="inlineStr"/>
      <c r="AC373" s="18" t="inlineStr"/>
      <c r="AD373" s="18" t="inlineStr"/>
      <c r="AE373" s="18" t="inlineStr"/>
      <c r="AF373" s="18" t="inlineStr"/>
      <c r="AG373" s="18" t="inlineStr"/>
      <c r="AH373" s="18" t="inlineStr"/>
      <c r="AI373" s="18" t="inlineStr"/>
      <c r="AJ373" s="18" t="inlineStr"/>
      <c r="AK373" s="18" t="inlineStr"/>
      <c r="AL373" s="18" t="inlineStr"/>
      <c r="AM373" s="18" t="inlineStr">
        <is>
          <t>LOW</t>
        </is>
      </c>
      <c r="AN373" s="3" t="inlineStr">
        <is>
          <t>AUTO-DRAFT: keyword signals only; requires contextual coding per codebook.md before use.</t>
        </is>
      </c>
      <c r="AO373" s="18" t="inlineStr">
        <is>
          <t>cc257466-cefb-5f4d-8bbc-2ed485bb7fd4</t>
        </is>
      </c>
      <c r="AP373" s="18" t="inlineStr">
        <is>
          <t>1</t>
        </is>
      </c>
      <c r="AQ373" s="18" t="inlineStr">
        <is>
          <t>LOW_CONFIDENCE;MISSING_SPEAKER</t>
        </is>
      </c>
      <c r="AR373" s="18" t="inlineStr">
        <is>
          <t>EXCLUDED</t>
        </is>
      </c>
      <c r="AS373" s="3" t="inlineStr">
        <is>
          <t>2026-09-22 full backlog review: GENERIC_DIPLOMATIC_MESSAGE_OR_SPEECH</t>
        </is>
      </c>
    </row>
    <row r="374">
      <c r="A374" s="3" t="inlineStr">
        <is>
          <t>https://japan.kantei.go.jp/101_kishida/statement/202407/29message.html</t>
        </is>
      </c>
      <c r="B374" s="18" t="inlineStr">
        <is>
          <t>japan</t>
        </is>
      </c>
      <c r="C374" s="18" t="inlineStr">
        <is>
          <t>Prime Minister's Office of Japan (Kantei)</t>
        </is>
      </c>
      <c r="D374" s="3" t="inlineStr">
        <is>
          <t>Video Message from Prime Minister Kishida to the 29th International Conference for Women in Business  (Speeches and Statements &lt;br&gt;by the Prime Minister) | Prime Minister's Office of Japan</t>
        </is>
      </c>
      <c r="E374" s="18" t="inlineStr">
        <is>
          <t>SPEECH</t>
        </is>
      </c>
      <c r="F374" s="18" t="inlineStr">
        <is>
          <t>July 29, 2024</t>
        </is>
      </c>
      <c r="G374" s="18" t="inlineStr">
        <is>
          <t>0</t>
        </is>
      </c>
      <c r="H374" s="3" t="inlineStr"/>
      <c r="I374" s="3" t="inlineStr">
        <is>
          <t>Video Message from Prime Minister Kishida to the 29th International Conference for Women in Business  (Speeches and Statements &lt;br&gt;by the Prime Minister) | Prime Minister's Office of Japan
#NewFormCapitalism
#DistribStrategy
#GenderEquality
Video Message from Prime Minister Kishida to the 29th International Conference for Women in Business
July 29, 2024
Tweet
[Provisional translation]
Hello to everyone participating. I am Prime Minister KISHIDA Fumio.
I wish to offer some remarks as you convene the 29th meeting of the International Conference for Women in Business.
Japan aims to create a society where diversity is respected, with all people amply demonstrating their individuality and their capabilities and able to feel their purpose in life. Realizing such a society will give rise to innovation in Japan and contribute to our sustained development.
The Government of Japan has set a target of having companies listed in the Prime Market segment of the Tokyo Stock Exchange attain a ratio of at least 30 percent female board members by 2030. As part of our efforts towards that end, we recently finalized our Intensive Policy for Women’s Empowerment and Gender Equality 2024, also known as the Basic Policies Related to Women 2024.
I believe that at today's Conference, there are a great many participants who are now making their mark in the business world. They will play a leading role as we move forward.
In addition to actively preparing the environment for hiring women, cultivating them as leaders, and appointing them to executive positions, we are strengthening the approach we take towards corporate senior executives, managers, and so on.
Furthermore, the Government is acting as one in various initiatives to support female entrepreneurs and provide support for making jobs compatible with housework, childcare, and health issues specific to women.
I understand that today is the first time in five years for this Conference to convene face-to-face. I will end my remarks with my hope that, as this year's theme "Diversity Leads" indicates, you will bring together a wide range of perspectives that will become a first step towards a better future.
Thank you very much for listening.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74" s="3" t="inlineStr">
        <is>
          <t>Realizing such a society will give rise to innovation in Japan and contribute to our sustained development. The Government of Japan has set a target of having companies listed in the Prime Market segment of the Tokyo Stock Exchange attain a ratio of at least 30 percent female board members by 2030. As part of our efforts towards that end, we recently finalized our Intensive Policy for Women’s Empowerment and Gender Equality 2024, also known as the Basic Policies Related to Women 2024. I believe that at today's Conference, there are a great many participants who are now making their mark in the business world. They will play a leading role as we move forward. In addition to actively preparing the environment for hiring women, cultivating them as leaders, and appointing them to executive positions, we are strengthening the approach we take towards corporate senior executives, managers, and so on. Furthermore, the Government is acting as one in various initiatives to support female entrepreneurs and provide support for making jobs compatible with housework, childcare, and health issues specific to women. I understand that today is the first time in five years for this Conference to convene face-to-face. I will end my remarks with my hope that, as this year's theme "Diversity Leads" indicates, you will bring together a wide range of perspectives that will become a first step towards a better future. Thank you very much for listening.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74" s="18" t="inlineStr">
        <is>
          <t>war</t>
        </is>
      </c>
      <c r="L374" s="18" t="inlineStr">
        <is>
          <t>0</t>
        </is>
      </c>
      <c r="M374" s="18" t="inlineStr">
        <is>
          <t>0</t>
        </is>
      </c>
      <c r="N374" s="18" t="inlineStr">
        <is>
          <t>0</t>
        </is>
      </c>
      <c r="O374" s="18" t="inlineStr">
        <is>
          <t>0</t>
        </is>
      </c>
      <c r="P374" s="18" t="inlineStr">
        <is>
          <t>0</t>
        </is>
      </c>
      <c r="Q374" s="18" t="inlineStr">
        <is>
          <t>0</t>
        </is>
      </c>
      <c r="R374" s="18" t="inlineStr">
        <is>
          <t>25985ea9-5d19-4449-8ff8-5a2f0d7af9af</t>
        </is>
      </c>
      <c r="S374" s="18" t="inlineStr"/>
      <c r="T374" s="18" t="inlineStr"/>
      <c r="U374" s="18" t="inlineStr"/>
      <c r="V374" s="18" t="inlineStr">
        <is>
          <t>HISTORICAL_RECOGNITION_GENERAL</t>
        </is>
      </c>
      <c r="W374" s="18" t="inlineStr"/>
      <c r="X374" s="18" t="inlineStr"/>
      <c r="Y374" s="18" t="inlineStr"/>
      <c r="Z374" s="18" t="inlineStr"/>
      <c r="AA374" s="18" t="inlineStr"/>
      <c r="AB374" s="18" t="inlineStr"/>
      <c r="AC374" s="18" t="inlineStr"/>
      <c r="AD374" s="18" t="inlineStr"/>
      <c r="AE374" s="18" t="inlineStr"/>
      <c r="AF374" s="18" t="inlineStr"/>
      <c r="AG374" s="18" t="inlineStr"/>
      <c r="AH374" s="18" t="inlineStr"/>
      <c r="AI374" s="18" t="inlineStr"/>
      <c r="AJ374" s="18" t="inlineStr"/>
      <c r="AK374" s="18" t="inlineStr"/>
      <c r="AL374" s="18" t="inlineStr"/>
      <c r="AM374" s="18" t="inlineStr">
        <is>
          <t>LOW</t>
        </is>
      </c>
      <c r="AN374" s="3" t="inlineStr">
        <is>
          <t>AUTO-DRAFT: keyword signals only; requires contextual coding per codebook.md before use.</t>
        </is>
      </c>
      <c r="AO374" s="18" t="inlineStr">
        <is>
          <t>44831b9f-95ff-5e9a-ba41-eaaac56286d5</t>
        </is>
      </c>
      <c r="AP374" s="18" t="inlineStr">
        <is>
          <t>1</t>
        </is>
      </c>
      <c r="AQ374" s="18" t="inlineStr">
        <is>
          <t>LOW_CONFIDENCE;MISSING_SPEAKER</t>
        </is>
      </c>
      <c r="AR374" s="18" t="inlineStr">
        <is>
          <t>EXCLUDED</t>
        </is>
      </c>
      <c r="AS374" s="3" t="inlineStr">
        <is>
          <t>2026-09-22 full backlog review: GENERIC_DIPLOMATIC_MESSAGE_OR_SPEECH</t>
        </is>
      </c>
    </row>
    <row r="375">
      <c r="A375" s="3" t="inlineStr">
        <is>
          <t>https://japan.kantei.go.jp/101_kishida/statement/202407/31miekaiken.html</t>
        </is>
      </c>
      <c r="B375" s="18" t="inlineStr">
        <is>
          <t>japan</t>
        </is>
      </c>
      <c r="C375" s="18" t="inlineStr">
        <is>
          <t>Prime Minister's Office of Japan (Kantei)</t>
        </is>
      </c>
      <c r="D375" s="3" t="inlineStr">
        <is>
          <t>Press Conference by the Prime Minister regarding His Visit to Mie Prefecture (Speeches and Statements &lt;br&gt;by the Prime Minister) | Prime Minister's Office of Japan</t>
        </is>
      </c>
      <c r="E375" s="18" t="inlineStr">
        <is>
          <t>PRESS_CONFERENCE</t>
        </is>
      </c>
      <c r="F375" s="18" t="inlineStr">
        <is>
          <t>July 31, 2024</t>
        </is>
      </c>
      <c r="G375" s="18" t="inlineStr">
        <is>
          <t>0</t>
        </is>
      </c>
      <c r="H375" s="3" t="inlineStr"/>
      <c r="I375" s="3" t="inlineStr">
        <is>
          <t>Press Conference by the Prime Minister regarding His Visit to Mie Prefecture (Speeches and Statements &lt;br&gt;by the Prime Minister) | Prime Minister's Office of Japan
#NewFormCapitalism
#GrowthStrategy
#DigitalGardenCityNation
Press Conference by the Prime Minister regarding His Visit to Mie Prefecture
July 31, 2024
Tweet
[Provisional translation]
(On his thoughts regarding his visits to a candidate site for a maglev train station where environmental impact assessment is underway and the VISON, and how he plans to reflect them in the upcoming policies)
Today, I first observed the status of the boring survey conducted to determine the location of the planned “Mie Prefecture Station” on the maglev Shinkansen. While it took 190 minutes to travel from Tokyo Station to the inspection site today, the maglev Shinkansen, once completed, would shorten the travel time to 60 minutes. The Tokaido Shinkansen, which was inaugurated 60 years ago, has met with a series of incidents that resulted in a large-scale suspension of services and significantly affected the lives of the people, including the torrential rain during the Obon holidays in mid-August last year and the derailment of maintenance vehicles a short while ago. I once again realized the need for an early establishment of multiple networks linking Japan’s three major cities.
I then visited the VISON to see the efforts of the project, as well as those by agricultural venture businesses in the local community. Among them was the project to introduce the operation of autonomous driving on ordinary roads on a full-year basis and the Government plans to increase by the end of this fiscal year the number of targeted areas by 25 or more, including the area covered by the VISION bus service. We hope to expand this project to 100 or more areas nationwide as soon as possible. Two years ago, there was no area where Level 4 autonomous driving, or fully automated driving under certain conditions, was implemented. The Government now plans to increase the number of such areas to around 10 before the end of this fiscal year and sequentially raise the levels in various areas across the nation. To this end, we will speed up the examination procedure by shortening the required time from around 11 months at present to around two. The introduction of Level 4 operation by the VISON bus will also be significantly accelerated to take place by around this autumn, rather than January next year as originally planned, if the application is made immediately.
I also listened to how local entrepreneurs engage in agricultural venture businesses. I was very glad and proud to know that young people are enthusiastically involved in local activities as they seek to fundamentally solve global food issues, including by growing vegetables using seawater. I believe that such venture businesses seeking to contribute to society are a driving force for a New Form of Capitalism. Going forward, the Government will strengthen assistance for the commercialization of agricultural technology through expanding the scope of our comprehensive assistance program for startups. That’s all from me.
(On whether he intends to urge JR Tokai to start construction on the route west of Nagoya with a view to the full opening of the Maglev Chuo Shinkansen in 2037 and how he intends to break the deadlock as we expect delay in the opening of the route east of Nagoya reaching Shinagawa, originally set for 2027)
Given the national assistance under a fiscal investment and loan program totaling three trillion yen, the Government hopes to ensure an appropriate progress in the construction of the Maglev Chuo Shinkansen, including the Shizuoka construction area, on the assumption that it will be fully open in 2037 at the earliest. For this purpose, we will provide necessary guidance and technological assistance, while strictly monitoring the environmental situations and status of water resources, as well as the financial standing of JR Tokai, which holds the primary responsibility for the construction. Responding to your question regarding the route west of Nagoya, we are committed to ensuring a steady progress in the construction and therefore need to accelerate the efforts to determine the locations of planned stations and routes. They include further studies on the construction of Shin-Osaka Station, along with two other stations, one near Kameyama Station in Mie Prefecture and the other in Nara Prefecture. That is why we have decided to send, as early as next month, as official members representatives from the Ministry of Land, Infrastructure, Transport and Tourism, along with those from JR Tokai, to the liaison conference to promote the construction of the Maglev Chuo Shinkansen set up by Mie, Nara and Osaka Prefectures, primarily in response to the request from the Governor of Mie. In addition, the Government will work with those local governments to extend all-out assistance to the development of local communities, including those surrounding the planned stations, so that the effect of the construction will be best felt.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75" s="3" t="inlineStr">
        <is>
          <t>The introduction of Level 4 operation by the VISON bus will also be significantly accelerated to take place by around this autumn, rather than January next year as originally planned, if the application is made immediately. I also listened to how local entrepreneurs engage in agricultural venture businesses. I was very glad and proud to know that young people are enthusiastically involved in local activities as they seek to fundamentally solve global food issues, including by growing vegetables using seawater. I believe that such venture businesses seeking to contribute to society are a driving force for a New Form of Capitalism. Going forward, the Government will strengthen assistance for the commercialization of agricultural technology through expanding the scope of our comprehensive assistance program for startups. That’s all from me. (On whether he intends to urge JR Tokai to start construction on the route west of Nagoya with a view to the full opening of the Maglev Chuo Shinkansen in 2037 and how he intends to break the deadlock as we expect delay in the opening of the route east of Nagoya reaching Shinagawa, originally set for 2027)
Given the national assistance under a fiscal investment and loan program totaling three trillion yen, the Government hopes to ensure an appropriate progress in the construction of the Maglev Chuo Shinkansen, including the Shizuoka construction area, on the assumption that it will be fully open in 2037 at the earliest. For this purpose, we will provide necessary guidance and technological assistance, while strictly monitoring the environmental situations and status of water resources, as well as the financial standing of JR Tokai, which holds the primary responsibility for the construction. Responding to your question regarding the route west of Nagoya, we are committed to ensuring a steady progress in the construction and therefore need to accelerate the efforts to determine the locations of planned stations and routes. They include further studies on the construction of Shin-Osaka Station, along with two other stations, one near Kameyama Station in Mie Prefecture and the other in Nara Prefecture.</t>
        </is>
      </c>
      <c r="K375" s="18" t="inlineStr">
        <is>
          <t>fund;responsibility;war</t>
        </is>
      </c>
      <c r="L375" s="18" t="inlineStr">
        <is>
          <t>0</t>
        </is>
      </c>
      <c r="M375" s="18" t="inlineStr">
        <is>
          <t>0</t>
        </is>
      </c>
      <c r="N375" s="18" t="inlineStr">
        <is>
          <t>1</t>
        </is>
      </c>
      <c r="O375" s="18" t="inlineStr">
        <is>
          <t>1</t>
        </is>
      </c>
      <c r="P375" s="18" t="inlineStr">
        <is>
          <t>0</t>
        </is>
      </c>
      <c r="Q375" s="18" t="inlineStr">
        <is>
          <t>0</t>
        </is>
      </c>
      <c r="R375" s="18" t="inlineStr">
        <is>
          <t>d07502d1-7f7f-4621-a9e5-405057ce7324</t>
        </is>
      </c>
      <c r="S375" s="18" t="inlineStr"/>
      <c r="T375" s="18" t="inlineStr"/>
      <c r="U375" s="18" t="inlineStr"/>
      <c r="V375" s="18" t="inlineStr">
        <is>
          <t>HISTORICAL_RECOGNITION_GENERAL</t>
        </is>
      </c>
      <c r="W375" s="18" t="inlineStr"/>
      <c r="X375" s="18" t="inlineStr"/>
      <c r="Y375" s="18" t="inlineStr"/>
      <c r="Z375" s="18" t="inlineStr"/>
      <c r="AA375" s="18" t="inlineStr"/>
      <c r="AB375" s="18" t="inlineStr"/>
      <c r="AC375" s="18" t="inlineStr"/>
      <c r="AD375" s="18" t="inlineStr"/>
      <c r="AE375" s="18" t="inlineStr"/>
      <c r="AF375" s="18" t="inlineStr"/>
      <c r="AG375" s="18" t="inlineStr"/>
      <c r="AH375" s="18" t="inlineStr"/>
      <c r="AI375" s="18" t="inlineStr"/>
      <c r="AJ375" s="18" t="inlineStr"/>
      <c r="AK375" s="18" t="inlineStr"/>
      <c r="AL375" s="18" t="inlineStr"/>
      <c r="AM375" s="18" t="inlineStr">
        <is>
          <t>LOW</t>
        </is>
      </c>
      <c r="AN375" s="3" t="inlineStr">
        <is>
          <t>AUTO-DRAFT: keyword signals only; requires contextual coding per codebook.md before use.</t>
        </is>
      </c>
      <c r="AO375" s="18" t="inlineStr">
        <is>
          <t>f254fa25-7875-5cbc-ab7a-51ff8d9a15a1</t>
        </is>
      </c>
      <c r="AP375" s="18" t="inlineStr">
        <is>
          <t>1</t>
        </is>
      </c>
      <c r="AQ375" s="18" t="inlineStr">
        <is>
          <t>LOW_CONFIDENCE;MISSING_SPEAKER</t>
        </is>
      </c>
      <c r="AR375" s="18" t="inlineStr">
        <is>
          <t>EXCLUDED</t>
        </is>
      </c>
      <c r="AS375" s="3" t="inlineStr">
        <is>
          <t>2026-09-22 full backlog review: NATURAL_DISASTER_OR_ACCIDENT</t>
        </is>
      </c>
    </row>
    <row r="376">
      <c r="A376" s="3" t="inlineStr">
        <is>
          <t>https://japan.kantei.go.jp/tag/0146.html</t>
        </is>
      </c>
      <c r="B376" s="18" t="inlineStr">
        <is>
          <t>japan</t>
        </is>
      </c>
      <c r="C376" s="18" t="inlineStr">
        <is>
          <t>Prime Minister's Office of Japan (Kantei)</t>
        </is>
      </c>
      <c r="D376" s="3" t="inlineStr">
        <is>
          <t>#PALM List of articles | Prime Minister's Office of Japan</t>
        </is>
      </c>
      <c r="E376" s="18" t="inlineStr">
        <is>
          <t>SPEECH</t>
        </is>
      </c>
      <c r="F376" s="18" t="inlineStr">
        <is>
          <t>July 19, 2024</t>
        </is>
      </c>
      <c r="G376" s="18" t="inlineStr">
        <is>
          <t>0</t>
        </is>
      </c>
      <c r="H376" s="3" t="inlineStr"/>
      <c r="I376" s="3" t="inlineStr">
        <is>
          <t>#PALM List of articles | Prime Minister's Office of Japan
#PALM
List of articles
Speech by Prime Minister Kishida at the Keidanren Summer Forum 2024
July 19, 2024
#DiplomacySecurity
#PALM
#ClimateChange
#NewFormCapitalism
#GrowthStrategy
#SciTechInnovation
#Ukraine
#EconMeasures
#WageIncrease
Tweet
Japan – Nauru Summit Meeting (Summary)
July 18, 2024
#DiplomacySecurity
#PALM
#JPNNRUsummit
Tweet
Japan – Federate States of Micronesia Summit Meeting (Summary)
July 18, 2024
#DiplomacySecurity
#PALM
#JPNFSMsummit
Tweet
Courtesy Call on Prime Minister Kishida by President Brotherson of French Polynesia (Summary)
July 18, 2024
#DiplomacySecurity
#PALM
Tweet
Courtesy call on Prime Minister Kishida by Senator the Hon Penny Wong, Minister for Foreign Affairs of the Commonwealth of Australia (Summary)
July 18, 2024
#DiplomacySecurity
#PALM
Tweet
Courtesy call on Prime Minister Kishida by Rt Hon Winston Peters, Deputy Prime Minister and Minister of Foreign Affairs of New Zealand (Summary)
July 18, 2024
#DiplomacySecurity
#PALM
Tweet
The Tenth Pacific Islands Leaders Meeting (PALM10)(Summary)
July 18, 2024
#DiplomacySecurity
#PALM
Tweet
The Tenth Pacific Islands Leaders Meeting (PALM10)
July 18, 2024
#DiplomacySecurity
#PALM
Tweet
Bilateral Summit Meetings with Participating Countries in the 10th Pacific Island Leaders Meeting (PALM 10) – Third Day
July 18, 2024
#DiplomacySecurity
#PALM
#JPNFSMsummit
#JPNNRUsummit
Tweet
The 10th Pacific Islands Leaders Meeting Banquet Hosted by Prime Minister Kishida and Mrs. Kishida
July 17, 2024
#DiplomacySecurity
#PALM
Tweet
Video Message by Prime Minister Kishida on a Certified PALM10 Commemorative Project
July 17, 2024
#DiplomacySecurity
#PALM
Tweet
Japan – Solomon Islands Summit Meeting (Summary)
July 17, 2024
#DiplomacySecurity
#PALM
#JPNSLBsummit
Tweet
Japan – Tonga Summit Meeting (Summary)
July 17, 2024
#DiplomacySecurity
#PALM
#JPNTONsummit
Tweet
Japan – Cook Islands Summit Meeting (Working Lunch) (Summary)
July 17, 2024
#DiplomacySecurity
#PALM
#JPNCOKsummit
Tweet
Japan – Samoa Summit Meeting (Summary)
July 17, 2024
#DiplomacySecurity
#PALM
#JPNWSMsummit
Tweet
Japan – Fiji Summit Meeting (Summary)
July 17, 2024
#DiplomacySecurity
#PALM
#JPNFJIsummit
Tweet
Japan – Marshall Islands Summit Meeting (Summary)
July 17, 2024
#DiplomacySecurity
#PALM
#JPNMHLsummit
Tweet
Japan – Palau Summit Meeting (Summary)
July 17, 2024
#DiplomacySecurity
#PALM
#JPNPLWsummit
Tweet
Bilateral Summit Meetings with Participating Countries in the 10th Pacific Island Leaders Meeting (PALM 10) – Second Day
July 17, 2024
#DiplomacySecurity
#PALM
#JPNPLWsummit
#JPNMHLsummit
#JPNFJIsummit
#JPNWSMsummit
#JPNCOKsummit
#JPNTONsummit
#JPNSLBsummit
Tweet
Japan – Papua New Guinea Summit Meeting (Summary)
July 16, 2024
#DiplomacySecurity
#PALM
#JPNPNGsummit
Tweet
Courtesy Call on Prime Minister Kishida by Secretary General Waqa of Pacific Islands Forum (Summary)
July 16, 2024
#DiplomacySecurity
#PALM
Tweet
Japan – Niue Summit Meeting (Summary)
July 16, 2024
#DiplomacySecurity
#PALM
#JPNNIUsummit
Tweet
Japan – Vanuatu Summit Meeting (Summary)
July 16, 2024
#DiplomacySecurity
#PALM
#JPNVUTsummit
Tweet
Bilateral Summit Meetings with Participating Countries in the 10th Pacific Island Leaders Meeting (PALM 10) – First Day
July 16, 2024
#DiplomacySecurity
#PALM
#JPNTUVsummit
#JPNVUTsummit
#JPNNIUsummit
#JPNPNGsummit
Tweet
Japan – Tuvalu Summit Meeting (Summary)
July 16, 2024
#DiplomacySecurity
#PALM
#JPNTUVsummit
Tweet
Contributed Article "Striding forward together" by Prime Minister KISHIDA Fumio to The Japan Times on the Occasion of the Tenth Pacific Islands Leaders Meeting (PALM10)
July 15, 2024
#DiplomacySecurity
#PALM
Tweet
More
Tag List
View All
Return to the Tag List</t>
        </is>
      </c>
      <c r="J376" s="3" t="inlineStr">
        <is>
          <t>#PALM List of articles | Prime Minister's Office of Japan
#PALM
List of articles
Speech by Prime Minister Kishida at the Keidanren Summer Forum 2024
July 19, 2024
#DiplomacySecurity
#PALM
#ClimateChange
#NewFormCapitalism
#GrowthStrategy
#SciTechInnovation
#Ukraine
#EconMeasures
#WageIncrease
Tweet
Japan – Nauru Summit Meeting (Summary)
July 18, 2024
#DiplomacySecurity
#PALM
#JPNNRUsummit
Tweet
Japan – Federate States of Micronesia Summit Meeting (Summary)
July 18, 2024
#DiplomacySecurity
#PALM
#JPNFSMsummit
Tweet
Courtesy Call on Prime Minister Kishida by President Brotherson of French Polynesia (Summary)
July 18, 2024
#DiplomacySecurity
#PALM
Tweet
Courtesy call on Prime Minister Kishida by Senator the Hon Penny Wong, Minister for Foreign Affairs of the Commonwealth of Australia (Summary)
July 18, 2024
#DiplomacySecurity
#PALM
Tweet
Courtesy call on Prime Minister Kishida by Rt Hon Winston Peters, Deputy Prime Minister and Minister of Foreign Affairs of New Zealand (Summary)
July 18, 2024
#DiplomacySecurity
#PALM
Tweet
The Tenth Pacific Islands Leaders Meeting (PALM10)(Summary)
July 18, 2024
#DiplomacySecurity
#PALM
Tweet
The Tenth Pacific Islands Leaders Meeting (PALM10)
July 18, 2024
#DiplomacySecurity
#PALM
Tweet
Bilateral Summit Meetings with Participating Countries in the 10th Pacific Island Leaders Meeting (PALM 10) – Third Day
July 18, 2024
#DiplomacySecurity
#PALM
#JPNFSMsummit
#JPNNRUsummit
Tweet
The 10th Pacific Islands Leaders Meeting Banquet Hosted by Prime Minister Kishida and Mrs. Kishida
July 17, 2024
#DiplomacySecurity
#PALM
Tweet
Video Message by Prime Minister Kishida on a Certified PALM10 Commemorative Project
July 17, 2024
#DiplomacySecurity
#PALM
Tweet
Japan – Solomon Islands Summit Meeting (Summary)
July 17, 2024
#DiplomacySecurity
#PALM
#JPNSLBsummit
Tweet
Japan – Tonga Summit Meeting (Summary)
July 17, 2024
#DiplomacySecurity
#PALM
#JPNTONsummit
Tweet
Japan – Cook Islands Summit Meeting (Working Lunch) (Summary)
July 17, 2024
#DiplomacySecurity
#PALM
#JPNCOKsummit
Tweet
Japan – Samoa Summit Meeting (Summary)
July 17, 2024
#DiplomacySecurity
#PALM
#JPNWSMsummit
Tweet
Japan – Fiji Summit Meeting (Summary)
July 17, 2024
#DiplomacySecurity
#PALM
#JPNFJIsummit
Tweet
Japan – Marshall Islands Summit Meeting (Summary)
July 17, 2024
#DiplomacySecurity
#PALM
#JPNMHLsummit
Tweet
Japan – Palau Summit Meeting (Summary)
July 17, 2024
#DiplomacySecurity
#PALM
#JPNPLWsummit
Tweet
Bilateral Summit Meetings with Participating Countries in the 10th Pacific Island Leaders Meeting (PALM 10) – Second Day
July 17, 2024
#DiplomacySecurity
#PALM
#JPNPLWsummit
#JPNMHLsummit
#JPNFJIsummit
#JPNWSMsummit
#JPNCOKsummit
#JPNTONsummit
#JPNSLBsummit
Tweet
Japan – Papua New Guinea Summit Meeting (Summary)
July 16, 2024
#DiplomacySecurity
#PALM
#JPNPNGsummit
Tweet
Courtesy Call on Prime Minister Kishida by Secretary General Waqa of Pacific Islands Forum (Summary)
July 16, 2024
#DiplomacySecurity
#PALM
Tweet
Japan – Niue Summit Meeting (Summary)
July 16, 2024
#DiplomacySecurity
#PALM
#JPNNIUsummit
Tweet
Japan – Vanuatu Summit Meeting (Summary)
July 16, 2024
#DiplomacySecurity
#PALM
#JPNVUTsummit
Tweet
Bilateral Summit Meetings with Participating Countries in the 10th Pacific Island Leaders Meeting (PALM 10) – First Day
July 16, 2024
#DiplomacySecurity
#PALM
#JPNTUVsummit
#JPNVUTsummit
#JPNNIUsummit
#JPNPNGsummit
Tweet
Japan – Tuvalu Summit Meeting (Summary)
July 16, 2024
#DiplomacySecurity
#PALM
#JPNTUVsummit
Tweet
Contributed Article "Striding forward together" by Prime Minister KISHIDA Fumio to The Japan Times on the Occasion of the Tenth Pacific Islands Leaders Meeting (PALM10)
July 15, 2024
#DiplomacySecurity
#PALM
Tweet
More
Tag List
View All
Return to the Tag List</t>
        </is>
      </c>
      <c r="K376" s="18" t="inlineStr">
        <is>
          <t>war</t>
        </is>
      </c>
      <c r="L376" s="18" t="inlineStr">
        <is>
          <t>0</t>
        </is>
      </c>
      <c r="M376" s="18" t="inlineStr">
        <is>
          <t>0</t>
        </is>
      </c>
      <c r="N376" s="18" t="inlineStr">
        <is>
          <t>0</t>
        </is>
      </c>
      <c r="O376" s="18" t="inlineStr">
        <is>
          <t>0</t>
        </is>
      </c>
      <c r="P376" s="18" t="inlineStr">
        <is>
          <t>0</t>
        </is>
      </c>
      <c r="Q376" s="18" t="inlineStr">
        <is>
          <t>0</t>
        </is>
      </c>
      <c r="R376" s="18" t="inlineStr">
        <is>
          <t>6844092d-7524-4458-8dde-cc43ac9f8582</t>
        </is>
      </c>
      <c r="S376" s="18" t="inlineStr"/>
      <c r="T376" s="18" t="inlineStr"/>
      <c r="U376" s="18" t="inlineStr"/>
      <c r="V376" s="18" t="inlineStr">
        <is>
          <t>HISTORICAL_RECOGNITION_GENERAL</t>
        </is>
      </c>
      <c r="W376" s="18" t="inlineStr"/>
      <c r="X376" s="18" t="inlineStr"/>
      <c r="Y376" s="18" t="inlineStr"/>
      <c r="Z376" s="18" t="inlineStr"/>
      <c r="AA376" s="18" t="inlineStr"/>
      <c r="AB376" s="18" t="inlineStr"/>
      <c r="AC376" s="18" t="inlineStr"/>
      <c r="AD376" s="18" t="inlineStr"/>
      <c r="AE376" s="18" t="inlineStr"/>
      <c r="AF376" s="18" t="inlineStr"/>
      <c r="AG376" s="18" t="inlineStr"/>
      <c r="AH376" s="18" t="inlineStr"/>
      <c r="AI376" s="18" t="inlineStr"/>
      <c r="AJ376" s="18" t="inlineStr"/>
      <c r="AK376" s="18" t="inlineStr"/>
      <c r="AL376" s="18" t="inlineStr"/>
      <c r="AM376" s="18" t="inlineStr">
        <is>
          <t>LOW</t>
        </is>
      </c>
      <c r="AN376" s="3" t="inlineStr">
        <is>
          <t>AUTO-DRAFT: keyword signals only; requires contextual coding per codebook.md before use.</t>
        </is>
      </c>
      <c r="AO376" s="18" t="inlineStr">
        <is>
          <t>f53205c7-0c0c-5e01-ade0-e206a25ca3ae</t>
        </is>
      </c>
      <c r="AP376" s="18" t="inlineStr">
        <is>
          <t>1</t>
        </is>
      </c>
      <c r="AQ376" s="18" t="inlineStr">
        <is>
          <t>LOW_CONFIDENCE;MISSING_SPEAKER</t>
        </is>
      </c>
      <c r="AR376" s="18" t="inlineStr">
        <is>
          <t>EXCLUDED</t>
        </is>
      </c>
      <c r="AS376" s="3" t="inlineStr">
        <is>
          <t>2026-09-22 full backlog review: UKRAINE_RUSSIA_OR_UNRELATED_GEOPOLITICS</t>
        </is>
      </c>
    </row>
    <row r="377">
      <c r="A377" s="3" t="inlineStr">
        <is>
          <t>https://japan.kantei.go.jp/101_kishida/statement/202408/06kaiken.html</t>
        </is>
      </c>
      <c r="B377" s="18" t="inlineStr">
        <is>
          <t>japan</t>
        </is>
      </c>
      <c r="C377" s="18" t="inlineStr">
        <is>
          <t>Prime Minister's Office of Japan (Kantei)</t>
        </is>
      </c>
      <c r="D377" s="3" t="inlineStr">
        <is>
          <t>Press Conference by the Prime Minister regarding His Attendance at the 2024 Peace Memorial Ceremony in Hiroshima and Other Matters (Speeches and Statements &lt;br&gt;by the Prime Minister) | Prime Minister's Office of Japan</t>
        </is>
      </c>
      <c r="E377" s="18" t="inlineStr">
        <is>
          <t>PRESS_CONFERENCE</t>
        </is>
      </c>
      <c r="F377" s="18" t="inlineStr">
        <is>
          <t>August 6, 2024</t>
        </is>
      </c>
      <c r="G377" s="18" t="inlineStr">
        <is>
          <t>0</t>
        </is>
      </c>
      <c r="H377" s="3" t="inlineStr"/>
      <c r="I377" s="3" t="inlineStr">
        <is>
          <t>Press Conference by the Prime Minister regarding His Attendance at the 2024 Peace Memorial Ceremony in Hiroshima and Other Matters (Speeches and Statements &lt;br&gt;by the Prime Minister) | Prime Minister's Office of Japan
#DiplomacySecurity
#NuclearDisarmament
#Nonproliferation
Press Conference by the Prime Minister regarding His Attendance at the 2024 Peace Memorial Ceremony in Hiroshima and Other Matters
August 6, 2024
Tweet
[Provisional translation]
(MC)
We will now start the press conference by Prime Minister Kishida. We accept representative questions from the Hiroshima City Press Club.
(Reporter)
Let me now ask representative questions from the Hiroshima City Press Club. The first question is about the abolishment of nuclear weapons. I understand that there have been high expectations of you as Prime Minister regarding the abolishment of nuclear weapons since your inauguration. However, there still remains a long way to go until realizing a “world without nuclear weapons,” which is your life’s work, and some say that the NPT (Treaty on the Non-Proliferation of Nuclear Weapons) regime based on nuclear deterrence is not working as intended. How do you plan to take the leadership in this issue as the prime minister of the only country that has suffered atomic bombings in wartime? In the meantime, do you intend to study the possibility of Japan attending as an observer the Meeting of States Parties to the Treaty on the Prohibition of Nuclear Weapons (TPNW) scheduled for March next year, which is described as an exit to a world without nuclear weapons?
(PM Kishida)
As I mentioned a short while ago when I exchanged views with atomic bomb survivors, the ultimate goal of realizing a world without nuclear weapons is shared by those advocating the TPNW that you have just pointed out and the Japanese Government. Our approach is based on the idea that the reality would never change unless we involve nuclear weapon states in concrete activities and mobilize them toward the goal.
Responding to your remark that the NPT regime is not working, I would like to point out that the regime is a forum for concrete and realistic discussions with both nuclear weapon states and non-nuclear weapon states sitting at the same table. If it’s not working, we have to make it work. This is Japan’s basic stance in our efforts to involve nuclear weapon states in the discussions to change the reality.
Regarding how we plan to mobilize them to change the reality, let me repeat what I mentioned a short while ago. In the last NPT Review Conference that I attended, I proposed the “Hiroshima Action Plan” based on five pillars. In line with this proposal, as well as the G7 Leaders’ Hiroshima Vision on Nuclear Disarmament we adopted in the G7 Hiroshima Summit last year, we will change the reality. I believe that this is what we are supposed to do.
One example is the summit-level meeting of the Friends of the Comprehensive Nuclear-Test-Ban Treaty (CTBT) that I proposed at the United Nations General Assembly in the year before last, which was eventually held under the initiative of Japan. In March this year, the Fissile Material Cut-Off Treaty (FMCT) Friends was launched with nuclear weapon states like the U.S., U.K. and France, and Japan hopes to take the lead in realizing its high-level meeting this coming autumn. Regarding the goal of abolishing nuclear weapons, Japan’s basic approach is to seek to realize a world without nuclear weapons through concrete efforts such as a ban on nuclear tests or substances for nuclear weapons.
We hope that, as a result, our approach will bring nuclear weapon states as close as possible to a world without nuclear weapons that the TPNW also seeks to achieve. We hope to create such a momentum for achieving the ambitious goal. That’s all from me.
(MC)
Next question, please.
(Reporter)
Our next question is about your plans for the 80th anniversary of the atomic bombing. As atomic bomb survivors become older, we face a significant challenge of how to hand down to younger generations their bitter experience. As we approach an era when there will be no such survivors, how do you intend to convey the realities of atomic bombing as a prime minister from the A-bombed city of Hiroshima. Tell us if you have any specific plans and ideas ahead of next year that marks the 80th anniversary of the atomic bombing.
(PM Kishida)
I agree that it is becoming even more important to convey the realities of atomic bombing beyond national borders and different generations as the average age of nuclear bombing survivors is over 85 years ahead of next year that marks the 80th anniversary of the atomic bombing.
To this end, there have already been increased efforts to extend assistance, such as those by the cities of Hiroshima and Nagasaki to raise awareness using digital technology. The Government, for its part, also plans to provide steady support for such activities. With regard to how to convey the realities of atomic bombing, both the “Hiroshima Action Plan” and G7 Leaders’ Hiroshima Vision that I have mentioned include a call for primarily leaders and young people to visit A-bombed cities. Building upon those documents, the “Youth Leader Fund for a World Without Nuclear Weapons,” funded by Japan and launched by the United Nations last year, has started to play its role.
Starting August 26, participants from various countries are visiting Hiroshima and Nagasaki. It is also important to steadily promote a program that provides opportunities for such young leaders from around the world to see the realities of atomic bombing with the Government providing concrete support. Japan will continue to take the lead in promoting a more accurate understanding of the realities of atomic bombing beyond different generations and national borders. That’s all.
(MC)
As the time frame prepared for the Hiroshima City Press Club has expired, this concludes the session for their representative questions. We now accept representative questions from the Cabinet Press Club.
(Reporter)
I am Hirata, Jiji Press, currently the managing company in the Cabinet Press Club. Thank you for this occasion. Japan and the United States held a ministerial meeting regarding extended deterrence, including the provision of the nuclear umbrella, on the occasion of the meeting last month of Japan-U.S. Security Consultative Committee (Japan-U.S. “2+2”), and agreed that they will strengthen their cooperation. How do you respond to those from A-bombed cities criticizing such agreement as running counter to your declared goal of realizing a world without nuclear weapons?
In addition, while more than a year have passed since the announcement of the G7 Leaders’ Hiroshima Vision on Nuclear Disarmament, we have not yet seen any strengthened momentum for the vision. How do you plan to approach and urge the leaders of other countries on occasions like the United Nations General Assembly scheduled for late September in New York that you are supposed to attend?
(PM Kishida)
With regard to extended deterrence, as Japan is said to face the most complex and severe security environment in the post-war era, I believe that it is extremely important for Japan and the U.S. to share the realities of the environment and enhance the relations of trust through the Extended Deterrence Dialogue to protect the lives and livelihoods of the people. You said that such efforts contradict those for realizing a world without nuclear weapons, but I do not see it that way.
Sharing the severe realities with the U.S. and other nuclear weapon states and building relations of trust with them both serve as foundation for Japan and the U.S. to work together to realize a world without nuclear weapons, as the leaders of the two countries have confirmed that they will seek to achieve such a goal.
In fact, I myself published a book titled “Toward a World without Nuclear Weapons” before becoming prime minister. In the book, I proposed to draw a path for Japan and the U.S. to share an accurate understanding of the realities of nuclear weapons and build relations of trust to work together toward a world without nuclear weapons. In line with this, it is important to draw a path for the two countries to work together toward the future to realize a world without nuclear weapons.
Regarding what efforts need to be made toward autumn, I think that in a specific manner, it is important to revitalize the frameworks of CTBT and FMCT as I mentioned a short while ago. As for FMCT, which was proposed thirty years ago by then U.S. President Clinton, Japan proposed to revitalize its framework to launch in March this year FMCT Friends with the participation of nuclear weapon states including the U.S., U.K. and France, which we intend to transform into high-level consultations through efforts to be made toward autumn. That’s all.
(MC)
Next question, please.
(Reporter）
Our next question is about the LDP presidential election scheduled for September. Following the slush funds scandal involving intra-party factions, there are increasing calls for less costly politics. The LDP Youth Division has proposed setting an election campaign period that is not bound by precedent and holding debate sessions at local levels, as well as holding debate sessions in a two-way format. In reaction to such voices, what do you think would be the ideal form of the presidential election? Also, are you considering running to seek another term? By when do you intend to decide whether or not to run?
In the meantime, I would like to ask about the Nikkei Stock Average. Yesterday, it fell by 4,451 points, the largest daily drop in history. There are concerns about the rapid appreciation of the yen and the deterioration of the U.S. economy. What are the Government’s views and response?
(PM Kishida)
First, regarding the LDP presidential election, as you have pointed out, I understand that various people concerned, including those in the LDP Youth Division, have made proposals and recommendations on what the election should be like. However, as you know, the specific details of the LDP presidential election are to be set in a neutral and fair manner by the LDP presidential election management committee. I believe that this committee will decide on the appropriate date and election format, among other things, but in any case, the LDP, as the ruling party, must fulfill its responsibility through implementing various policies from this autumn onward.
On the other hand, it goes without saying that trust in politics is fundamental. We therefore must continue to deepen discussions to reform the LDP. In addition, this election is an extremely important one, where fundamental policies, including those regarding diplomacy, economy and social issues, must be seriously discussed. I believe that an open presidential election should naturally be desirable.
As for whether I myself will run or not, as I have mentioned so far, I am currently devoting myself to producing results on issues that cannot be postponed, including economy and diplomacy. I have nothing to tell you other than that for the moment.
You also asked about stock prices. Regarding trends in the domestic and international economy and financial markets, firstly, real wages for June, which were announced this morning, increased by 1.1 percent, the first increase in 27 months. In addition, as a result of the spring labor offensive, we have achieved the highest wage increase in 33 years. The minimum wage also saw its largest-ever increase. Furthermore, capital investment and corporate earnings have also increased to their highest levels ever. Given those figures, I believe that the Japanese economy is making a strong transition to a new stage.
Just like yesterday when you asked about the trends of stock markets, stock prices are fluctuating again today. I think it is important to keep a cool head to assess the situation. We will continue to closely monitor the situation with a sense of urgency and work closely with the Bank of Japan to manage economic and fiscal policies. That’s all.
(MC)
Time is up and this concludes the representative questions from the Cabinet Press Club. This also concludes the entire press conference by Prime Minister Kishida. Thank you.
(Prime Minister Kishida)
Thank you.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77" s="3" t="inlineStr">
        <is>
          <t>I understand that there have been high expectations of you as Prime Minister regarding the abolishment of nuclear weapons since your inauguration. However, there still remains a long way to go until realizing a “world without nuclear weapons,” which is your life’s work, and some say that the NPT (Treaty on the Non-Proliferation of Nuclear Weapons) regime based on nuclear deterrence is not working as intended. How do you plan to take the leadership in this issue as the prime minister of the only country that has suffered atomic bombings in wartime? In the meantime, do you intend to study the possibility of Japan attending as an observer the Meeting of States Parties to the Treaty on the Prohibition of Nuclear Weapons (TPNW) scheduled for March next year, which is described as an exit to a world without nuclear weapons? (PM Kishida)
As I mentioned a short while ago when I exchanged views with atomic bomb survivors, the ultimate goal of realizing a world without nuclear weapons is shared by those advocating the TPNW that you have just pointed out and the Japanese Government. Our approach is based on the idea that the reality would never change unless we involve nuclear weapon states in concrete activities and mobilize them toward the goal. Responding to your remark that the NPT regime is not working, I would like to point out that the regime is a forum for concrete and realistic discussions with both nuclear weapon states and non-nuclear weapon states sitting at the same table. If it’s not working, we have to make it work. Tell us if you have any specific plans and ideas ahead of next year that marks the 80th anniversary of the atomic bombing. (PM Kishida)
I agree that it is becoming even more important to convey the realities of atomic bombing beyond national borders and different generations as the average age of nuclear bombing survivors is over 85 years ahead of next year that marks the 80th anniversary of the atomic bombing. To this end, there have already been increased efforts to extend assistance, such as those by the cities of Hiroshima and Nagasaki to raise awareness using digital technology. The Government, for its part, also plans to provide steady support for such activities. With regard to how to convey the realities of atomic bombing, both the “Hiroshima Action Plan” and G7 Leaders’ Hiroshima Vision that I have mentioned include a call for primarily leaders and young people to visit A-bombed cities. Building upon those documents, the “Youth Leader Fund for a World Without Nuclear Weapons,” funded by Japan and launched by the United Nations last year, has started to play its role. Starting August 26, participants from various countries are visiting Hiroshima and Nagasaki. It is also important to steadily promote a program that provides opportunities for such young leaders from around the world to see the realities of atomic bombing with the Government providing concrete support. In addition, while more than a year have passed since the announcement of the G7 Leaders’ Hiroshima Vision on Nuclear Disarmament, we have not yet seen any strengthened momentum for the vision. How do you plan to approach and urge the leaders of other countries on occasions like the United Nations General Assembly scheduled for late September in New York that you are supposed to attend? (PM Kishida)
With regard to extended deterrence, as Japan is said to face the most complex and severe security environment in the post-war era, I believe that it is extremely important for Japan and the U.S. to share the realities of the environment and enhance the relations of trust through the Extended Deterrence Dialogue to protect the lives and livelihoods of the people. You said that such efforts contradict those for realizing a world without nuclear weapons, but I do not see it that way. and other nuclear weapon states and building relations of trust with them both serve as foundation for Japan and the U.S. to work together to realize a world without nuclear weapons, as the leaders of the two countries have confirmed that they will seek to achieve such a goal. In fact, I myself published a book titled “Toward a World without Nuclear Weapons” before becoming prime minister. In the book, I proposed to draw a path for Japan and the U.S. to share an accurate understanding of the realities of nuclear weapons and build relations of trust to work together toward a world without nuclear weapons. In line with this, it is important to draw a path for the two countries to work together toward the future to realize a world without nuclear weapons. Regarding what efforts need to be made toward autumn, I think that in a specific manner, it is important to revitalize the frameworks of CTBT and FMCT as I mentioned a short while ago. As for FMCT, which was proposed thirty years ago by then U.S. President Clinton, Japan proposed to revitalize its framework to launch in March this year FMCT Friends with the participation of nuclear weapon states including the U.S., U.K. and France, which we intend to transform into high-level consultations through efforts to be made toward autumn. That’s all. (MC)
Next question, please. (Reporter）
Our next question is about the LDP presidential election scheduled for September. Following the slush funds scandal involving intra-party factions, there are increasing calls for less costly politics. The LDP Youth Division has proposed setting an election campaign period that is not bound by precedent and holding debate sessions at local levels, as well as holding debate sessions in a two-way format. In reaction to such voices, what do you think would be the ideal form of the presidential election? By when do you intend to decide whether or not to run? In the meantime, I would like to ask about the Nikkei Stock Average. Yesterday, it fell by 4,451 points, the largest daily drop in history. There are concerns about the rapid appreciation of the yen and the deterioration of the U.S. economy. (PM Kishida)
First, regarding the LDP presidential election, as you have pointed out, I understand that various people concerned, including those in the LDP Youth Division, have made proposals and recommendations on what the election should be like. However, as you know, the specific details of the LDP presidential election are to be set in a neutral and fair manner by the LDP presidential election management committee. I believe that this committee will decide on the appropriate date and election format, among other things, but in any case, the LDP, as the ruling party, must fulfill its responsibility through implementing various policies from this autumn onward. On the other hand, it goes without saying that trust in politics is fundamental. We therefore must continue to deepen discussions to reform the LDP. In addition, this election is an extremely important one, where fundamental policies, including those regarding diplomacy, economy and social issues, must be seriously discussed. I believe that an open presidential election should naturally be desirable. As for whether I myself will run or not, as I have mentioned so far, I am currently devoting myself to producing results on issues that cannot be postponed, including economy and diplomacy.</t>
        </is>
      </c>
      <c r="K377" s="18" t="inlineStr">
        <is>
          <t>fund;history;war</t>
        </is>
      </c>
      <c r="L377" s="18" t="inlineStr">
        <is>
          <t>0</t>
        </is>
      </c>
      <c r="M377" s="18" t="inlineStr">
        <is>
          <t>0</t>
        </is>
      </c>
      <c r="N377" s="18" t="inlineStr">
        <is>
          <t>0</t>
        </is>
      </c>
      <c r="O377" s="18" t="inlineStr">
        <is>
          <t>1</t>
        </is>
      </c>
      <c r="P377" s="18" t="inlineStr">
        <is>
          <t>0</t>
        </is>
      </c>
      <c r="Q377" s="18" t="inlineStr">
        <is>
          <t>0</t>
        </is>
      </c>
      <c r="R377" s="18" t="inlineStr">
        <is>
          <t>453e47e6-04d7-4afd-85e2-0f26ddb06218</t>
        </is>
      </c>
      <c r="S377" s="18" t="inlineStr"/>
      <c r="T377" s="18" t="inlineStr"/>
      <c r="U377" s="18" t="inlineStr"/>
      <c r="V377" s="18" t="inlineStr">
        <is>
          <t>WAR_GENERAL</t>
        </is>
      </c>
      <c r="W377" s="18" t="inlineStr"/>
      <c r="X377" s="18" t="inlineStr"/>
      <c r="Y377" s="18" t="inlineStr"/>
      <c r="Z377" s="18" t="inlineStr"/>
      <c r="AA377" s="18" t="inlineStr"/>
      <c r="AB377" s="18" t="inlineStr"/>
      <c r="AC377" s="18" t="inlineStr"/>
      <c r="AD377" s="18" t="inlineStr"/>
      <c r="AE377" s="18" t="inlineStr"/>
      <c r="AF377" s="18" t="inlineStr"/>
      <c r="AG377" s="18" t="inlineStr"/>
      <c r="AH377" s="18" t="inlineStr"/>
      <c r="AI377" s="18" t="inlineStr"/>
      <c r="AJ377" s="18" t="inlineStr"/>
      <c r="AK377" s="18" t="inlineStr"/>
      <c r="AL377" s="18" t="inlineStr"/>
      <c r="AM377" s="18" t="inlineStr">
        <is>
          <t>LOW</t>
        </is>
      </c>
      <c r="AN377" s="3" t="inlineStr">
        <is>
          <t>AUTO-DRAFT: keyword signals only; requires contextual coding per codebook.md before use.</t>
        </is>
      </c>
      <c r="AO377" s="18" t="inlineStr">
        <is>
          <t>082baf4f-562f-5cb8-bbb1-d69e5fe51894</t>
        </is>
      </c>
      <c r="AP377" s="18" t="inlineStr">
        <is>
          <t>1</t>
        </is>
      </c>
      <c r="AQ377" s="18" t="inlineStr">
        <is>
          <t>LOW_CONFIDENCE;MISSING_SPEAKER</t>
        </is>
      </c>
      <c r="AR377" s="18" t="inlineStr">
        <is>
          <t>EXCLUDED</t>
        </is>
      </c>
      <c r="AS377" s="3" t="inlineStr">
        <is>
          <t>2026-09-22 full backlog review: ATOMIC_BOMB_SURVIVOR_DOMESTIC_WELFARE</t>
        </is>
      </c>
    </row>
    <row r="378">
      <c r="A378" s="3" t="inlineStr">
        <is>
          <t>https://japan.kantei.go.jp/101_kishida/statement/202408/0826message.html</t>
        </is>
      </c>
      <c r="B378" s="18" t="inlineStr">
        <is>
          <t>japan</t>
        </is>
      </c>
      <c r="C378" s="18" t="inlineStr">
        <is>
          <t>Prime Minister's Office of Japan (Kantei)</t>
        </is>
      </c>
      <c r="D378" s="3" t="inlineStr">
        <is>
          <t>Video message from Prime Minister Kishida at the Opening Ceremony of the Japan Visit Programme (Study Tour to Hiroshima and Nagasaki) of the “Youth Leader Fund for a World without Nuclear Weapons” (Speeches and Statements &lt;br&gt;by the Prime Minister) | Prime Minister's Office of Japan</t>
        </is>
      </c>
      <c r="E378" s="18" t="inlineStr">
        <is>
          <t>SPEECH</t>
        </is>
      </c>
      <c r="F378" s="18" t="inlineStr">
        <is>
          <t>August 26, 2024</t>
        </is>
      </c>
      <c r="G378" s="18" t="inlineStr">
        <is>
          <t>0</t>
        </is>
      </c>
      <c r="H378" s="3" t="inlineStr"/>
      <c r="I378" s="3" t="inlineStr">
        <is>
          <t>Video message from Prime Minister Kishida at the Opening Ceremony of the Japan Visit Programme (Study Tour to Hiroshima and Nagasaki) of the “Youth Leader Fund for a World without Nuclear Weapons” (Speeches and Statements &lt;br&gt;by the Prime Minister) | Prime Minister's Office of Japan
#DiplomacySecurity
#NuclearDisarmament
#Nonproliferation
Video message from Prime Minister Kishida at the Opening Ceremony of the Japan Visit Programme (Study Tour to Hiroshima and Nagasaki) of the “Youth Leader Fund for a World without Nuclear Weapons”
August 26, 2024
Tweet
Related Videos
Open
Close
If you can not view the video,
click here
[Provisional translation]
Dear participants of the Japan Visit Programme of “the Youth Leader Fund for a World without Nuclear Weapons,”
I would like to congratulate all the participants selected for this study tour and thank all those who worked so hard to make the tour possible.
Hailing from Hiroshima, nuclear disarmament and non-proliferation is my lifelong mission, which has become an increasingly important issue for the future of humanity under the current severe international situation. As the starting point for all efforts toward this goal, it is important to convey the realities of nuclear weapons use to the world. It is with this firm conviction that I announced the establishment of the “Youth Leader Fund for a World without Nuclear Weapons” at the 2022 NPT Review Conference, which I attended for the first time as the  Prime Minister of Japan.
Next year will mark the 80th anniversary of the atomic bombings of Hiroshima and Nagasaki. As the Hibakusha are aging, the role of the younger generation, such as yourselves, is becoming even more important in conveying the realities of nuclear weapons use to the world. I understand that since the programme began last year, you, participants of the first cohort, have been taking online training courses. Through this visit to Nagasaki and Hiroshima, I hope that you will directly experience the realities of nuclear weapons use with your own eyes and ears, deepen your understanding, and engage in lively discussions toward a "world without nuclear weapons" as future leaders of the world.
We hope that this study tour will be an opportunity for all of you, the future leaders of the world, who have gathered from a wide range of countries, including both nuclear and non-nuclear-weapon States, to build a global network for a "world without nuclear weapons" and to firmly convey the realities of nuclear weapons use to the world.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78" s="3" t="inlineStr">
        <is>
          <t>Video message from Prime Minister Kishida at the Opening Ceremony of the Japan Visit Programme (Study Tour to Hiroshima and Nagasaki) of the “Youth Leader Fund for a World without Nuclear Weapons” (Speeches and Statements &lt;br&gt;by the Prime Minister) | Prime Minister's Office of Japan
#DiplomacySecurity
#NuclearDisarmament
#Nonproliferation
Video message from Prime Minister Kishida at the Opening Ceremony of the Japan Visit Programme (Study Tour to Hiroshima and Nagasaki) of the “Youth Leader Fund for a World without Nuclear Weapons”
August 26, 2024
Tweet
Related Videos
Open
Close
If you can not view the video,
click here
[Provisional translation]
Dear participants of the Japan Visit Programme of “the Youth Leader Fund for a World without Nuclear Weapons,”
I would like to congratulate all the participants selected for this study tour and thank all those who worked so hard to make the tour possible. Hailing from Hiroshima, nuclear disarmament and non-proliferation is my lifelong mission, which has become an increasingly important issue for the future of humanity under the current severe international situation. As the starting point for all efforts toward this goal, it is important to convey the realities of nuclear weapons use to the world. It is with this firm conviction that I announced the establishment of the “Youth Leader Fund for a World without Nuclear Weapons” at the 2022 NPT Review Conference, which I attended for the first time as the  Prime Minister of Japan. Next year will mark the 80th anniversary of the atomic bombings of Hiroshima and Nagasaki. As the Hibakusha are aging, the role of the younger generation, such as yourselves, is becoming even more important in conveying the realities of nuclear weapons use to the world. I understand that since the programme began last year, you, participants of the first cohort, have been taking online training courses. Through this visit to Nagasaki and Hiroshima, I hope that you will directly experience the realities of nuclear weapons use with your own eyes and ears, deepen your understanding, and engage in lively discussions toward a "world without nuclear weapons" as future leaders of the world. We hope that this study tour will be an opportunity for all of you, the future leaders of the world, who have gathered from a wide range of countries, including both nuclear and non-nuclear-weapon States, to build a global network for a "world without nuclear weapons" and to firmly convey the realities of nuclear weapons use to the world.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78" s="18" t="inlineStr">
        <is>
          <t>fund;war</t>
        </is>
      </c>
      <c r="L378" s="18" t="inlineStr">
        <is>
          <t>0</t>
        </is>
      </c>
      <c r="M378" s="18" t="inlineStr">
        <is>
          <t>0</t>
        </is>
      </c>
      <c r="N378" s="18" t="inlineStr">
        <is>
          <t>0</t>
        </is>
      </c>
      <c r="O378" s="18" t="inlineStr">
        <is>
          <t>1</t>
        </is>
      </c>
      <c r="P378" s="18" t="inlineStr">
        <is>
          <t>0</t>
        </is>
      </c>
      <c r="Q378" s="18" t="inlineStr">
        <is>
          <t>0</t>
        </is>
      </c>
      <c r="R378" s="18" t="inlineStr">
        <is>
          <t>a3f682a9-1556-496d-956b-84a311e92e09</t>
        </is>
      </c>
      <c r="S378" s="18" t="inlineStr"/>
      <c r="T378" s="18" t="inlineStr"/>
      <c r="U378" s="18" t="inlineStr"/>
      <c r="V378" s="18" t="inlineStr">
        <is>
          <t>HISTORICAL_RECOGNITION_GENERAL</t>
        </is>
      </c>
      <c r="W378" s="18" t="inlineStr"/>
      <c r="X378" s="18" t="inlineStr"/>
      <c r="Y378" s="18" t="inlineStr"/>
      <c r="Z378" s="18" t="inlineStr"/>
      <c r="AA378" s="18" t="inlineStr"/>
      <c r="AB378" s="18" t="inlineStr"/>
      <c r="AC378" s="18" t="inlineStr"/>
      <c r="AD378" s="18" t="inlineStr"/>
      <c r="AE378" s="18" t="inlineStr"/>
      <c r="AF378" s="18" t="inlineStr"/>
      <c r="AG378" s="18" t="inlineStr"/>
      <c r="AH378" s="18" t="inlineStr"/>
      <c r="AI378" s="18" t="inlineStr"/>
      <c r="AJ378" s="18" t="inlineStr"/>
      <c r="AK378" s="18" t="inlineStr"/>
      <c r="AL378" s="18" t="inlineStr"/>
      <c r="AM378" s="18" t="inlineStr">
        <is>
          <t>LOW</t>
        </is>
      </c>
      <c r="AN378" s="3" t="inlineStr">
        <is>
          <t>AUTO-DRAFT: keyword signals only; requires contextual coding per codebook.md before use.</t>
        </is>
      </c>
      <c r="AO378" s="18" t="inlineStr">
        <is>
          <t>bc9fb796-8b24-5224-97e1-a5e4e6d3a90f</t>
        </is>
      </c>
      <c r="AP378" s="18" t="inlineStr">
        <is>
          <t>1</t>
        </is>
      </c>
      <c r="AQ378" s="18" t="inlineStr">
        <is>
          <t>LOW_CONFIDENCE;MISSING_SPEAKER</t>
        </is>
      </c>
      <c r="AR378" s="18" t="inlineStr">
        <is>
          <t>EXCLUDED</t>
        </is>
      </c>
      <c r="AS378" s="3" t="inlineStr">
        <is>
          <t>2026-09-22 full backlog review: GENERIC_DIPLOMATIC_MESSAGE_OR_SPEECH</t>
        </is>
      </c>
    </row>
    <row r="379">
      <c r="A379" s="3" t="inlineStr">
        <is>
          <t>https://japan.kantei.go.jp/101_kishida/statement/202408/09kaiken.html</t>
        </is>
      </c>
      <c r="B379" s="18" t="inlineStr">
        <is>
          <t>japan</t>
        </is>
      </c>
      <c r="C379" s="18" t="inlineStr">
        <is>
          <t>Prime Minister's Office of Japan (Kantei)</t>
        </is>
      </c>
      <c r="D379" s="3" t="inlineStr">
        <is>
          <t>Press Conference by Prime Minister Kishida on His Attendance at the 2024 Peace Memorial Ceremony in Nagasaki and Other Matters (Speeches and Statements &lt;br&gt;by the Prime Minister) | Prime Minister's Office of Japan</t>
        </is>
      </c>
      <c r="E379" s="18" t="inlineStr">
        <is>
          <t>PRESS_CONFERENCE</t>
        </is>
      </c>
      <c r="F379" s="18" t="inlineStr">
        <is>
          <t>August 9, 2024</t>
        </is>
      </c>
      <c r="G379" s="18" t="inlineStr">
        <is>
          <t>0</t>
        </is>
      </c>
      <c r="H379" s="3" t="inlineStr"/>
      <c r="I379" s="3" t="inlineStr">
        <is>
          <t>Press Conference by Prime Minister Kishida on His Attendance at the 2024 Peace Memorial Ceremony in Nagasaki and Other Matters (Speeches and Statements &lt;br&gt;by the Prime Minister) | Prime Minister's Office of Japan
#DiplomacySecurity
#NuclearDisarmament
#Nonproliferation
#DisasterResponse
Press Conference by Prime Minister Kishida on His Attendance at the 2024 Peace Memorial Ceremony in Nagasaki and Other Matters
August 9, 2024
Tweet
[Provisional translation]
[Opening statement by Prime Minister Kishida]
Before I take questions from the press, as we begin this press conference, I wish to give some opening remarks regarding the earthquake with its epicenter in the Hyuganada Sea, Miyazaki Prefecture that struck yesterday as well as my visits to Central Asia and Mongolia.
As for injuries and damage from yesterday's earthquake with its epicenter in the Hyuganada Sea, as of now, there have been reports of multiple people suffering injuries and structures becoming damaged. There are also reports of ground liquefaction occurring in certain areas and we are making our greatest possible efforts to assess the damage and engage in swift responses.
In addition, yesterday, the Japan Meteorological Agency (JMA) issued a "megaquake advisory" under the Nankai Trough Earthquake Extra Information protocol. This information is a call to everyone in Japan to, in preparation for the possibility of major earthquakes continuing to strike, reconfirm their day-to-day preparations for earthquakes and prepare to evacuate soon after an earthquake strikes, and this is the first time for such an advisory ever to be issued. I also ask for everyone's cooperation in preventing the spread of disinformation.
I want to emphasize that this Nankai Trough Earthquake Extra Information does not call for evacuation in anticipation of an earthquake, and it is not something that will inform the public in concrete terms about earthquakes occurring within a certain period of time. That said, it is the first time for such an advisory to be issued, and I believe that the public harbors a lot of worry regarding the situation.
As prime minister, the person with the ultimate responsibility for crisis management, out of an abundance of caution, I have decided that I will stay in Japan for the roughly one week in which the JMA is calling on the public to reconfirm their earthquake preparations, and that the Government will make its greatest possible efforts in responding to the situation and disseminating information.
For that reason, I have taken the decision to cancel my visits to Central Asia and Mongolia scheduled for the immediate future. Today, after completing the scheduled events in Nagasaki, I will return immediately to the Prime Minister's Office and get to work responding to the earthquake disaster and to the Nankai Trough Earthquake Extra Information.
I will end my opening statement here.
Questions and Answers
REPORTER (NUNOTANI, NISHINIPPON SHIMBUN):
I am with the Nishinippon Shimbun, one of the coordinators of the press club. Thank you for taking my question.
This was also mentioned in the requests made earlier, but with regard to those who experienced the Nagasaki atomic bombings in areas outside the designated zones, in the investigation undertaken of atomic bomb witness accounts held in the collection at the Nagasaki National Peace Memorial Hall for the Atomic Bomb Victims, a total of 200 accounts of rain and airborne substances were confirmed, and yet the Ministry of Health, Labour and Welfare reached the conclusion that it could not regard the falling of rain and other circumstances as being objective facts.
With 79 years now having passed since the atomic bombings, there is a limit to demanding scientific and objective evidence. Some of the people affected are saying they hope for resolution of the matter through a political decision.
While there was a partial expansion in 2023, for victims in Nagasaki who experienced black rain, ash, and so on, has the time not yet come to recognize them as atomic bomb survivors -- as people who were affected by atomic bomb radiation -- by means of a political decision, in the same way that people in Hiroshima who were exposed to black rain have been recognized as atomic bomb survivors? I would like to hear your thoughts on this matter.
Also, within the context of increased tension continuing in world affairs, including Russia's nuclear threat within its invasion of Ukraine and the intensification of combat in Gaza in the Palestinian territories, what is your thinking on Japan's diplomatic role and how will you act on that in response to conflicts around the world and countries that brandish the use of nuclear weapons? With the 80th anniversary of the atomic bombings coming up next year, some atomic bomb survivors are calling on the Government of Japan even more intensely to ratify and sign the Treaty on the Prohibition of Nuclear Weapons.
I would like to hear your thoughts on this as the prime minister of the only country to have suffered the devastation of atomic bombings during war, such as Japan's future responses, including whether or not Japan will participate in the Conference of the Parties as an observer, and how Japan will push nuclear-weapon states to act on this matter.
PRIME MINISTER KISHIDA:
As for your first question, today I met with those who experienced the atomic bombings and I listened directly to them as they spoke of their experiences until now.
You also referred to this in your question, but in addition to providing subsidized medical care for diseases and other infirmities caused by having experienced the atomic bombings, since April 2023, we have been making efforts to provide assistance to people who experienced the atomic bombings, including by adding certain kinds of cancer to the diseases whose treatment is subsidized. However, we are coming up to the point where in fact 80 years will have passed since the atomic bombings, and the people who experienced the atomic bombings are advancing in age.
In addition, people have pointed out the matter of fairness in contrast to the Hiroshima situation. I have instructed the Minister of Health, Labour and Welfare to coordinate concrete response measures enabling the Government to swiftly resolve this issue in a rational manner in cooperation with Nagasaki Prefecture and Nagasaki City. A little earlier I confirmed this, directly instructing the Minister of Health, Labour and Welfare to respond to the situation. I very much intend for the Government to press forward with coordination regarding concrete, rational means of resolving the matter.
Now, as for the second question, I feel the situation is quite harsh, with uncertainty growing in the international community and divisions widening, just as you stated. You asked about the role of Japanese diplomacy within that context. I believe it is precisely because the times are so uncertain that it is imperative for the international community to have a single general direction and a single yardstick for acting in cooperation, rather than division and confrontation.
It has been in that context that I have until now made emphatic appeals within our diplomacy for upholding and reinforcing the free and open international order based on the rule of law as a foundation on which the international community can cooperate and stand together.
Furthermore, I have advocated for responses based on the UN Charter and other international standards and made the appeal that, at the very least, unilateral changes to the status quo by force and attempts to change the status quo by force rather than the rule of law, are absolutely unacceptable. While making such appeals, I have continued my efforts, which have received the approval of a large number of countries, notably countries in the Global South.
I believe that, taking that way of thinking as Japan's diplomacy, we must work to persuade the international community at various levels, including at the summit level, regaining once again an international community that aims at cooperation rather than division and confrontation.
Then, the third question was about the Treaty on the Prohibition of Nuclear Weapons.
I mentioned this at the meeting we just had to listen to people's requests, but the Treaty on the Prohibition of Nuclear Weapons and our Japanese diplomacy share the same goal and aim with regard to the overarching objective of seeking to achieve at a world without nuclear weapons. I believe that within our efforts, Japan, as the only country to have suffered the devastation of atomic bombings during war, must do its utmost in particular to shift in concrete terms the position of nuclear-weapon states, none of which have joined the Treaty on the Prohibition of Nuclear Weapons.
Towards that end, first of all, within the framework of existing international discussions, I place importance on maintaining and strengthening the Treaty on the Non-Proliferation of Nuclear Weapons (NPT) regime, a framework through which nuclear-weapon states sit at the same table as non-nuclear weapon states. And, as concrete efforts towards maintaining and strengthening the NPT, it will be critical in my view to advance in concrete terms the five pillars of the Hiroshima Action Plan, which I myself advocated to the international community at the NPT Review Conference two years ago.
And, as a more specific example, we can take two approaches, of banning nuclear testing or of prohibiting the production of material for nuclear weapons purposes. At the UN General Assembly two years ago, Japan pushed hard for a summit-level meeting of the Friends of the Comprehensive Nuclear-Test-Ban Treaty (CTBT), as we must create a concrete path forward that does away with nuclear weapons as we aim to realize a world without nuclear weapons. And, in March of this year, Japan established "Friends of FMCT," the Fissile Material Cut-Off Treaty, and the U.S., the UK, and France have all announced their participation in the Friends of FMCT summit-level meeting in the autumn.
I regard it as imperative that we advance efforts such as prohibiting nuclear testing and materials for nuclear weapons purposes while including such nuclear-weapon states as these. I recognize that it is important within the diplomacy of Japan, the only country to have suffered the horror of atomic bombings during war, to advance those efforts to see just how close, by pressing forward with these efforts, nuclear-weapon states can be brought to a world without nuclear weapons, which the Treaty on the Prohibition of Nuclear Weapons also aims to achieve.
REPORTER (HARANO, JIJI PRESS):
I am Harano, with Jiji Press. Thank you for taking my question. The G7 countries' ambassadors to Japan chose not to attend today's Peace Memorial Ceremony, influenced by Nagasaki City not inviting the Israeli ambassador. The Government takes the position that this was the decision of Nagasaki City, but how do you regard the absence of the G7 ambassadors?
Concerns have been voiced by the atomic bomb survivors' groups regarding the responses of each country, including the nuclear-weapon states. Some have raised the point that the Government should have interceded between Nagasaki City and the embassies to coordinate the matter. Do you consider the Government's response to have been appropriate?
The peace memorial ceremonies have finished in both Hiroshima and Nagasaki. To bring about a world without nuclear weapons as you are advocating, surely it will be essential for you yourself, Mr. Prime Minister, to continually push for it. Do you intend to stand as a candidate in the Liberal Democratic Party presidential election, taking into consideration the importance of continuing with your policies on both the domestic and foreign fronts? By when will you make your decision about whether or not to stand for election in the party leadership race?
PRIME MINISTER KISHIDA:
First, with regard to your question about attendance at the Peace Memorial Ceremony, the ceremony is an event held by Nagasaki City. I believe the Government is not in a position to comment on this, including regarding attendance by the diplomatic corps. And, in addition to that, we have been engaged in various kinds of interactions with both each country's diplomatic corps and also the Nagasaki City side for a long time, including through providing information on the international situation and other matters. That said, I would like to refrain from going into further detail.
And, as for your second question, I believe that, as the only country to have suffered the devastation of atomic bombings during war, Japan shoulders a historical mission to lead international efforts towards achieving a world without nuclear weapons. Furthermore, I myself have been working towards the goal of a world without nuclear weapons, considering it my life's work as a politician.
Regardless, I have been stating from long ago that now, as prime minister, I cannot concentrate on just this one issue. Diplomacy and security, the economy, and social issues - - in all these areas, Japan is facing circumstances in which we cannot let down our guard, and I must devote myself to tackling one by one various challenges that cannot be put off and deliver results one after another.
Although your question was concerning the party leadership race, I am thoroughly absorbed in pouring my heart and soul into tackling one by one these issues requiring immediate attention and producing results. Accordingly, I will refrain from saying anything more than that, as I have been stating for some time now. My answer is therefore the same now as before. That is all from me.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79" s="3" t="inlineStr">
        <is>
          <t>Press Conference by Prime Minister Kishida on His Attendance at the 2024 Peace Memorial Ceremony in Nagasaki and Other Matters (Speeches and Statements &lt;br&gt;by the Prime Minister) | Prime Minister's Office of Japan
#DiplomacySecurity
#NuclearDisarmament
#Nonproliferation
#DisasterResponse
Press Conference by Prime Minister Kishida on His Attendance at the 2024 Peace Memorial Ceremony in Nagasaki and Other Matters
August 9, 2024
Tweet
[Provisional translation]
[Opening statement by Prime Minister Kishida]
Before I take questions from the press, as we begin this press conference, I wish to give some opening remarks regarding the earthquake with its epicenter in the Hyuganada Sea, Miyazaki Prefecture that struck yesterday as well as my visits to Central Asia and Mongolia. As for injuries and damage from yesterday's earthquake with its epicenter in the Hyuganada Sea, as of now, there have been reports of multiple people suffering injuries and structures becoming damaged. There are also reports of ground liquefaction occurring in certain areas and we are making our greatest possible efforts to assess the damage and engage in swift responses. In addition, yesterday, the Japan Meteorological Agency (JMA) issued a "megaquake advisory" under the Nankai Trough Earthquake Extra Information protocol. This information is a call to everyone in Japan to, in preparation for the possibility of major earthquakes continuing to strike, reconfirm their day-to-day preparations for earthquakes and prepare to evacuate soon after an earthquake strikes, and this is the first time for such an advisory ever to be issued. I also ask for everyone's cooperation in preventing the spread of disinformation. I want to emphasize that this Nankai Trough Earthquake Extra Information does not call for evacuation in anticipation of an earthquake, and it is not something that will inform the public in concrete terms about earthquakes occurring within a certain period of time. That said, it is the first time for such an advisory to be issued, and I believe that the public harbors a lot of worry regarding the situation. As prime minister, the person with the ultimate responsibility for crisis management, out of an abundance of caution, I have decided that I will stay in Japan for the roughly one week in which the JMA is calling on the public to reconfirm their earthquake preparations, and that the Government will make its greatest possible efforts in responding to the situation and disseminating information. For that reason, I have taken the decision to cancel my visits to Central Asia and Mongolia scheduled for the immediate future. Today, after completing the scheduled events in Nagasaki, I will return immediately to the Prime Minister's Office and get to work responding to the earthquake disaster and to the Nankai Trough Earthquake Extra Information. Questions and Answers
REPORTER (NUNOTANI, NISHINIPPON SHIMBUN):
I am with the Nishinippon Shimbun, one of the coordinators of the press club. Thank you for taking my question. This was also mentioned in the requests made earlier, but with regard to those who experienced the Nagasaki atomic bombings in areas outside the designated zones, in the investigation undertaken of atomic bomb witness accounts held in the collection at the Nagasaki National Peace Memorial Hall for the Atomic Bomb Victims, a total of 200 accounts of rain and airborne substances were confirmed, and yet the Ministry of Health, Labour and Welfare reached the conclusion that it could not regard the falling of rain and other circumstances as being objective facts. With 79 years now having passed since the atomic bombings, there is a limit to demanding scientific and objective evidence. Some of the people affected are saying they hope for resolution of the matter through a political decision. While there was a partial expansion in 2023, for victims in Nagasaki who experienced black rain, ash, and so on, has the time not yet come to recognize them as atomic bomb survivors -- as people who were affected by atomic bomb radiation -- by means of a political decision, in the same way that people in Hiroshima who were exposed to black rain have been recognized as atomic bomb survivors? I would like to hear your thoughts on this matter. Also, within the context of increased tension continuing in world affairs, including Russia's nuclear threat within its invasion of Ukraine and the intensification of combat in Gaza in the Palestinian territories, what is your thinking on Japan's diplomatic role and how will you act on that in response to conflicts around the world and countries that brandish the use of nuclear weapons? With the 80th anniversary of the atomic bombings coming up next year, some atomic bomb survivors are calling on the Government of Japan even more intensely to ratify and sign the Treaty on the Prohibition of Nuclear Weapons. I would like to hear your thoughts on this as the prime minister of the only country to have suffered the devastation of atomic bombings during war, such as Japan's future responses, including whether or not Japan will participate in the Conference of the Parties as an observer, and how Japan will push nuclear-weapon states to act on this matter. PRIME MINISTER KISHIDA:
As for your first question, today I met with those who experienced the atomic bombings and I listened directly to them as they spoke of their experiences until now. You also referred to this in your question, but in addition to providing subsidized medical care for diseases and other infirmities caused by having experienced the atomic bombings, since April 2023, we have been making efforts to provide assistance to people who experienced the atomic bombings, including by adding certain kinds of cancer to the diseases whose treatment is subsidized. I have instructed the Minister of Health, Labour and Welfare to coordinate concrete response measures enabling the Government to swiftly resolve this issue in a rational manner in cooperation with Nagasaki Prefecture and Nagasaki City. A little earlier I confirmed this, directly instructing the Minister of Health, Labour and Welfare to respond to the situation. I very much intend for the Government to press forward with coordination regarding concrete, rational means of resolving the matter. Now, as for the second question, I feel the situation is quite harsh, with uncertainty growing in the international community and divisions widening, just as you stated. You asked about the role of Japanese diplomacy within that context. Then, the third question was about the Treaty on the Prohibition of Nuclear Weapons. I mentioned this at the meeting we just had to listen to people's requests, but the Treaty on the Prohibition of Nuclear Weapons and our Japanese diplomacy share the same goal and aim with regard to the overarching objective of seeking to achieve at a world without nuclear weapons. I believe that within our efforts, Japan, as the only country to have suffered the devastation of atomic bombings during war, must do its utmost in particular to shift in concrete terms the position of nuclear-weapon states, none of which have joined the Treaty on the Prohibition of Nuclear Weapons. Towards that end, first of all, within the framework of existing international discussions, I place importance on maintaining and strengthening the Treaty on the Non-Proliferation of Nuclear Weapons (NPT) regime, a framework through which nuclear-weapon states sit at the same table as non-nuclear weapon states. And, as concrete efforts towards maintaining and strengthening the NPT, it will be critical in my view to advance in concrete terms the five pillars of the Hiroshima Action Plan, which I myself advocated to the international community at the NPT Review Conference two years ago. And, as a more specific example, we can take two approaches, of banning nuclear testing or of prohibiting the production of material for nuclear weapons purposes. At the UN General Assembly two years ago, Japan pushed hard for a summit-level meeting of the Friends of the Comprehensive Nuclear-Test-Ban Treaty (CTBT), as we must create a concrete path forward that does away with nuclear weapons as we aim to realize a world without nuclear weapons. And, in March of this year, Japan established "Friends of FMCT," the Fissile Material Cut-Off Treaty, and the U.S., the UK, and France have all announced their participation in the Friends of FMCT summit-level meeting in the autumn. I regard it as imperative that we advance efforts such as prohibiting nuclear testing and materials for nuclear weapons purposes while including such nuclear-weapon states as these. I recognize that it is important within the diplomacy of Japan, the only country to have suffered the horror of atomic bombings during war, to advance those efforts to see just how close, by pressing forward with these efforts, nuclear-weapon states can be brought to a world without nuclear weapons, which the Treaty on the Prohibition of Nuclear Weapons also aims to achieve. REPORTER (HARANO, JIJI PRESS):
I am Harano, with Jiji Press. Thank you for taking my question. And, in addition to that, we have been engaged in various kinds of interactions with both each country's diplomatic corps and also the Nagasaki City side for a long time, including through providing information on the international situation and other matters. That said, I would like to refrain from going into further detail. And, as for your second question, I believe that, as the only country to have suffered the devastation of atomic bombings during war, Japan shoulders a historical mission to lead international efforts towards achieving a world without nuclear weapons. Furthermore, I myself have been working towards the goal of a world without nuclear weapons, considering it my life's work as a politician. Regardless, I have been stating from long ago that now, as prime minister, I cannot concentrate on just this one issue. Diplomacy and security, the economy, and social issues - - in all these areas, Japan is facing circumstances in which we cannot let down our guard, and I must devote myself to tackling one by one various challenges that cannot be put off and deliver results one after another.</t>
        </is>
      </c>
      <c r="K379" s="18" t="inlineStr">
        <is>
          <t>reparation;responsibility;suffering;victim;war</t>
        </is>
      </c>
      <c r="L379" s="18" t="inlineStr">
        <is>
          <t>0</t>
        </is>
      </c>
      <c r="M379" s="18" t="inlineStr">
        <is>
          <t>0</t>
        </is>
      </c>
      <c r="N379" s="18" t="inlineStr">
        <is>
          <t>0</t>
        </is>
      </c>
      <c r="O379" s="18" t="inlineStr">
        <is>
          <t>1</t>
        </is>
      </c>
      <c r="P379" s="18" t="inlineStr">
        <is>
          <t>0</t>
        </is>
      </c>
      <c r="Q379" s="18" t="inlineStr">
        <is>
          <t>0</t>
        </is>
      </c>
      <c r="R379" s="18" t="inlineStr">
        <is>
          <t>60f2fa3d-d058-4c19-867c-a73cc872be44</t>
        </is>
      </c>
      <c r="S379" s="18" t="inlineStr"/>
      <c r="T379" s="18" t="inlineStr"/>
      <c r="U379" s="18" t="inlineStr"/>
      <c r="V379" s="18" t="inlineStr">
        <is>
          <t>COMPENSATION_REPARATION</t>
        </is>
      </c>
      <c r="W379" s="18" t="inlineStr"/>
      <c r="X379" s="18" t="inlineStr"/>
      <c r="Y379" s="18" t="inlineStr"/>
      <c r="Z379" s="18" t="inlineStr"/>
      <c r="AA379" s="18" t="inlineStr"/>
      <c r="AB379" s="18" t="inlineStr"/>
      <c r="AC379" s="18" t="inlineStr"/>
      <c r="AD379" s="18" t="inlineStr"/>
      <c r="AE379" s="18" t="inlineStr"/>
      <c r="AF379" s="18" t="inlineStr"/>
      <c r="AG379" s="18" t="inlineStr"/>
      <c r="AH379" s="18" t="inlineStr"/>
      <c r="AI379" s="18" t="inlineStr"/>
      <c r="AJ379" s="18" t="inlineStr"/>
      <c r="AK379" s="18" t="inlineStr"/>
      <c r="AL379" s="18" t="inlineStr"/>
      <c r="AM379" s="18" t="inlineStr">
        <is>
          <t>LOW</t>
        </is>
      </c>
      <c r="AN379" s="3" t="inlineStr">
        <is>
          <t>AUTO-DRAFT: keyword signals only; requires contextual coding per codebook.md before use.</t>
        </is>
      </c>
      <c r="AO379" s="18" t="inlineStr">
        <is>
          <t>8448f83b-cce0-5a85-8237-72f7825ee390</t>
        </is>
      </c>
      <c r="AP379" s="18" t="inlineStr">
        <is>
          <t>1</t>
        </is>
      </c>
      <c r="AQ379" s="18" t="inlineStr">
        <is>
          <t>LOW_CONFIDENCE;MISSING_SPEAKER</t>
        </is>
      </c>
      <c r="AR379" s="18" t="inlineStr">
        <is>
          <t>EXCLUDED</t>
        </is>
      </c>
      <c r="AS379" s="3" t="inlineStr">
        <is>
          <t>2026-09-22 full backlog review: NATURAL_DISASTER_OR_ACCIDENT</t>
        </is>
      </c>
    </row>
    <row r="380">
      <c r="A380" s="3" t="inlineStr">
        <is>
          <t>https://japan.kantei.go.jp/101_kishida/statement/202408/14kaiken.html</t>
        </is>
      </c>
      <c r="B380" s="18" t="inlineStr">
        <is>
          <t>japan</t>
        </is>
      </c>
      <c r="C380" s="18" t="inlineStr">
        <is>
          <t>Prime Minister's Office of Japan (Kantei)</t>
        </is>
      </c>
      <c r="D380" s="3" t="inlineStr">
        <is>
          <t>Press Conference by Prime Minister Kishida (Speeches and Statements &lt;br&gt;by the Prime Minister) | Prime Minister's Office of Japan</t>
        </is>
      </c>
      <c r="E380" s="18" t="inlineStr">
        <is>
          <t>PRESS_CONFERENCE</t>
        </is>
      </c>
      <c r="F380" s="18" t="inlineStr">
        <is>
          <t>August 14, 2024</t>
        </is>
      </c>
      <c r="G380" s="18" t="inlineStr">
        <is>
          <t>0</t>
        </is>
      </c>
      <c r="H380" s="3" t="inlineStr"/>
      <c r="I380" s="3" t="inlineStr">
        <is>
          <t>Press Conference by Prime Minister Kishida (Speeches and Statements &lt;br&gt;by the Prime Minister) | Prime Minister's Office of Japan
Press Conference by Prime Minister Kishida
August 14, 2024
Tweet
Related Videos
Open
Close
If you can not view the video,
click here
[Provisional translation]
The telephone talk I had yesterday with Prime Minister Oyun-Erdene of Mongolia marked the end of the series of diplomatic schedules this summer. Once the Obon holidays are over, we will enter a period of full-fledged moves toward the Liberal Democratic Party presidential election in autumn.
This coming LDP presidential election should be an opportunity for us to demonstrate to the public that the LDP is changing with a clear vison of what a new LDP will be like. For this purpose, it is important for us to carry out the election in a transparent manner, with a particular focus on free and vigorous debates. In this respect, the most convincing first step is for me to step aside. I will not run for the next LDP presidential election. I will devote myself to supporting as a rank-and-file party member the new leader to be elected as a result of the vote.
I am proud to state that the three years I have spent as Prime Minister and LDP President have made major achievements thanks to cooperation from many people. Among them was putting an end to the deflation that had persisted for 30 years, backed by the revival of the “animal spirits” for wage increases and promotion of investment through the public and private cooperation as part of efforts to realize a New Form of Capitalism. In a bid for a shift in energy policy, aimed at dealing with a significant increase in power demand in an era of AI (artificial intelligence), as well as with GX (green transformation), we have introduced carbon pricing and GX Economy Transition Bonds, promoted restarts of nuclear power plants and made efforts to construct new advanced reactors. We have also addressed the dwindling birthrate, an issue that we cannot afford to postpone, by putting in place a set of large-scale measures totaling 3.6 trillion yen. Meanwhile, responding to the international community that is becoming more complex and difficult to deal with, we have decided to fundamentally strengthen defense capabilities with a budget totaling 43 trillion yen over five years. In addition, capitalizing on the solid Japan-U.S. relations, we have taken the lead in the international discussion toward cooperation at a time when the international community is becoming more divided, through holding the G7 Hiroshima Summit and attending the NATO (North Atlantic Treaty Organization) Summit and Japan-U.S.-ROK Summit at Camp David, while also pursuing a muti-layered diplomacy including by improving the Japan-ROK relations and strengthening ties with the Global-South.
On the other hand, we have invited a series of incidents that have caused distrust in politics among the people, including those involving the former Unification Church and issues of money and politics involving political fundraising parties organized by intra-party factions.
Determined never to betray the people, I have tackled those issues with a conviction that it is my responsibility as Prime Minister and LDP President to respond to the challenges and taking measures to prevent their recurrence through the enactment of a law to rescue victims of the church and the revision of the Political Funds Control Act, among other measures.
In particular, in dealing with issues of money and politics, I faced criticisms for my decisions on disbanding intra-party factions, attendance at the Political Ethics Hearing and lowering the minimum amount at which names of those who purchase tickets to fundraising parties must be disclosed, among other things. Convinced that the public trust in politics is the basis of politics and firmly determined to advance reforms of politics, I made this grave decision with my thoughts focused on the people.
The last remaining issue has been my responsibility as LDP President. I have not the least hesitation in taking responsibility for grave situations that lawmakers belonging to the party have invited. Ever since the incidents in question have occurred, I have been aware of the need and determined to do so. Now that the diplomatic schedules have expired for the moment, I have decided to take responsibility by bowing out as we prepare for the LDP presidential election.
Japan faces extremely difficult challenges on both domestic and international fronts. I hope those wishing to tackle them as party head will be brave enough to run for the race and engage in serious policy debates. Once a new president of the party is elected, I hope to see everyone set free from the intra-party battle whether you have supported the new leader or not in the race, uniting and forming a dream team that is capable of formulating and implementing policies to achieve, first of all, politics that can resonate with the people. I will carefully assess each candidate in terms of whether he or she is qualified to take the leadership in this respect before casting my own vote.
Needless to say, I remain committed to addressing challenges as long as I am KISHIDA Fumio as a politician. To ensure a shift from the cost-cutting and deflationary economy that has lasted for 30 years while maintaining contracted equilibrium, we must strengthen measures under the slogan of a New Form of Capitalism and accelerate the upward trend of wages and investment with a view to making it certain that we will achieve a GDP (gross domestic product) of 600 trillion yen.
With regard to the energy policy, including restarting nuclear power plants and constructing new advanced reactors, we must set a steady direction under the Seventh Energy Basic Plan as we face the questions of how to secure funds for investment in power and how to make power security and decarbonization compatible at a time when power deregulation advances.
On the diplomatic front, Japan, as the only country to have suffered atomic bombings during wartime and as the peaceful country of Japan, must demonstrate its leadership in bringing the war in Ukraine to an end three years after Russia invaded it, posing nuclear threats with some claiming the possibility of Moscow using nuclear weapons.
As next year marks the 60 the anniversary of the normalization of the Japan and the ROK relations, we must make the normalization even more certain. We must also advance neighborhood diplomacy in Northeast Asia in terms of the Japan-China relations based on mutually beneficial strategic relations and the Japan-North Korea relations where we are seeking a solution to the abduction issue, as a saying goes, “Better a neighbor that is near than a brother far off.”
Regarding the constitutional revision, we must discuss to settle the issues of how to clearly define the Self-Defense Forces and how to include an emergency clause by studying them in the form of specific draft clauses with a view to eventually initiating a revision process for the first time. As for the emergency clause, I have already given instructions to work on specific provisions, and as for the clarification of the SDF, to summarize the points in discussion in both chambers of the Diet by the end of this month. This how I hope to steadily carry out our plan.
Then comes the political reform. The remaining issues to address following the revision of the Political Funds Control Act need to be settled at an early date. I have already given instructions to establish a new working group for this purpose in the (LDP’s) political reform headquarters. I will devote my political career and life to addressing those issues as I remain committed to this task as a rank-and-file party member.
I will work on those issues to the maximum possible extent in my capacity as Prime Minister and LDP President until my tenure as party head expires in September. I will also continue to serve as Prime Minister and party president until the final day to wholeheartedly carry out measures including those for the recovery and reconstruction of the areas affected by the 2024 Noto Peninsula Earthquake, as well as those to deal with disasters like Nankai Trough earthquakes and typhoons.
That’s all from me.
[Q&amp;A]
(Cabinet Public Relations Secretary)
Thank you very much.
We now accept questions, first from Nikkei Shimbun, currently the managing company in the Cabinet Press Club.
(Reporter)
I am Akiyama from Nikkei Shimbun.
Prime Minister, I would like to ask you to tell us your true intention behind your decision not to run for the party presidential election. I am asking you this question because Japan is currently on course to a growth-oriented economy with an exit from deflation in sight, while your diplomatic initiatives in maintaining and strengthening the international order has just started to make Japan’s diplomatic presence felt in an effective manner. If you leave office at this very crucial juncture, those positive trends surrounding Japan could be lost. So my question here is whether you could have opted to run for the presidential race by seeking support from the people for those achievements over the past three years. And if you have decided not to run, who will you instead support in the race and what are the issues where you will ask the candidate to focus on? Thank you in advance for answering my questions.
(Prime Minister Kishida)
As I mentioned earlier, I am proud to state that we have had achieved specific results in policy areas of economy, energy, children, security and diplomacy, thanks to cooperation from many people.
In the meantime, Japan continues to face difficult challenges on both domestic and international fronts. Under such circumstances, it is extremely important to steadily tackle those issues, and it is for this reason that the public trust in politics is even more essential. I believe that such policy measures can be promoted through restoring the public empathy and trust. The LDP therefore must change and the first convincing step to show this change is for me not to run for the LDP presidential election. This is how I made my decision. I hope this will lead to a positive path for the LDP as the ruling party to steadily restore public trust and empathy to implement policy measures. I hope my decision will serve this purpose.
As for your question regarding my successor, I should naturally refrain from commenting on who will succeed me after announcing my decision not to run. But if I am allowed to say one thing, I would like to add that efforts have been made to carry out reforms to address the issues of money and politics and restoring public trust, and that such efforts need to be made going forward. So the one hope that I would like to stress here is that this momentum to carry out reforms should never be reversed.
That’s all from me.
(Cabinet Public Relations Secretary)
Other reporters wishing to ask question are invited to raise your hand.
The second person from the left in front, please.
(Reporter)
I am Eguchi from Nippon Television. Thank you for this occasion.
At what timing did you make the decision not to run? Did you consult anyone before making the decision?
(Prime Minister Kishida)
As I mentioned earlier, ever since this issue of money and politics arose, I have been wondering how I should take responsibility as LDP President. At the final stage of the last Diet session, we managed to achieve certain results, including the revision of the Political Funds Control Act. However, the issue of money and politics is so important that I had a kind of like a pride as a politician that encouraged me to study what I wanted to do and should do as a politician once again and at least clearly demonstrate the directions to pursue before stepping aside from the race, even though I am sure I did everything I could to address the challenges. This is why I have been telling you that I am working on challenges that cannot be postponed since the end of the Diet session to focus on achieving results.
Looking back on this one month and half, we have delivered results, including wages that have increased in real terms and minimum wages that saw their largest-ever increases, as well as economic measures to help ride out the heatwaves and to deal with soaring commodity prices, my decision regarding the lawsuit over the now-defunct Eugenics Protection Law, including direct apologies to victims of forced sterilization and retracting the government’s claim on a “period of exclusion.” Other achievements include the inscription of the Sado Island Gold Mines as World Heritage property, my attendance at the NATO Summit and the hosting of the 10th Pacific Islands Leaders Meeting (PALM10), as well as leading intra-party discussions regarding the constitutional revision to make further progress. I am proud to say that we have achieved significant results regarding challenges that we have addressed to date. However, I have also been strongly convinced that I should once again review such matters for the last time and clearly demonstrate the directions to pursue before stepping aside from the election. As I said earlier, I wanted to demonstrate something like a pride as a politician before making the decision not to run, considering the future of the LDP in light of restoring public trust.
I hope to see the LDP presidential election carried out in a convincing manner. The new leader, once elected, should take the opportunity to form an All-LDP dream team to restore public trust. I hope my decision will server this purpose. As for the timing of my decision, I reached to the decision today through the process that I have just explained.
That’s all from me.
(Cabinet Public Relations Secretary)
Anyone else wishing to ask questions?
The person in the back, please.
(Reporter)
I am Fujimoto form Hokkaido Shimbun. Thank for this opportunity to ask questions.
Related to an earlier question, I would like to ask you when you conveyed your decision not to run to LDP Vice President ASO Taro, who has supported your administration. I understand you have given us various explanations as to why you have decided not to run, but I think the dwindling approval ratings of your administration is another factor. Why do you think you have failed to gain positive public support despite all the achievements you have just mentioned? Please tell us if you think of something you could have done differently in hindsight.
(Prime Minister Kishida)
I don’t intend to comment on the fluctuation of approval ratings, but it really comes home to me that even though delivering results in pollical challenges is important, the issue of money and politics and public trust are no less important. That is why we must strive to restore public trust to advance policy measures and the first convincing step is therefore for me to decide to step aside to take responsibility.
Your first question was about whether I had consulted somebody. While I sought opinions of many people, I made the final decision on my own quite naturally.
That’s all.
(Cabinet Public Relations Secretary)
This concludes the press conference as Prime Minister has another appointment right after this.
Reporters who have raised your hand for asking questions are invited to send us by e-mail a document carrying the questions to our staff in charge by the end of today. We will accept one question per reporter. We will send you back a document carrying the answer from us. Thank you for your cooperation.
More
Related Link
Japanese
Press Conference by Prime Minister Kishida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Return to the Speeches and Statements by the Prime Minister</t>
        </is>
      </c>
      <c r="J380" s="3" t="inlineStr">
        <is>
          <t>Press Conference by Prime Minister Kishida (Speeches and Statements &lt;br&gt;by the Prime Minister) | Prime Minister's Office of Japan
Press Conference by Prime Minister Kishida
August 14, 2024
Tweet
Related Videos
Open
Close
If you can not view the video,
click here
[Provisional translation]
The telephone talk I had yesterday with Prime Minister Oyun-Erdene of Mongolia marked the end of the series of diplomatic schedules this summer. Once the Obon holidays are over, we will enter a period of full-fledged moves toward the Liberal Democratic Party presidential election in autumn. This coming LDP presidential election should be an opportunity for us to demonstrate to the public that the LDP is changing with a clear vison of what a new LDP will be like. For this purpose, it is important for us to carry out the election in a transparent manner, with a particular focus on free and vigorous debates. In a bid for a shift in energy policy, aimed at dealing with a significant increase in power demand in an era of AI (artificial intelligence), as well as with GX (green transformation), we have introduced carbon pricing and GX Economy Transition Bonds, promoted restarts of nuclear power plants and made efforts to construct new advanced reactors. We have also addressed the dwindling birthrate, an issue that we cannot afford to postpone, by putting in place a set of large-scale measures totaling 3.6 trillion yen. Meanwhile, responding to the international community that is becoming more complex and difficult to deal with, we have decided to fundamentally strengthen defense capabilities with a budget totaling 43 trillion yen over five years. In addition, capitalizing on the solid Japan-U.S. relations, we have taken the lead in the international discussion toward cooperation at a time when the international community is becoming more divided, through holding the G7 Hiroshima Summit and attending the NATO (North Atlantic Treaty Organization) Summit and Japan-U.S.-ROK Summit at Camp David, while also pursuing a muti-layered diplomacy including by improving the Japan-ROK relations and strengthening ties with the Global-South. On the other hand, we have invited a series of incidents that have caused distrust in politics among the people, including those involving the former Unification Church and issues of money and politics involving political fundraising parties organized by intra-party factions. Determined never to betray the people, I have tackled those issues with a conviction that it is my responsibility as Prime Minister and LDP President to respond to the challenges and taking measures to prevent their recurrence through the enactment of a law to rescue victims of the church and the revision of the Political Funds Control Act, among other measures. In particular, in dealing with issues of money and politics, I faced criticisms for my decisions on disbanding intra-party factions, attendance at the Political Ethics Hearing and lowering the minimum amount at which names of those who purchase tickets to fundraising parties must be disclosed, among other things. Convinced that the public trust in politics is the basis of politics and firmly determined to advance reforms of politics, I made this grave decision with my thoughts focused on the people. The last remaining issue has been my responsibility as LDP President. I have not the least hesitation in taking responsibility for grave situations that lawmakers belonging to the party have invited. Ever since the incidents in question have occurred, I have been aware of the need and determined to do so. Now that the diplomatic schedules have expired for the moment, I have decided to take responsibility by bowing out as we prepare for the LDP presidential election. Japan faces extremely difficult challenges on both domestic and international fronts. I hope those wishing to tackle them as party head will be brave enough to run for the race and engage in serious policy debates. I will carefully assess each candidate in terms of whether he or she is qualified to take the leadership in this respect before casting my own vote. Needless to say, I remain committed to addressing challenges as long as I am KISHIDA Fumio as a politician. To ensure a shift from the cost-cutting and deflationary economy that has lasted for 30 years while maintaining contracted equilibrium, we must strengthen measures under the slogan of a New Form of Capitalism and accelerate the upward trend of wages and investment with a view to making it certain that we will achieve a GDP (gross domestic product) of 600 trillion yen. With regard to the energy policy, including restarting nuclear power plants and constructing new advanced reactors, we must set a steady direction under the Seventh Energy Basic Plan as we face the questions of how to secure funds for investment in power and how to make power security and decarbonization compatible at a time when power deregulation advances. On the diplomatic front, Japan, as the only country to have suffered atomic bombings during wartime and as the peaceful country of Japan, must demonstrate its leadership in bringing the war in Ukraine to an end three years after Russia invaded it, posing nuclear threats with some claiming the possibility of Moscow using nuclear weapons. As next year marks the 60 the anniversary of the normalization of the Japan and the ROK relations, we must make the normalization even more certain. We must also advance neighborhood diplomacy in Northeast Asia in terms of the Japan-China relations based on mutually beneficial strategic relations and the Japan-North Korea relations where we are seeking a solution to the abduction issue, as a saying goes, “Better a neighbor that is near than a brother far off.”
Regarding the constitutional revision, we must discuss to settle the issues of how to clearly define the Self-Defense Forces and how to include an emergency clause by studying them in the form of specific draft clauses with a view to eventually initiating a revision process for the first time. This how I hope to steadily carry out our plan. Then comes the political reform. The remaining issues to address following the revision of the Political Funds Control Act need to be settled at an early date. I have already given instructions to establish a new working group for this purpose in the (LDP’s) political reform headquarters. I will devote my political career and life to addressing those issues as I remain committed to this task as a rank-and-file party member. I hope my decision will serve this purpose. As for your question regarding my successor, I should naturally refrain from commenting on who will succeed me after announcing my decision not to run. But if I am allowed to say one thing, I would like to add that efforts have been made to carry out reforms to address the issues of money and politics and restoring public trust, and that such efforts need to be made going forward. So the one hope that I would like to stress here is that this momentum to carry out reforms should never be reversed. That’s all from me. At what timing did you make the decision not to run? Did you consult anyone before making the decision? (Prime Minister Kishida)
As I mentioned earlier, ever since this issue of money and politics arose, I have been wondering how I should take responsibility as LDP President. At the final stage of the last Diet session, we managed to achieve certain results, including the revision of the Political Funds Control Act. However, the issue of money and politics is so important that I had a kind of like a pride as a politician that encouraged me to study what I wanted to do and should do as a politician once again and at least clearly demonstrate the directions to pursue before stepping aside from the race, even though I am sure I did everything I could to address the challenges. This is why I have been telling you that I am working on challenges that cannot be postponed since the end of the Diet session to focus on achieving results. Looking back on this one month and half, we have delivered results, including wages that have increased in real terms and minimum wages that saw their largest-ever increases, as well as economic measures to help ride out the heatwaves and to deal with soaring commodity prices, my decision regarding the lawsuit over the now-defunct Eugenics Protection Law, including direct apologies to victims of forced sterilization and retracting the government’s claim on a “period of exclusion.” Other achievements include the inscription of the Sado Island Gold Mines as World Heritage property, my attendance at the NATO Summit and the hosting of the 10th Pacific Islands Leaders Meeting (PALM10), as well as leading intra-party discussions regarding the constitutional revision to make further progress. I am proud to say that we have achieved significant results regarding challenges that we have addressed to date. However, I have also been strongly convinced that I should once again review such matters for the last time and clearly demonstrate the directions to pursue before stepping aside from the election. Please tell us if you think of something you could have done differently in hindsight. (Prime Minister Kishida)
I don’t intend to comment on the fluctuation of approval ratings, but it really comes home to me that even though delivering results in pollical challenges is important, the issue of money and politics and public trust are no less important. That is why we must strive to restore public trust to advance policy measures and the first convincing step is therefore for me to decide to step aside to take responsibility. Your first question was about whether I had consulted somebody. While I sought opinions of many people, I made the final decision on my own quite naturally.</t>
        </is>
      </c>
      <c r="K380" s="18" t="inlineStr">
        <is>
          <t>fund;responsibility;victim;war</t>
        </is>
      </c>
      <c r="L380" s="18" t="inlineStr">
        <is>
          <t>1</t>
        </is>
      </c>
      <c r="M380" s="18" t="inlineStr">
        <is>
          <t>0</t>
        </is>
      </c>
      <c r="N380" s="18" t="inlineStr">
        <is>
          <t>0</t>
        </is>
      </c>
      <c r="O380" s="18" t="inlineStr">
        <is>
          <t>0</t>
        </is>
      </c>
      <c r="P380" s="18" t="inlineStr">
        <is>
          <t>0</t>
        </is>
      </c>
      <c r="Q380" s="18" t="inlineStr">
        <is>
          <t>1</t>
        </is>
      </c>
      <c r="R380" s="18" t="inlineStr">
        <is>
          <t>59a15acb-ec3f-421d-819a-c42e1d52e7c5</t>
        </is>
      </c>
      <c r="S380" s="18" t="inlineStr"/>
      <c r="T380" s="18" t="inlineStr"/>
      <c r="U380" s="18" t="inlineStr"/>
      <c r="V380" s="18" t="inlineStr">
        <is>
          <t>APOLOGY_GENERAL</t>
        </is>
      </c>
      <c r="W380" s="18" t="inlineStr"/>
      <c r="X380" s="18" t="inlineStr"/>
      <c r="Y380" s="18" t="inlineStr"/>
      <c r="Z380" s="18" t="inlineStr"/>
      <c r="AA380" s="18" t="inlineStr"/>
      <c r="AB380" s="18" t="inlineStr"/>
      <c r="AC380" s="18" t="inlineStr"/>
      <c r="AD380" s="18" t="inlineStr"/>
      <c r="AE380" s="18" t="inlineStr"/>
      <c r="AF380" s="18" t="inlineStr"/>
      <c r="AG380" s="18" t="inlineStr"/>
      <c r="AH380" s="18" t="inlineStr"/>
      <c r="AI380" s="18" t="inlineStr"/>
      <c r="AJ380" s="18" t="inlineStr"/>
      <c r="AK380" s="18" t="inlineStr"/>
      <c r="AL380" s="18" t="inlineStr"/>
      <c r="AM380" s="18" t="inlineStr">
        <is>
          <t>LOW</t>
        </is>
      </c>
      <c r="AN380" s="3" t="inlineStr">
        <is>
          <t>AUTO-DRAFT: keyword signals only; requires contextual coding per codebook.md before use.</t>
        </is>
      </c>
      <c r="AO380" s="18" t="inlineStr">
        <is>
          <t>9593078c-c067-5c10-b884-85ed79b67d18</t>
        </is>
      </c>
      <c r="AP380" s="18" t="inlineStr">
        <is>
          <t>1</t>
        </is>
      </c>
      <c r="AQ380" s="18" t="inlineStr">
        <is>
          <t>LOW_CONFIDENCE;MISSING_SPEAKER</t>
        </is>
      </c>
      <c r="AR380" s="18" t="inlineStr">
        <is>
          <t>EXCLUDED</t>
        </is>
      </c>
      <c r="AS380" s="3" t="inlineStr">
        <is>
          <t>2026-09-22 full backlog review: NATURAL_DISASTER_OR_ACCIDENT</t>
        </is>
      </c>
    </row>
    <row r="381">
      <c r="A381" s="3" t="inlineStr">
        <is>
          <t>https://japan.kantei.go.jp/101_kishida/statement/202408/20240801kaiken.html</t>
        </is>
      </c>
      <c r="B381" s="18" t="inlineStr">
        <is>
          <t>japan</t>
        </is>
      </c>
      <c r="C381" s="18" t="inlineStr">
        <is>
          <t>Prime Minister's Office of Japan (Kantei)</t>
        </is>
      </c>
      <c r="D381" s="3" t="inlineStr">
        <is>
          <t>Press Conference by Prime Minister Kishida regarding His Visit to Chiba Prefecture (Speeches and Statements &lt;br&gt;by the Prime Minister) | Prime Minister's Office of Japan</t>
        </is>
      </c>
      <c r="E381" s="18" t="inlineStr">
        <is>
          <t>PRESS_CONFERENCE</t>
        </is>
      </c>
      <c r="F381" s="18" t="inlineStr">
        <is>
          <t>August 1, 2024</t>
        </is>
      </c>
      <c r="G381" s="18" t="inlineStr">
        <is>
          <t>0</t>
        </is>
      </c>
      <c r="H381" s="3" t="inlineStr"/>
      <c r="I381" s="3" t="inlineStr">
        <is>
          <t>Press Conference by Prime Minister Kishida regarding His Visit to Chiba Prefecture (Speeches and Statements &lt;br&gt;by the Prime Minister) | Prime Minister's Office of Japan
#NewFormCapitalism
#GrowthStrategy
#DistribStrategy
#ChildSupport
#GreenTransformation
#EconMeasures
Press Conference by Prime Minister Kishida regarding His Visit to Chiba Prefecture
August 1, 2024
Tweet
[Provisional translation]
（On his thoughts after his visit to the city of Sakura, Chiba Prefecture, where he witnessed soaring commodity prices in a shopping street and visited a kindergarten that offers education and day care featuring an effective use of natural environment; and how he plans to reflect the results of the visit in the Government’s economic measures this autumn）
Today, I first visited the Sakura Jokamachi Shopping Association, where shop owners are dedicated to the promotion of its shopping street based on its distinctive regional feature. I also heard the voices of such shop owners. While we are seeing signs of changes in the Japanese economy, there are many regions across the nation facing major challenges of population decline and soaring commodity prices. Under such circumstances, I saw firsthand how the association I visited today is engaged in efforts, taking advantage of its feature as a shopping street located in a regional city or a historic castle city. During the visit, I also heard those concerned pointing out the importance of finding ways to attract tourists combined with measures for the promotion of regional tourism, as well as measures to generate consumption large enough to overcome soaring prices, at a time when the regional population is on the decline. Other opinions included those referring to the challenges for handing down skills to future generations, such as shortage of successors and manpower, leading to a view stressing the importance of empowering women. Furthermore, I heard them advocate the importance of revitalizing local communities with young people involved and coming up with visions focused on regional culture and history with all local people concerned working together.
The Government is committed to steadily providing assistance for initiatives to formulate visions for shopping streets by working closely in line with the needs of consumers and other various actors. We will also assist efforts for generating consumption and those for attracting tourists by taking advantage of regional resources. Responding to your question about the soaring prices, what needs to be done immediately is to overcome such hikes in energy and commodity prices in regional economies. To this end, we have already taken action to provide additional priority support local grants, but we intend to study such steps as part of the economic package that we aim to formulate in autumn as the second phase of measures to deal with the soaring prices and other issues.
Meanwhile, here at the Sennari Kindergarten, I have seen various specific examples of quality preschool education. I firsthand saw children actively playing in a forest surrounding this mountainous area abundant in nature and interacting with elderly people. Today is August 1 and around this time of the year a decade ago never saw children actively playing like this in a kindergarten. However, with the establishment of such kindergartens with certified childcare center and other initiatives, we have enhanced the quantitative volume of preschool education and day care, with the favorable result that we now see children actively playing in this kindergarten.
Needless to say, enhancing the quality of preschool education and day care is no less important than expanding their quantitative volume. With regard to this qualitative aspect, the Government has been working on improving staffing criteria in terms of the number of children covered by a staff member for the first time in 76 years. In addition, we find it necessary to help establish a regional system to promote preschool education through the establishment of preschool education centers at municipal levels, while also improving the environment surrounding temporary nursing services. I now look back on today’s visit to the kindergarten as a very informative one as I have had various thoughts about the series of issues regarding preschool education. That’s all from me.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81" s="3" t="inlineStr">
        <is>
          <t>During the visit, I also heard those concerned pointing out the importance of finding ways to attract tourists combined with measures for the promotion of regional tourism, as well as measures to generate consumption large enough to overcome soaring prices, at a time when the regional population is on the decline. Other opinions included those referring to the challenges for handing down skills to future generations, such as shortage of successors and manpower, leading to a view stressing the importance of empowering women. Furthermore, I heard them advocate the importance of revitalizing local communities with young people involved and coming up with visions focused on regional culture and history with all local people concerned working together. The Government is committed to steadily providing assistance for initiatives to formulate visions for shopping streets by working closely in line with the needs of consumers and other various actors. We will also assist efforts for generating consumption and those for attracting tourists by taking advantage of regional resources.</t>
        </is>
      </c>
      <c r="K381" s="18" t="inlineStr">
        <is>
          <t>history</t>
        </is>
      </c>
      <c r="L381" s="18" t="inlineStr">
        <is>
          <t>0</t>
        </is>
      </c>
      <c r="M381" s="18" t="inlineStr">
        <is>
          <t>0</t>
        </is>
      </c>
      <c r="N381" s="18" t="inlineStr">
        <is>
          <t>1</t>
        </is>
      </c>
      <c r="O381" s="18" t="inlineStr">
        <is>
          <t>1</t>
        </is>
      </c>
      <c r="P381" s="18" t="inlineStr">
        <is>
          <t>0</t>
        </is>
      </c>
      <c r="Q381" s="18" t="inlineStr">
        <is>
          <t>0</t>
        </is>
      </c>
      <c r="R381" s="18" t="inlineStr">
        <is>
          <t>da5381df-7caf-4482-b92b-bc8c2528215e</t>
        </is>
      </c>
      <c r="S381" s="18" t="inlineStr"/>
      <c r="T381" s="18" t="inlineStr"/>
      <c r="U381" s="18" t="inlineStr"/>
      <c r="V381" s="18" t="inlineStr">
        <is>
          <t>HISTORICAL_RECOGNITION_GENERAL</t>
        </is>
      </c>
      <c r="W381" s="18" t="inlineStr"/>
      <c r="X381" s="18" t="inlineStr"/>
      <c r="Y381" s="18" t="inlineStr"/>
      <c r="Z381" s="18" t="inlineStr"/>
      <c r="AA381" s="18" t="inlineStr"/>
      <c r="AB381" s="18" t="inlineStr"/>
      <c r="AC381" s="18" t="inlineStr"/>
      <c r="AD381" s="18" t="inlineStr"/>
      <c r="AE381" s="18" t="inlineStr"/>
      <c r="AF381" s="18" t="inlineStr"/>
      <c r="AG381" s="18" t="inlineStr"/>
      <c r="AH381" s="18" t="inlineStr"/>
      <c r="AI381" s="18" t="inlineStr"/>
      <c r="AJ381" s="18" t="inlineStr"/>
      <c r="AK381" s="18" t="inlineStr"/>
      <c r="AL381" s="18" t="inlineStr"/>
      <c r="AM381" s="18" t="inlineStr">
        <is>
          <t>LOW</t>
        </is>
      </c>
      <c r="AN381" s="3" t="inlineStr">
        <is>
          <t>AUTO-DRAFT: keyword signals only; requires contextual coding per codebook.md before use.</t>
        </is>
      </c>
      <c r="AO381" s="18" t="inlineStr">
        <is>
          <t>7336fc9b-8e32-533a-818b-0fe57945dcf4</t>
        </is>
      </c>
      <c r="AP381" s="18" t="inlineStr">
        <is>
          <t>1</t>
        </is>
      </c>
      <c r="AQ381" s="18" t="inlineStr">
        <is>
          <t>LOW_CONFIDENCE;MISSING_SPEAKER</t>
        </is>
      </c>
      <c r="AR381" s="18" t="inlineStr">
        <is>
          <t>EXCLUDED</t>
        </is>
      </c>
      <c r="AS381" s="3" t="inlineStr">
        <is>
          <t>2026-09-22 full backlog review: PRESS_CONFERENCE_UNRELATED_DOMESTIC_OR_ROUTINE_DIPLOMACY</t>
        </is>
      </c>
    </row>
    <row r="382">
      <c r="A382" s="3" t="inlineStr">
        <is>
          <t>https://japan.kantei.go.jp/101_kishida/statement/202408/24kaiken.html</t>
        </is>
      </c>
      <c r="B382" s="18" t="inlineStr">
        <is>
          <t>japan</t>
        </is>
      </c>
      <c r="C382" s="18" t="inlineStr">
        <is>
          <t>Prime Minister's Office of Japan (Kantei)</t>
        </is>
      </c>
      <c r="D382" s="3" t="inlineStr">
        <is>
          <t>Press Conference by Prime Minister Kishida regarding His Visit to Fukushima Prefecture (Speeches and Statements &lt;br&gt;by the Prime Minister) | Prime Minister's Office of Japan</t>
        </is>
      </c>
      <c r="E382" s="18" t="inlineStr">
        <is>
          <t>PRESS_CONFERENCE</t>
        </is>
      </c>
      <c r="F382" s="18" t="inlineStr">
        <is>
          <t>August 24, 2024</t>
        </is>
      </c>
      <c r="G382" s="18" t="inlineStr">
        <is>
          <t>0</t>
        </is>
      </c>
      <c r="H382" s="3" t="inlineStr"/>
      <c r="I382" s="3" t="inlineStr">
        <is>
          <t>Press Conference by Prime Minister Kishida regarding His Visit to Fukushima Prefecture (Speeches and Statements &lt;br&gt;by the Prime Minister) | Prime Minister's Office of Japan
#ALPSTreatedWater
#DiplomacySecurity
#DisasterResponse
#GreatEastJapanQuake
#Reconstruction
Press Conference by Prime Minister Kishida regarding His Visit to Fukushima Prefecture
August 24, 2024
Tweet
[Provisional translation]
（On the objectives of today’s visit and his thoughts, as well as how he will reflect the result of the visit to future policies, including how the Government will approach China that has banned imports of Japanese marine products）
Today marks the first anniversary since the start of the discharge of ALPS (Advanced Liquid Processing System) treated water into the sea. I heard firsthand opinions from Chairperson Nozaki of the Fukushima Prefectural Federation of Fisheries Co-operative Associations and other people concerned. I also enjoyed fresh local seafood in season, which convinced me of the highly tasteful quality of the Joban Mono (specialties of the Joban region) that can overcome the reputational damage.
When we decided to start the discharge of ALPS treated water into the sea, I said that the Government will make utmost efforts to ensure that the livelihood businesses in the nation’s fisheries industry will be handed down as vigorous ones to the generations of our children and grandchildren. I also said that the Government will be fully and responsibly committed to continuing necessary measures, even if they may have to be taken over a long period of time into the future. This principle is unwavering and we will continue to take necessary steps as a matter of course.
It is to be noted that the discharge of ALPS treated water into the sea has continued to be conducted in a safe manner, including on the basis of evaluations by the IAEA (International Atomic Energy Agency). We will continue to disseminate both domestically and internationally related information based on science with transparency and clarity. On the other hand, it is quite regrettable that some countries have maintained their suspension of imports of Japanese marine products, which we consider is not based on scientific grounds. We will as a matter of course continue to take every opportunity to strongly demand that they lift the suspension, while also steadily promoting dialogue among experts based on science that we believe will lead to a correct understanding of the matter.
Let me add that the consumption of scallops has increased by one and half times in value terms, a result stemming from the expansion of domestic consumption by Japanese citizens warmly wishing to assist the fisheries industry that has been negatively affected by the suspension of imports. I sincerely appreciate such efforts. At the same time, the package of measures introduced in September last year has steadily contributed to the development of alternative sales channels covering around half of the volume that used to be exported to China, among other achievements. However, this also means that the decrease in the exports to China has not been fully compensated, making it necessary for us to continue to take countermeasures.
To this end, we hope to lay out the direction of necessary measures by holding next week a joint session of the Inter-Ministerial Council for Contaminated Water, Treated Water and Decommissioning Issues and the Inter-Ministerial Council for Steady Implementation of the Basic Policy on handling ALPS Treated Water, with a view to the economic measures to be taken in autumn. With regard to the revitalization of the fisheries industry in Fukushima, Chairperson Nozaki requested the continued implementation of the existing support program for the restoration of fish catch. The Government remains committed to the steady provision of support.
Today, we also heard opinions regarding the challenges facing the nation’s fisheries industry as a whole. Based on the opinions we received, the Government plans to expand the support measures for the introduction of fishing boats and facilities for fish farming, with a view to the diversification of fish catches, as well as to seek the revision of legislation for the expansion of the mutual aid system in the fisheries industry. In addition, we plan to set up a new program for supporting the initiatives in the industry aimed at revitalizing fishing villages. We hope to clearly lay out the direction of policies for agriculture fisheries and forestry, including those that I have just mentioned, in a meeting next week of the Headquarters for the Stable Food Supply and Strengthening of the Foundation for the Industries of Agriculture, Fisheries and Forestry.
The discharge of ALPS treated water into the sea serves as a prerequisite for the steady decommissioning of the Fukushima Daiichi Nuclear Power Station. In this context, we take seriously the suspension of the experimental removal of nuclear fuel debris from the No. 2 reactor on the first day of the mission, for which preparatory work had been carried out. Once the removal is successfully initiated sometime in the future, we will enter the Phase 3 of the Mid-and-Long-Term Roadmap towards the Decommissioning leading to the completion of decommissioning, which will pose the most difficult and primary challenge in the decommissioning process. Yesterday, Minister of Economy, Trade and Industry Saito strongly demanded that TEPCO President Kobayakawa ensure to determine the cause of the suspension of the work and responsibly take necessary measures under TEPCO’s initiative with a sense of urgency. The Government remains committed to taking the lead in ensuring the safe and steady decommissioning of the Fukushima Daiichi Nuclear Power Station, which is a prerequisite of the reconstruction of Fukushima. Also, the government will take the initiative in efforts to lift the evacuation order for the difficult-to-return zones, to improve the living environment for those who wish to return to their homes, and to support the revitalization of industry and livelihood. The Government as a whole is determined to do everything in its power for the full-fledged reconstruction and recovery of Fukushima after the Phase 2 of the roadmap of the reconstruction and recovery. That’s all.
More
Related Link
Japanese
Visit to Fukushima Prefecture (PM in Action)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82" s="3" t="inlineStr">
        <is>
          <t>It is to be noted that the discharge of ALPS treated water into the sea has continued to be conducted in a safe manner, including on the basis of evaluations by the IAEA (International Atomic Energy Agency). We will continue to disseminate both domestically and internationally related information based on science with transparency and clarity. On the other hand, it is quite regrettable that some countries have maintained their suspension of imports of Japanese marine products, which we consider is not based on scientific grounds. We will as a matter of course continue to take every opportunity to strongly demand that they lift the suspension, while also steadily promoting dialogue among experts based on science that we believe will lead to a correct understanding of the matter. Let me add that the consumption of scallops has increased by one and half times in value terms, a result stemming from the expansion of domestic consumption by Japanese citizens warmly wishing to assist the fisheries industry that has been negatively affected by the suspension of imports. I sincerely appreciate such efforts. At the same time, the package of measures introduced in September last year has steadily contributed to the development of alternative sales channels covering around half of the volume that used to be exported to China, among other achievements. In this context, we take seriously the suspension of the experimental removal of nuclear fuel debris from the No. 2 reactor on the first day of the mission, for which preparatory work had been carried out. Once the removal is successfully initiated sometime in the future, we will enter the Phase 3 of the Mid-and-Long-Term Roadmap towards the Decommissioning leading to the completion of decommissioning, which will pose the most difficult and primary challenge in the decommissioning process. Yesterday, Minister of Economy, Trade and Industry Saito strongly demanded that TEPCO President Kobayakawa ensure to determine the cause of the suspension of the work and responsibly take necessary measures under TEPCO’s initiative with a sense of urgency. The Government remains committed to taking the lead in ensuring the safe and steady decommissioning of the Fukushima Daiichi Nuclear Power Station, which is a prerequisite of the reconstruction of Fukushima.</t>
        </is>
      </c>
      <c r="K382" s="18" t="inlineStr">
        <is>
          <t>regret;war</t>
        </is>
      </c>
      <c r="L382" s="18" t="inlineStr">
        <is>
          <t>0</t>
        </is>
      </c>
      <c r="M382" s="18" t="inlineStr">
        <is>
          <t>0</t>
        </is>
      </c>
      <c r="N382" s="18" t="inlineStr">
        <is>
          <t>1</t>
        </is>
      </c>
      <c r="O382" s="18" t="inlineStr">
        <is>
          <t>0</t>
        </is>
      </c>
      <c r="P382" s="18" t="inlineStr">
        <is>
          <t>0</t>
        </is>
      </c>
      <c r="Q382" s="18" t="inlineStr">
        <is>
          <t>0</t>
        </is>
      </c>
      <c r="R382" s="18" t="inlineStr">
        <is>
          <t>f7688daf-891c-4f0c-97b8-124f50ce5320</t>
        </is>
      </c>
      <c r="S382" s="18" t="inlineStr"/>
      <c r="T382" s="18" t="inlineStr"/>
      <c r="U382" s="18" t="inlineStr"/>
      <c r="V382" s="18" t="inlineStr">
        <is>
          <t>HISTORICAL_RECOGNITION_GENERAL</t>
        </is>
      </c>
      <c r="W382" s="18" t="inlineStr"/>
      <c r="X382" s="18" t="inlineStr"/>
      <c r="Y382" s="18" t="inlineStr"/>
      <c r="Z382" s="18" t="inlineStr"/>
      <c r="AA382" s="18" t="inlineStr"/>
      <c r="AB382" s="18" t="inlineStr"/>
      <c r="AC382" s="18" t="inlineStr"/>
      <c r="AD382" s="18" t="inlineStr"/>
      <c r="AE382" s="18" t="inlineStr"/>
      <c r="AF382" s="18" t="inlineStr"/>
      <c r="AG382" s="18" t="inlineStr"/>
      <c r="AH382" s="18" t="inlineStr"/>
      <c r="AI382" s="18" t="inlineStr"/>
      <c r="AJ382" s="18" t="inlineStr"/>
      <c r="AK382" s="18" t="inlineStr"/>
      <c r="AL382" s="18" t="inlineStr"/>
      <c r="AM382" s="18" t="inlineStr">
        <is>
          <t>LOW</t>
        </is>
      </c>
      <c r="AN382" s="3" t="inlineStr">
        <is>
          <t>AUTO-DRAFT: keyword signals only; requires contextual coding per codebook.md before use.</t>
        </is>
      </c>
      <c r="AO382" s="18" t="inlineStr">
        <is>
          <t>2bb4e008-c167-55bd-b744-273e52ea62cb</t>
        </is>
      </c>
      <c r="AP382" s="18" t="inlineStr">
        <is>
          <t>1</t>
        </is>
      </c>
      <c r="AQ382" s="18" t="inlineStr">
        <is>
          <t>LOW_CONFIDENCE;MISSING_SPEAKER</t>
        </is>
      </c>
      <c r="AR382" s="18" t="inlineStr">
        <is>
          <t>EXCLUDED</t>
        </is>
      </c>
      <c r="AS382" s="3" t="inlineStr">
        <is>
          <t>2026-09-22 full backlog review: NATURAL_DISASTER_OR_ACCIDENT</t>
        </is>
      </c>
    </row>
    <row r="383">
      <c r="A383" s="3" t="inlineStr">
        <is>
          <t>https://japan.kantei.go.jp/101_kishida/statement/202408/_00022.html</t>
        </is>
      </c>
      <c r="B383" s="18" t="inlineStr">
        <is>
          <t>japan</t>
        </is>
      </c>
      <c r="C383" s="18" t="inlineStr">
        <is>
          <t>Prime Minister's Office of Japan (Kantei)</t>
        </is>
      </c>
      <c r="D383" s="3" t="inlineStr">
        <is>
          <t>Press Conference by the Prime Minister regarding the Earthquake Centered in Hyuga-nada, Miyazaki Prefecture, and the Nankai Trough Earthquake Emergency Information (Speeches and Statements &lt;br&gt;by the Prime Minister) | Prime Minister's Office of Japan</t>
        </is>
      </c>
      <c r="E383" s="18" t="inlineStr">
        <is>
          <t>PRESS_CONFERENCE</t>
        </is>
      </c>
      <c r="F383" s="18" t="inlineStr">
        <is>
          <t>August 9, 2024</t>
        </is>
      </c>
      <c r="G383" s="18" t="inlineStr">
        <is>
          <t>0</t>
        </is>
      </c>
      <c r="H383" s="3" t="inlineStr"/>
      <c r="I383" s="3" t="inlineStr">
        <is>
          <t>Press Conference by the Prime Minister regarding the Earthquake Centered in Hyuga-nada, Miyazaki Prefecture, and the Nankai Trough Earthquake Emergency Information (Speeches and Statements &lt;br&gt;by the Prime Minister) | Prime Minister's Office of Japan
#DisasterResponse
Press Conference by the Prime Minister regarding the Earthquake Centered in Hyuga-nada, Miyazaki Prefecture, and the Nankai Trough Earthquake Emergency Information
August 9, 2024
Tweet
[Provisional translation]
(On what specific system is in place for emergency response and information gathering, following the cancellation of the Central Asia trip to focus on responding to the earthquake and disseminating information, and on if there is any plan to participate online in the "Central Asia + Japan" dialogue and summit meetings)
Following the earthquake that occurred yesterday and the announcement of the Nankai Trough Emergency Information, a Conference on Disaster Countermeasures, led by Disaster Management Minister Matsumura, was held with related ministries and agencies. The meeting called on each ministry to maintain close cooperation with local governments and related institutions and to continue responding with a sense of urgency while establishing a vigilance system. I myself will be receiving updates at any time if there is any unusual or additional information, and I will continue to ensure that crisis management is handled with utmost care.
I understand that many people may feel confused or anxious about the first-ever issuance of the "Nankai Trough Earthquake Emergency Information." However, as I have already explained, this information does not request preemptive evacuation, nor does it specify a particular period during which an earthquake will occur. Given that Japan is a country where earthquakes frequently occur, this information is intended to encourage people to reconfirm their earthquake preparedness in daily life, while continuing social and economic activities, in preparation for the possibility of a major earthquake occurring again after a large one.
I would like to ask the people of Japan to fully understand the nature of this information and, while continuing with their usual social and economic activities, including travel and returning home for summer vacation, to take steps over the next week to review preparations for earthquakes, such as securing furniture, identifying safe evacuation routes and locations, confirming communication methods with family members, and ensuring that they can evacuate immediately in the event of an earthquake.
As I mentioned at the press conference in Nagasaki today, I have decided to postpone the planned visit to Central Asia and Mongolia in order to focus on crisis management and disaster response. At present, there are no plans to participate in meetings online, but I will participate in the "Central Asia + Japan" Business Forum, which is already underway on-site, via a video message. As for the visit to these countries, I intend to make appropriate adjustments based on future developments. However, Japan's intention to continue strongly promoting relations with Central Asia and Mongolia remains unchanged. Earlier, I had telephone talks with the leaders of Kazakhstan and Uzbekistan, during which I conveyed this message. I plan to directly convey Japan's commitment to strengthening ties with Central Asia and Mongolia to the leaders of the other countries as well. That's all.
(On the status of damage reported and the government's response going forward, given an earthquake with a seismic intensity of 5 lower occurred in Kanagawa Prefecture)
As of now, I have not received any reports of damage, but in any case, we will confirm the situation, and please expect due announcements to be made by the Meteorological Agency and others.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83" s="3" t="inlineStr">
        <is>
          <t>I myself will be receiving updates at any time if there is any unusual or additional information, and I will continue to ensure that crisis management is handled with utmost care. I understand that many people may feel confused or anxious about the first-ever issuance of the "Nankai Trough Earthquake Emergency Information." However, as I have already explained, this information does not request preemptive evacuation, nor does it specify a particular period during which an earthquake will occur. Given that Japan is a country where earthquakes frequently occur, this information is intended to encourage people to reconfirm their earthquake preparedness in daily life, while continuing social and economic activities, in preparation for the possibility of a major earthquake occurring again after a large one. I would like to ask the people of Japan to fully understand the nature of this information and, while continuing with their usual social and economic activities, including travel and returning home for summer vacation, to take steps over the next week to review preparations for earthquakes, such as securing furniture, identifying safe evacuation routes and locations, confirming communication methods with family members, and ensuring that they can evacuate immediately in the event of an earthquake. As I mentioned at the press conference in Nagasaki today, I have decided to postpone the planned visit to Central Asia and Mongolia in order to focus on crisis management and disaster response. At present, there are no plans to participate in meetings online, but I will participate in the "Central Asia + Japan" Business Forum, which is already underway on-site, via a video message. I plan to directly convey Japan's commitment to strengthening ties with Central Asia and Mongolia to the leaders of the other countries as well. That's all. (On the status of damage reported and the government's response going forward, given an earthquake with a seismic intensity of 5 lower occurred in Kanagawa Prefecture)
As of now, I have not received any reports of damage, but in any case, we will confirm the situation, and please expect due announcements to be made by the Meteorological Agency and others.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83" s="18" t="inlineStr">
        <is>
          <t>reparation;war</t>
        </is>
      </c>
      <c r="L383" s="18" t="inlineStr">
        <is>
          <t>0</t>
        </is>
      </c>
      <c r="M383" s="18" t="inlineStr">
        <is>
          <t>0</t>
        </is>
      </c>
      <c r="N383" s="18" t="inlineStr">
        <is>
          <t>0</t>
        </is>
      </c>
      <c r="O383" s="18" t="inlineStr">
        <is>
          <t>0</t>
        </is>
      </c>
      <c r="P383" s="18" t="inlineStr">
        <is>
          <t>0</t>
        </is>
      </c>
      <c r="Q383" s="18" t="inlineStr">
        <is>
          <t>1</t>
        </is>
      </c>
      <c r="R383" s="18" t="inlineStr">
        <is>
          <t>07e00c25-f2b0-47b2-92dc-85d716afc2fe</t>
        </is>
      </c>
      <c r="S383" s="18" t="inlineStr"/>
      <c r="T383" s="18" t="inlineStr"/>
      <c r="U383" s="18" t="inlineStr"/>
      <c r="V383" s="18" t="inlineStr">
        <is>
          <t>COMPENSATION_REPARATION</t>
        </is>
      </c>
      <c r="W383" s="18" t="inlineStr"/>
      <c r="X383" s="18" t="inlineStr"/>
      <c r="Y383" s="18" t="inlineStr"/>
      <c r="Z383" s="18" t="inlineStr"/>
      <c r="AA383" s="18" t="inlineStr"/>
      <c r="AB383" s="18" t="inlineStr"/>
      <c r="AC383" s="18" t="inlineStr"/>
      <c r="AD383" s="18" t="inlineStr"/>
      <c r="AE383" s="18" t="inlineStr"/>
      <c r="AF383" s="18" t="inlineStr"/>
      <c r="AG383" s="18" t="inlineStr"/>
      <c r="AH383" s="18" t="inlineStr"/>
      <c r="AI383" s="18" t="inlineStr"/>
      <c r="AJ383" s="18" t="inlineStr"/>
      <c r="AK383" s="18" t="inlineStr"/>
      <c r="AL383" s="18" t="inlineStr"/>
      <c r="AM383" s="18" t="inlineStr">
        <is>
          <t>LOW</t>
        </is>
      </c>
      <c r="AN383" s="3" t="inlineStr">
        <is>
          <t>AUTO-DRAFT: keyword signals only; requires contextual coding per codebook.md before use.</t>
        </is>
      </c>
      <c r="AO383" s="18" t="inlineStr">
        <is>
          <t>9ffa72ff-0205-561a-b581-29eede2973af</t>
        </is>
      </c>
      <c r="AP383" s="18" t="inlineStr">
        <is>
          <t>1</t>
        </is>
      </c>
      <c r="AQ383" s="18" t="inlineStr">
        <is>
          <t>LOW_CONFIDENCE;MISSING_SPEAKER</t>
        </is>
      </c>
      <c r="AR383" s="18" t="inlineStr">
        <is>
          <t>EXCLUDED</t>
        </is>
      </c>
      <c r="AS383" s="3" t="inlineStr">
        <is>
          <t>2026-09-22 full backlog review: NATURAL_DISASTER_OR_ACCIDENT</t>
        </is>
      </c>
    </row>
    <row r="384">
      <c r="A384" s="3" t="inlineStr">
        <is>
          <t>https://japan.kantei.go.jp/101_kishida/statement/202409/06kaiken1.html</t>
        </is>
      </c>
      <c r="B384" s="18" t="inlineStr">
        <is>
          <t>japan</t>
        </is>
      </c>
      <c r="C384" s="18" t="inlineStr">
        <is>
          <t>Prime Minister's Office of Japan (Kantei)</t>
        </is>
      </c>
      <c r="D384" s="3" t="inlineStr">
        <is>
          <t>Press Conference by Prime Minister Kishida regarding His Upcoming Visit to the Republic of Korea  (Speeches and Statements &lt;br&gt;by the Prime Minister) | Prime Minister's Office of Japan</t>
        </is>
      </c>
      <c r="E384" s="18" t="inlineStr">
        <is>
          <t>PRESS_CONFERENCE</t>
        </is>
      </c>
      <c r="F384" s="18" t="inlineStr">
        <is>
          <t>September 6, 2024</t>
        </is>
      </c>
      <c r="G384" s="18" t="inlineStr">
        <is>
          <t>0</t>
        </is>
      </c>
      <c r="H384" s="3" t="inlineStr"/>
      <c r="I384" s="3" t="inlineStr">
        <is>
          <t>Press Conference by Prime Minister Kishida regarding His Upcoming Visit to the Republic of Korea  (Speeches and Statements &lt;br&gt;by the Prime Minister) | Prime Minister's Office of Japan
#DiplomacySecurity
#JPNKORsummit
Press Conference by Prime Minister Kishida regarding His Upcoming Visit to the Republic of Korea
September 6, 2024
Tweet
[Provisional translation]
(On Prime Minister Kishida's aims as he engages in shuttle diplomacy and how he will pass down to the next administration the Japan-Republic of Korea (ROK) bilateral relationship that has been forged until now; on what kinds of views Prime Minister Kishida plans to express to President Yoon in the leadup to the 60th anniversary of the normalization of Japan-ROK relations in 2025)
From today I will visit the ROK and hold a summit meeting with President Yoon. I believe that the leaders of our two countries engaging in candid exchanges of views through frequent mutual visits without being bound by formality is the way Japan-ROK relations ought to be. With regard to summit-level diplomacy, I consider it imperative to thoroughly implement shuttle diplomacy in which we engage in close communication repeatedly over time.
When we consider the strategic environment surrounding Japan, we see cooperation between Japan and the ROK becoming increasingly important. With regard to Japan-ROK bilateral relations that President Yoon and I have improved considerably, after we take a thoroughgoing comprehensive look at the state of our relations thus far, I intend for us to discuss our overall direction of strengthening our cooperation and our exchanges in a sustainable manner, with our sights on next year's 60th anniversary of the normalization of Japan-ROK relations.
Also, as the international community becomes more deeply concerned about division and confrontation, there are many international issues regarding which Japan and the ROK can align ourselves as we cooperate in leading the international community towards greater coordination. Taking this viewpoint, I intend to have a candid exchange of views with President Yoon and confirm the overall direction for Japan-ROK bilateral relations in the future. That is all.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84" s="3" t="inlineStr">
        <is>
          <t>When we consider the strategic environment surrounding Japan, we see cooperation between Japan and the ROK becoming increasingly important. With regard to Japan-ROK bilateral relations that President Yoon and I have improved considerably, after we take a thoroughgoing comprehensive look at the state of our relations thus far, I intend for us to discuss our overall direction of strengthening our cooperation and our exchanges in a sustainable manner, with our sights on next year's 60th anniversary of the normalization of Japan-ROK relations. Also, as the international community becomes more deeply concerned about division and confrontation, there are many international issues regarding which Japan and the ROK can align ourselves as we cooperate in leading the international community towards greater coordination. Taking this viewpoint, I intend to have a candid exchange of views with President Yoon and confirm the overall direction for Japan-ROK bilateral relations in the future. That is all.</t>
        </is>
      </c>
      <c r="K384" s="18" t="inlineStr">
        <is>
          <t>war</t>
        </is>
      </c>
      <c r="L384" s="18" t="inlineStr">
        <is>
          <t>0</t>
        </is>
      </c>
      <c r="M384" s="18" t="inlineStr">
        <is>
          <t>0</t>
        </is>
      </c>
      <c r="N384" s="18" t="inlineStr">
        <is>
          <t>0</t>
        </is>
      </c>
      <c r="O384" s="18" t="inlineStr">
        <is>
          <t>0</t>
        </is>
      </c>
      <c r="P384" s="18" t="inlineStr">
        <is>
          <t>0</t>
        </is>
      </c>
      <c r="Q384" s="18" t="inlineStr">
        <is>
          <t>0</t>
        </is>
      </c>
      <c r="R384" s="18" t="inlineStr">
        <is>
          <t>d88efc9b-cc07-4480-b4ce-be019dc005ba</t>
        </is>
      </c>
      <c r="S384" s="18" t="inlineStr"/>
      <c r="T384" s="18" t="inlineStr"/>
      <c r="U384" s="18" t="inlineStr"/>
      <c r="V384" s="18" t="inlineStr">
        <is>
          <t>HISTORICAL_RECOGNITION_GENERAL</t>
        </is>
      </c>
      <c r="W384" s="18" t="inlineStr"/>
      <c r="X384" s="18" t="inlineStr"/>
      <c r="Y384" s="18" t="inlineStr"/>
      <c r="Z384" s="18" t="inlineStr"/>
      <c r="AA384" s="18" t="inlineStr"/>
      <c r="AB384" s="18" t="inlineStr"/>
      <c r="AC384" s="18" t="inlineStr"/>
      <c r="AD384" s="18" t="inlineStr"/>
      <c r="AE384" s="18" t="inlineStr"/>
      <c r="AF384" s="18" t="inlineStr"/>
      <c r="AG384" s="18" t="inlineStr"/>
      <c r="AH384" s="18" t="inlineStr"/>
      <c r="AI384" s="18" t="inlineStr"/>
      <c r="AJ384" s="18" t="inlineStr"/>
      <c r="AK384" s="18" t="inlineStr"/>
      <c r="AL384" s="18" t="inlineStr"/>
      <c r="AM384" s="18" t="inlineStr">
        <is>
          <t>LOW</t>
        </is>
      </c>
      <c r="AN384" s="3" t="inlineStr">
        <is>
          <t>AUTO-DRAFT: keyword signals only; requires contextual coding per codebook.md before use.</t>
        </is>
      </c>
      <c r="AO384" s="18" t="inlineStr">
        <is>
          <t>775f5257-635a-5019-9804-626c9ab3e87a</t>
        </is>
      </c>
      <c r="AP384" s="18" t="inlineStr">
        <is>
          <t>1</t>
        </is>
      </c>
      <c r="AQ384" s="18" t="inlineStr">
        <is>
          <t>LOW_CONFIDENCE;MISSING_SPEAKER</t>
        </is>
      </c>
      <c r="AR384" s="18" t="inlineStr">
        <is>
          <t>EXCLUDED</t>
        </is>
      </c>
      <c r="AS384" s="3" t="inlineStr">
        <is>
          <t>2026-09-22 full backlog review: PRESS_CONFERENCE_UNRELATED_DOMESTIC_OR_ROUTINE_DIPLOMACY</t>
        </is>
      </c>
    </row>
    <row r="385">
      <c r="A385" s="3" t="inlineStr">
        <is>
          <t>https://japan.kantei.go.jp/101_kishida/statement/202409/06kaiken2.html</t>
        </is>
      </c>
      <c r="B385" s="18" t="inlineStr">
        <is>
          <t>japan</t>
        </is>
      </c>
      <c r="C385" s="18" t="inlineStr">
        <is>
          <t>Prime Minister's Office of Japan (Kantei)</t>
        </is>
      </c>
      <c r="D385" s="3" t="inlineStr">
        <is>
          <t>Press Conference by Prime Minister Kishida regarding the Japan-Republic of Korea Summit  (Speeches and Statements &lt;br&gt;by the Prime Minister) | Prime Minister's Office of Japan</t>
        </is>
      </c>
      <c r="E385" s="18" t="inlineStr">
        <is>
          <t>PRESS_CONFERENCE</t>
        </is>
      </c>
      <c r="F385" s="18" t="inlineStr">
        <is>
          <t>September 6, 2024</t>
        </is>
      </c>
      <c r="G385" s="18" t="inlineStr">
        <is>
          <t>0</t>
        </is>
      </c>
      <c r="H385" s="3" t="inlineStr"/>
      <c r="I385" s="3" t="inlineStr">
        <is>
          <t>Press Conference by Prime Minister Kishida regarding the Japan-Republic of Korea Summit  (Speeches and Statements &lt;br&gt;by the Prime Minister) | Prime Minister's Office of Japan
#DiplomacySecurity
#JPNKORsummit
Press Conference by Prime Minister Kishida regarding the Japan-Republic of Korea Summit
September 6, 2024
Tweet
[Provisional translation]
We just concluded our Japan-Republic of Korea (ROK) summit meeting. This is the 12th time I have had summit talks with President Yoon, with our first meeting in September 2022.
Thanks to President Yoon, my trusted partner who shares with me the strong will to strengthen our bilateral ties, over the past two years we have succeeded in opening up a new chapter in Japan-ROK bilateral relations as the result of both of us doing our utmost towards that end.
Japan and the ROK must continue to walk down this same path in the future. In consideration of that, it will be essential for the leaders of our two countries to visit each other frequently without being bound by formality and continue to have candid discussions, including about difficult issues.
The "shuttle diplomacy" that President Yoon and I have resumed and have brought into full swing embodies the way Japan-ROK relations ought to be. This visit I made gives concrete shape to that conviction.
During today's summit meeting, we had a discussion after embarking on a comprehensive overview of the progress that has been made in our bilateral relations to date.
One point we touched upon was that over the last two years, exchanges, including among young people, have been expanding significantly, with mutual visits by Japanese and ROK citizens increasing at the quickest annual pace in history. In addition, through the relationship of trust I have forged with President Yoon, our governments have been engaged in a wide range of cooperation and dialogues.
During this visit, through diplomatic channels, the Japan-ROK Memorandum was signed, confirming our cooperation in protecting each other’s nationals in emergency situations in third countries. I consider this another example illustrating how high the trust is between our two countries.
President Yoon and I fully agreed on the importance of ensuring that the fruits of the Japan-ROK relationship, which has made great strides, can be felt by the people of both countries in a concrete manner, taking the opportunity of next year's 60th anniversary of the normalization of Japan-ROK relations. In particular, we reaffirmed our policy of strengthening our bilateral cooperation and exchanges in a sustained manner, including for example measures that support people-to-people exchanges.
In light of the current strategic environment, close cooperation between Japan and the ROK is simply indispensable for regional peace and stability. During today's meeting, we discussed the issue of peace and stability on the Korean Peninsula in depth. Beyond that, we confirmed the importance of reinforcing Japan-ROK-US cooperation across a wide range of fields as well as actively cooperating in addressing various issues facing the international community. I believe that Japan-ROK cooperation in addressing these issues will bring benefits to both our nations, and it is well in line with the expectations of the international community.
While we will talk with each other further during the banquet that follows, I feel we had in-depth discussions conducive to advancing our future bilateral relationship. That’s all.
More
Related Link
Japanese
Signing of the Japan-ROK Memorandum on cooperation of protecting Japanese and Korean nationals in third countries (MOFA website)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85" s="3" t="inlineStr">
        <is>
          <t>Press Conference by Prime Minister Kishida regarding the Japan-Republic of Korea Summit  (Speeches and Statements &lt;br&gt;by the Prime Minister) | Prime Minister's Office of Japan
#DiplomacySecurity
#JPNKORsummit
Press Conference by Prime Minister Kishida regarding the Japan-Republic of Korea Summit
September 6, 2024
Tweet
[Provisional translation]
We just concluded our Japan-Republic of Korea (ROK) summit meeting. This is the 12th time I have had summit talks with President Yoon, with our first meeting in September 2022. Thanks to President Yoon, my trusted partner who shares with me the strong will to strengthen our bilateral ties, over the past two years we have succeeded in opening up a new chapter in Japan-ROK bilateral relations as the result of both of us doing our utmost towards that end. Japan and the ROK must continue to walk down this same path in the future. In consideration of that, it will be essential for the leaders of our two countries to visit each other frequently without being bound by formality and continue to have candid discussions, including about difficult issues. This visit I made gives concrete shape to that conviction. During today's summit meeting, we had a discussion after embarking on a comprehensive overview of the progress that has been made in our bilateral relations to date. One point we touched upon was that over the last two years, exchanges, including among young people, have been expanding significantly, with mutual visits by Japanese and ROK citizens increasing at the quickest annual pace in history. In addition, through the relationship of trust I have forged with President Yoon, our governments have been engaged in a wide range of cooperation and dialogues. During this visit, through diplomatic channels, the Japan-ROK Memorandum was signed, confirming our cooperation in protecting each other’s nationals in emergency situations in third countries.</t>
        </is>
      </c>
      <c r="K385" s="18" t="inlineStr">
        <is>
          <t>history;war</t>
        </is>
      </c>
      <c r="L385" s="18" t="inlineStr">
        <is>
          <t>0</t>
        </is>
      </c>
      <c r="M385" s="18" t="inlineStr">
        <is>
          <t>0</t>
        </is>
      </c>
      <c r="N385" s="18" t="inlineStr">
        <is>
          <t>0</t>
        </is>
      </c>
      <c r="O385" s="18" t="inlineStr">
        <is>
          <t>0</t>
        </is>
      </c>
      <c r="P385" s="18" t="inlineStr">
        <is>
          <t>0</t>
        </is>
      </c>
      <c r="Q385" s="18" t="inlineStr">
        <is>
          <t>0</t>
        </is>
      </c>
      <c r="R385" s="18" t="inlineStr">
        <is>
          <t>e92883a6-05ef-4579-81e7-8cf6af387c83</t>
        </is>
      </c>
      <c r="S385" s="18" t="inlineStr"/>
      <c r="T385" s="18" t="inlineStr"/>
      <c r="U385" s="18" t="inlineStr"/>
      <c r="V385" s="18" t="inlineStr">
        <is>
          <t>HISTORICAL_RECOGNITION_GENERAL</t>
        </is>
      </c>
      <c r="W385" s="18" t="inlineStr"/>
      <c r="X385" s="18" t="inlineStr"/>
      <c r="Y385" s="18" t="inlineStr"/>
      <c r="Z385" s="18" t="inlineStr"/>
      <c r="AA385" s="18" t="inlineStr"/>
      <c r="AB385" s="18" t="inlineStr"/>
      <c r="AC385" s="18" t="inlineStr"/>
      <c r="AD385" s="18" t="inlineStr"/>
      <c r="AE385" s="18" t="inlineStr"/>
      <c r="AF385" s="18" t="inlineStr"/>
      <c r="AG385" s="18" t="inlineStr"/>
      <c r="AH385" s="18" t="inlineStr"/>
      <c r="AI385" s="18" t="inlineStr"/>
      <c r="AJ385" s="18" t="inlineStr"/>
      <c r="AK385" s="18" t="inlineStr"/>
      <c r="AL385" s="18" t="inlineStr"/>
      <c r="AM385" s="18" t="inlineStr">
        <is>
          <t>LOW</t>
        </is>
      </c>
      <c r="AN385" s="3" t="inlineStr">
        <is>
          <t>AUTO-DRAFT: keyword signals only; requires contextual coding per codebook.md before use.</t>
        </is>
      </c>
      <c r="AO385" s="18" t="inlineStr">
        <is>
          <t>d26abd1c-4614-545a-ad3f-a1259cd2f70d</t>
        </is>
      </c>
      <c r="AP385" s="18" t="inlineStr">
        <is>
          <t>1</t>
        </is>
      </c>
      <c r="AQ385" s="18" t="inlineStr">
        <is>
          <t>LOW_CONFIDENCE;MISSING_SPEAKER</t>
        </is>
      </c>
      <c r="AR385" s="18" t="inlineStr">
        <is>
          <t>EXCLUDED</t>
        </is>
      </c>
      <c r="AS385" s="3" t="inlineStr">
        <is>
          <t>2026-09-22 full backlog review: JAPAN_ROK_OR_JAPAN_PRC_SUMMIT_NO_HISTORY_CONTENT</t>
        </is>
      </c>
    </row>
    <row r="386">
      <c r="A386" s="3" t="inlineStr">
        <is>
          <t>https://japan.kantei.go.jp/101_kishida/statement/202409/0919kaiken.html</t>
        </is>
      </c>
      <c r="B386" s="18" t="inlineStr">
        <is>
          <t>japan</t>
        </is>
      </c>
      <c r="C386" s="18" t="inlineStr">
        <is>
          <t>Prime Minister's Office of Japan (Kantei)</t>
        </is>
      </c>
      <c r="D386" s="3" t="inlineStr">
        <is>
          <t>Press Conference by Prime Minister Kishida on His Visit to Ishikawa Prefecture to Confirm the Situation of the Area Affected by the 2024 Noto Peninsula Earthquake (Speeches and Statements &lt;br&gt;by the Prime Minister) | Prime Minister's Office of Japan</t>
        </is>
      </c>
      <c r="E386" s="18" t="inlineStr">
        <is>
          <t>PRESS_CONFERENCE</t>
        </is>
      </c>
      <c r="F386" s="18" t="inlineStr">
        <is>
          <t>September 19, 2024</t>
        </is>
      </c>
      <c r="G386" s="18" t="inlineStr">
        <is>
          <t>0</t>
        </is>
      </c>
      <c r="H386" s="3" t="inlineStr"/>
      <c r="I386" s="3" t="inlineStr">
        <is>
          <t>Press Conference by Prime Minister Kishida on His Visit to Ishikawa Prefecture to Confirm the Situation of the Area Affected by the 2024 Noto Peninsula Earthquake (Speeches and Statements &lt;br&gt;by the Prime Minister) | Prime Minister's Office of Japan
#DisasterResponse
#Quake2024NotoPeninsula
Press Conference by Prime Minister Kishida on His Visit to Ishikawa Prefecture to Confirm the Situation of the Area Affected by the 2024 Noto Peninsula Earthquake
September 19, 2024
Tweet
[Provisional translation]
(On the thoughts he had as a result of today’s visit regarding the progress in recovery and reconstruction from the Noto Peninsula Earthquake that occurred eight months ago; and how the Government reacts and plans to respond in dealing with upcoming challenges to the increasing calls for the extension of the payment period under the program of the Employment Adjustment Subsidy, primarily from operators of hotels in the affected areas.)
Eight months have passed since the onset of the Noto Peninsula Earthquake, and this is my fourth visit to the affected areas. This time I visited the Wajima Morning Market and observed the reconstruction efforts for Wajima Lacquerware. I also engaged in discussions focused on rebuilding livelihoods and had a firsthand look at a site affected by liquefaction. Reflecting on these past eight months, I took the lead in the Government-led efforts for recovery, such as flexible execution of a total of 664 billion yen in contingency funds over six rounds and a special allocation of 52 billion yen in special grant funds for Ishikawa Prefecture’s reconstruction fund, along with infrastructure expansion through delegation of authority and the dispatch of support staff. I recognize that these efforts resulted in significant progress in restoring infrastructure and lifelines, with over 90% of the required temporary housing units now completed. Moreover, to effectively address various challenges on the ground, we have established the “Noto Creative Reconstruction Task Force,” under the jurisdiction of multiple ministries. We have accelerated our efforts in conducting publicly-funded building demolition and providing support for the rebuilding of livelihoods, among other initiatives.
During my visit to the Wajima Morning Market, I was informed that the removal of debris in the area has generally been completed. Building on this achievement, we now seek to provide support for demolition and removal in a more systematic manner in the Monzen and Machino districts of Wajima City. Additionally, with the cooperation of demolition companies nationwide, we plan to accelerate publicly-funded demolition under a system with a total of 1,120 teams in place, aiming for the complete demolition of all 32,000 targeted buildings by October next year.
And regarding the morning market, I have heard that an event to mark its revival was held on September 14, drawing a large number of visitors. The Government intends to provide support on a continuous basis to ensure that such revival events can be held regularly in response to local requests.
In addition, regarding Wajima Lacquerware, we will accelerate the establishment of temporary workshops this autumn to accommodate all craftspeople wishing to move in. We have also received requests for support in opening sales channels, and the Government is committed to cooperation in this area as well. Starting this weekend, I will be visiting the United States to attend the United Nations General Assembly. I plan to take this opportunity to attend tourism-related and other events to promote the excellence of Wajima Lacquerware to the world.
Regarding agriculture, forestry and fisheries, we aim to restore livelihoods in the Okunoto region to pre-disaster levels this autumn and beyond. To achieve this, we will accelerate support measures, starting with the restoration of facilities, to ensure that snow crab fishing, the region’s leading fishing industry, can operate at pre-disaster levels as the season opens on November 6.
As for tourism, we are in discussions with Ishikawa Prefecture to promptly launch the “Reconstruction Support Discount,” a support program that offers a generous subsidy rate of 70% of the costs incurred by visitors to the Noto region, as soon as reconstruction progresses. Until this program is put in place, we will focus on the development of tourism content featuring the attractions of the Noto region and strengthen the promotion of its unique charm. Our goal is to restore the region as a sustainable tourist destination that attracts visitors from both domestic and international markets on a continuous basis.
Regarding the liquefaction countermeasures I observed this afternoon, and in response to the requests we have received, we plan to present the results of Government studies, including countermeasure proposals, by the end of October. This will enable Kahoku City and Uchinada Town to formulate their reconstruction plans within this year. We intend to provide support for repairing tilted houses without waiting for measures to be implemented in a systematic manner. Furthermore, as a result of today’s discussions, I reinforced my conviction that we must provide support to promptly initiate cadastral resurveys. As a first step, we plan to dispatch experts next month to conduct surveys related to land boundary determination.
As for your question regarding the “Employment Adjustment Subsidy,” I recognize this policy as a very important measure for maintaining employment in times of emergencies. Since the onset of the disaster, we have implemented special measures, including increasing the subsidy rate and extending payment days. Additionally, drawing on lessons from past disasters and other events, we have worked to relax eligibility requirements for the subsidy program by targeting the use of secondments for maintaining employment, as well as smaller-scale suspensions and other similar situations.
With regard to the request to extend the payment period, given the current labor shortage, we hope to support employers who make use of secondment with continued employment, with a view to encouraging employees to remain in the workforce, rather than taking prolonged periods of leave. The Government has focused on this point and has taken steps to enhance the system accordingly. Specifically, we have implemented measures such as providing matching support for seconded employees through the Industrial Employment Stabilization Center, subsidies for a portion of the wages paid by the sending companies; and support through the “Industrial Employment Stability Subsidy” and other methods. As we move forward, we must fully understand the actual circumstances of the disaster-affected areas and provide support that addresses the genuine needs of local business operators. Regarding the “Employment Adjustment Subsidy,” we will maintain close communication with local stakeholders to identify what improvements to be made. That’s all from me.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86" s="3" t="inlineStr">
        <is>
          <t>Press Conference by Prime Minister Kishida on His Visit to Ishikawa Prefecture to Confirm the Situation of the Area Affected by the 2024 Noto Peninsula Earthquake (Speeches and Statements &lt;br&gt;by the Prime Minister) | Prime Minister's Office of Japan
#DisasterResponse
#Quake2024NotoPeninsula
Press Conference by Prime Minister Kishida on His Visit to Ishikawa Prefecture to Confirm the Situation of the Area Affected by the 2024 Noto Peninsula Earthquake
September 19, 2024
Tweet
[Provisional translation]
(On the thoughts he had as a result of today’s visit regarding the progress in recovery and reconstruction from the Noto Peninsula Earthquake that occurred eight months ago; and how the Government reacts and plans to respond in dealing with upcoming challenges to the increasing calls for the extension of the payment period under the program of the Employment Adjustment Subsidy, primarily from operators of hotels in the affected areas.)
Eight months have passed since the onset of the Noto Peninsula Earthquake, and this is my fourth visit to the affected areas. This time I visited the Wajima Morning Market and observed the reconstruction efforts for Wajima Lacquerware. I also engaged in discussions focused on rebuilding livelihoods and had a firsthand look at a site affected by liquefaction. Reflecting on these past eight months, I took the lead in the Government-led efforts for recovery, such as flexible execution of a total of 664 billion yen in contingency funds over six rounds and a special allocation of 52 billion yen in special grant funds for Ishikawa Prefecture’s reconstruction fund, along with infrastructure expansion through delegation of authority and the dispatch of support staff. I recognize that these efforts resulted in significant progress in restoring infrastructure and lifelines, with over 90% of the required temporary housing units now completed. Moreover, to effectively address various challenges on the ground, we have established the “Noto Creative Reconstruction Task Force,” under the jurisdiction of multiple ministries. We have accelerated our efforts in conducting publicly-funded building demolition and providing support for the rebuilding of livelihoods, among other initiatives. During my visit to the Wajima Morning Market, I was informed that the removal of debris in the area has generally been completed. Building on this achievement, we now seek to provide support for demolition and removal in a more systematic manner in the Monzen and Machino districts of Wajima City. Additionally, with the cooperation of demolition companies nationwide, we plan to accelerate publicly-funded demolition under a system with a total of 1,120 teams in place, aiming for the complete demolition of all 32,000 targeted buildings by October next year. And regarding the morning market, I have heard that an event to mark its revival was held on September 14, drawing a large number of visitors. The Government intends to provide support on a continuous basis to ensure that such revival events can be held regularly in response to local requests. In addition, regarding Wajima Lacquerware, we will accelerate the establishment of temporary workshops this autumn to accommodate all craftspeople wishing to move in. We have also received requests for support in opening sales channels, and the Government is committed to cooperation in this area as well. Starting this weekend, I will be visiting the United States to attend the United Nations General Assembly. I plan to take this opportunity to attend tourism-related and other events to promote the excellence of Wajima Lacquerware to the world. Regarding agriculture, forestry and fisheries, we aim to restore livelihoods in the Okunoto region to pre-disaster levels this autumn and beyond. To achieve this, we will accelerate support measures, starting with the restoration of facilities, to ensure that snow crab fishing, the region’s leading fishing industry, can operate at pre-disaster levels as the season opens on November 6. The Government has focused on this point and has taken steps to enhance the system accordingly. Specifically, we have implemented measures such as providing matching support for seconded employees through the Industrial Employment Stabilization Center, subsidies for a portion of the wages paid by the sending companies; and support through the “Industrial Employment Stability Subsidy” and other methods. As we move forward, we must fully understand the actual circumstances of the disaster-affected areas and provide support that addresses the genuine needs of local business operators. Regarding the “Employment Adjustment Subsidy,” we will maintain close communication with local stakeholders to identify what improvements to be made. That’s all from me.</t>
        </is>
      </c>
      <c r="K386" s="18" t="inlineStr">
        <is>
          <t>fund;war</t>
        </is>
      </c>
      <c r="L386" s="18" t="inlineStr">
        <is>
          <t>0</t>
        </is>
      </c>
      <c r="M386" s="18" t="inlineStr">
        <is>
          <t>0</t>
        </is>
      </c>
      <c r="N386" s="18" t="inlineStr">
        <is>
          <t>1</t>
        </is>
      </c>
      <c r="O386" s="18" t="inlineStr">
        <is>
          <t>1</t>
        </is>
      </c>
      <c r="P386" s="18" t="inlineStr">
        <is>
          <t>0</t>
        </is>
      </c>
      <c r="Q386" s="18" t="inlineStr">
        <is>
          <t>0</t>
        </is>
      </c>
      <c r="R386" s="18" t="inlineStr">
        <is>
          <t>21c56f6d-bc54-4902-80ba-e0e39df9a71b</t>
        </is>
      </c>
      <c r="S386" s="18" t="inlineStr"/>
      <c r="T386" s="18" t="inlineStr"/>
      <c r="U386" s="18" t="inlineStr"/>
      <c r="V386" s="18" t="inlineStr">
        <is>
          <t>HISTORICAL_RECOGNITION_GENERAL</t>
        </is>
      </c>
      <c r="W386" s="18" t="inlineStr"/>
      <c r="X386" s="18" t="inlineStr"/>
      <c r="Y386" s="18" t="inlineStr"/>
      <c r="Z386" s="18" t="inlineStr"/>
      <c r="AA386" s="18" t="inlineStr"/>
      <c r="AB386" s="18" t="inlineStr"/>
      <c r="AC386" s="18" t="inlineStr"/>
      <c r="AD386" s="18" t="inlineStr"/>
      <c r="AE386" s="18" t="inlineStr"/>
      <c r="AF386" s="18" t="inlineStr"/>
      <c r="AG386" s="18" t="inlineStr"/>
      <c r="AH386" s="18" t="inlineStr"/>
      <c r="AI386" s="18" t="inlineStr"/>
      <c r="AJ386" s="18" t="inlineStr"/>
      <c r="AK386" s="18" t="inlineStr"/>
      <c r="AL386" s="18" t="inlineStr"/>
      <c r="AM386" s="18" t="inlineStr">
        <is>
          <t>LOW</t>
        </is>
      </c>
      <c r="AN386" s="3" t="inlineStr">
        <is>
          <t>AUTO-DRAFT: keyword signals only; requires contextual coding per codebook.md before use.</t>
        </is>
      </c>
      <c r="AO386" s="18" t="inlineStr">
        <is>
          <t>70962ac4-943c-5826-9522-1373c685a744</t>
        </is>
      </c>
      <c r="AP386" s="18" t="inlineStr">
        <is>
          <t>1</t>
        </is>
      </c>
      <c r="AQ386" s="18" t="inlineStr">
        <is>
          <t>LOW_CONFIDENCE;MISSING_SPEAKER</t>
        </is>
      </c>
      <c r="AR386" s="18" t="inlineStr">
        <is>
          <t>EXCLUDED</t>
        </is>
      </c>
      <c r="AS386" s="3" t="inlineStr">
        <is>
          <t>2026-09-22 full backlog review: NATURAL_DISASTER_OR_ACCIDENT</t>
        </is>
      </c>
    </row>
    <row r="387">
      <c r="A387" s="3" t="inlineStr">
        <is>
          <t>https://japan.kantei.go.jp/101_kishida/statement/202409/0923kankou.html</t>
        </is>
      </c>
      <c r="B387" s="18" t="inlineStr">
        <is>
          <t>japan</t>
        </is>
      </c>
      <c r="C387" s="18" t="inlineStr">
        <is>
          <t>Prime Minister's Office of Japan (Kantei)</t>
        </is>
      </c>
      <c r="D387" s="3" t="inlineStr">
        <is>
          <t>Prime Minister Kishida's Speech at the U.S.-Japan Tourism Event (Speeches and Statements &lt;br&gt;by the Prime Minister) | Prime Minister's Office of Japan</t>
        </is>
      </c>
      <c r="E387" s="18" t="inlineStr">
        <is>
          <t>SPEECH</t>
        </is>
      </c>
      <c r="F387" s="18" t="inlineStr">
        <is>
          <t>September 23, 2024</t>
        </is>
      </c>
      <c r="G387" s="18" t="inlineStr">
        <is>
          <t>0</t>
        </is>
      </c>
      <c r="H387" s="3" t="inlineStr"/>
      <c r="I387" s="3" t="inlineStr">
        <is>
          <t>Prime Minister Kishida's Speech at the U.S.-Japan Tourism Event (Speeches and Statements &lt;br&gt;by the Prime Minister) | Prime Minister's Office of Japan
#DiplomacySecurity
#WorldHeritage
#Quake2024NotoPeninsula
#Expo2025
Prime Minister Kishida's Speech at the U.S.-Japan Tourism Event
September 23, 2024
Tweet
[Provisional translation]
Distinguished guests, ladies, and gentlemen, thank you for joining us today. I am Kishida Fumio, Prime Minister of Japan. As this year is coined the U.S-Japan Tourism Year, I am very honored to hold this event in New York, a city that attracts travelers from all around the world.
In Japan, we have a wide range of tourist attractions, including cultural heritage sites such as the Sado Island Gold Mines, which were recently registered as a World Heritage Site. We also boast natural heritage and food culture. Now that we enter the season of autumn leaves, and toward the end of the year, we will welcome the season of winter sports.
Japan is blessed with seasonal food ingredients. Today, as representative food ingredients of Japan, we have prepared scallops, Wagyu beef, and “BURI”, or yellowtail, and soy sauce from the Hokuriku region.
Including these Japanese food ingredients, a wide range of dishes pairs beautifully with traditional Japanese alcoholic beverages. Today, I have prepared the sake, Kamotsuru, from my hometown and a variety of alcoholic beverages that are made with Japanese koji molds, such as sake, shochu, and awamori.
Also, from Noto in the Hokuriku region, which experienced the earthquake in January and heavy rains just recently, we have brought sake called “HAKUTO” and Wajima-nuri lacquerware sake cups. I would like to take this opportunity to express deepest condolences to those who lost their lives and my sincere sympathies to those who have suffered. We will do our utmost to ensure that those who are affected will return to their normal lives as soon as possible.
In the U.S.-Japan Tourism Year of 2024, we have deepened exchanges, the number of tourists from the United States to Japan from January to the end of August has reached a record high of 1.77 million, and it is likely to exceed 2.5 million by the end of this year.
From April 13 to October next year, Japan will host the Expo 2025 Osaka, Kansai, Japan. It will be full of wonderous attractions, such as the Grand Ring, one of the world's largest wooden structures showcasing the best of Japanese architectural heritage. July 19th is designated as U.S. National Day.
You can purchase tickets online now, and reservations to select your visiting day as well as reservations for respective pavilions, will be available starting next month. We very much look forward to your visit.
Lastly, this month, two great news came to my attention.
The first news is that the drama series "Shogun", which 
features Samurai history, won the prestigious Emmy Award 
in the United States. Japan has a full array attractive contents including the samurai culture, and tourism resources that embody those contents around the country.
Also, the other day, Shohei Ohtani became the first MLB player to achieve the milestone record of 50 home runs and 50 stolen bases in the same season. The outstanding performance of Mr. Ohtani is also inspiring Japanese tourists to visit the United States.
With these great achievements as momentum, I hope that the tourism between Japan and the United States in both directions will continue to grow. Thank you very much.
More
Related Link
Japanese
Visit to the United States: Third Day (1)
Visit to the United States: Third Day (2)
U.S.-Japan Tourism Year 2024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87" s="3" t="inlineStr">
        <is>
          <t>In Japan, we have a wide range of tourist attractions, including cultural heritage sites such as the Sado Island Gold Mines, which were recently registered as a World Heritage Site. We also boast natural heritage and food culture. Now that we enter the season of autumn leaves, and toward the end of the year, we will welcome the season of winter sports. Japan is blessed with seasonal food ingredients. Today, as representative food ingredients of Japan, we have prepared scallops, Wagyu beef, and “BURI”, or yellowtail, and soy sauce from the Hokuriku region. Including these Japanese food ingredients, a wide range of dishes pairs beautifully with traditional Japanese alcoholic beverages. Today, I have prepared the sake, Kamotsuru, from my hometown and a variety of alcoholic beverages that are made with Japanese koji molds, such as sake, shochu, and awamori. Also, from Noto in the Hokuriku region, which experienced the earthquake in January and heavy rains just recently, we have brought sake called “HAKUTO” and Wajima-nuri lacquerware sake cups. I would like to take this opportunity to express deepest condolences to those who lost their lives and my sincere sympathies to those who have suffered. We will do our utmost to ensure that those who are affected will return to their normal lives as soon as possible. National Day. You can purchase tickets online now, and reservations to select your visiting day as well as reservations for respective pavilions, will be available starting next month. We very much look forward to your visit. Lastly, this month, two great news came to my attention. The first news is that the drama series "Shogun", which 
features Samurai history, won the prestigious Emmy Award 
in the United States. Japan has a full array attractive contents including the samurai culture, and tourism resources that embody those contents around the country. Also, the other day, Shohei Ohtani became the first MLB player to achieve the milestone record of 50 home runs and 50 stolen bases in the same season.</t>
        </is>
      </c>
      <c r="K387" s="18" t="inlineStr">
        <is>
          <t>war</t>
        </is>
      </c>
      <c r="L387" s="18" t="inlineStr">
        <is>
          <t>0</t>
        </is>
      </c>
      <c r="M387" s="18" t="inlineStr">
        <is>
          <t>0</t>
        </is>
      </c>
      <c r="N387" s="18" t="inlineStr">
        <is>
          <t>0</t>
        </is>
      </c>
      <c r="O387" s="18" t="inlineStr">
        <is>
          <t>0</t>
        </is>
      </c>
      <c r="P387" s="18" t="inlineStr">
        <is>
          <t>0</t>
        </is>
      </c>
      <c r="Q387" s="18" t="inlineStr">
        <is>
          <t>0</t>
        </is>
      </c>
      <c r="R387" s="18" t="inlineStr">
        <is>
          <t>ad94bc83-1345-4c9c-b92b-ab83715efbc2</t>
        </is>
      </c>
      <c r="S387" s="18" t="inlineStr"/>
      <c r="T387" s="18" t="inlineStr"/>
      <c r="U387" s="18" t="inlineStr"/>
      <c r="V387" s="18" t="inlineStr">
        <is>
          <t>HISTORICAL_RECOGNITION_GENERAL</t>
        </is>
      </c>
      <c r="W387" s="18" t="inlineStr"/>
      <c r="X387" s="18" t="inlineStr"/>
      <c r="Y387" s="18" t="inlineStr"/>
      <c r="Z387" s="18" t="inlineStr"/>
      <c r="AA387" s="18" t="inlineStr"/>
      <c r="AB387" s="18" t="inlineStr"/>
      <c r="AC387" s="18" t="inlineStr"/>
      <c r="AD387" s="18" t="inlineStr"/>
      <c r="AE387" s="18" t="inlineStr"/>
      <c r="AF387" s="18" t="inlineStr"/>
      <c r="AG387" s="18" t="inlineStr"/>
      <c r="AH387" s="18" t="inlineStr"/>
      <c r="AI387" s="18" t="inlineStr"/>
      <c r="AJ387" s="18" t="inlineStr"/>
      <c r="AK387" s="18" t="inlineStr"/>
      <c r="AL387" s="18" t="inlineStr"/>
      <c r="AM387" s="18" t="inlineStr">
        <is>
          <t>LOW</t>
        </is>
      </c>
      <c r="AN387" s="3" t="inlineStr">
        <is>
          <t>AUTO-DRAFT: keyword signals only; requires contextual coding per codebook.md before use.</t>
        </is>
      </c>
      <c r="AO387" s="18" t="inlineStr">
        <is>
          <t>442b8452-ace9-536a-9b9c-b3da66e9eef0</t>
        </is>
      </c>
      <c r="AP387" s="18" t="inlineStr">
        <is>
          <t>1</t>
        </is>
      </c>
      <c r="AQ387" s="18" t="inlineStr">
        <is>
          <t>LOW_CONFIDENCE;MISSING_SPEAKER</t>
        </is>
      </c>
      <c r="AR387" s="18" t="inlineStr">
        <is>
          <t>EXCLUDED</t>
        </is>
      </c>
      <c r="AS387" s="3" t="inlineStr">
        <is>
          <t>2026-09-22 full backlog review: NATURAL_DISASTER_OR_ACCIDENT</t>
        </is>
      </c>
    </row>
    <row r="388">
      <c r="A388" s="3" t="inlineStr">
        <is>
          <t>https://japan.kantei.go.jp/101_kishida/statement/202409/0928enzetsu.html</t>
        </is>
      </c>
      <c r="B388" s="18" t="inlineStr">
        <is>
          <t>japan</t>
        </is>
      </c>
      <c r="C388" s="18" t="inlineStr">
        <is>
          <t>Prime Minister's Office of Japan (Kantei)</t>
        </is>
      </c>
      <c r="D388" s="3" t="inlineStr">
        <is>
          <t>Address by Prime Minister KISHIDA Fumio  at the Seventy-Ninth Session of the United Nations General Assembly (Speeches and Statements &lt;br&gt;by the Prime Minister) | Prime Minister's Office of Japan</t>
        </is>
      </c>
      <c r="E388" s="18" t="inlineStr">
        <is>
          <t>SPEECH</t>
        </is>
      </c>
      <c r="F388" s="18" t="inlineStr">
        <is>
          <t>September 28, 2024</t>
        </is>
      </c>
      <c r="G388" s="18" t="inlineStr">
        <is>
          <t>0</t>
        </is>
      </c>
      <c r="H388" s="3" t="inlineStr"/>
      <c r="I388" s="3" t="inlineStr">
        <is>
          <t>Address by Prime Minister KISHIDA Fumio  at the Seventy-Ninth Session of the United Nations General Assembly (Speeches and Statements &lt;br&gt;by the Prime Minister) | Prime Minister's Office of Japan
#UnitedNations
#DiplomacySecurity
#Ukraine
#FreeOpenIndoPacific
#NuclearDisarmament
#Nonproliferation
#NKmissile
#NewFormCapitalism
#GrowthStrategy
#ClimateChange
Address by Prime Minister KISHIDA Fumio  at the Seventy-Ninth Session of the United Nations General Assembly
September 28, 2024
Tweet
[Provisional translation]
At the 79th session the United Nations General Assembly, Ambassador YAMAZAKI, Permanent Representative of Japan to the United Nations, delivered the statement on behalf of the Prime Minister KISHIDA.
1. Introduction:
Mr. President, Excellencies,
The world stands at a historical inflection point. These extreme shifts in history have become distinctive features of the past three years and will continue to define the years to come. I have stressed that, at times like these, we must overcome divisions and confrontations and promote international cooperation by going back to the basic foundations. In 2022, I have called for defending “the principles of the UN Charter and the rule of law,” and in 2023, multilateralism with the United Nations at its core, by shedding a light on “human dignity.”
Russia’s aggression against Ukraine still rages on, and we are witnessing a dire situation in Palestine and Gaza. Unfortunately, divisions and confrontations are deepening. In these difficult times, Japan's position remains unwavering: We should go back to the basic foundations to unite the international community and deepen solidarity. The “rule of law” and “human dignity” remain the key to international cooperation.
Today, I would like to highlight the importance of strengthening governance at both national and international levels as another foundation for uniting the international community to strengthen the "rule of law" and protect "human dignity."
At the Summit of the Future, we made a commitment to take action for the benefit of present and future generations. Building inclusive societies across the international community, where youth, future generations and women can thrive, and achieving the SDGs, leaving no one behind, are overarching goals that resonate with us. We believe the international community would also agree that the role of governance is critical in achieving these goals. Such “empathy” among us provides a common ground for all members of the international community to share and fulfill their responsibilities.
My message for this year can be summarized in a simple phrase: "Inclusive governance with shared responsibility".
2. Inclusive governance with shared responsibility
Mr. President,
To address unprecedented crises and challenges, and to protect and strengthen “the rule of law” and “human dignity,” Japan, as a member of the international community, is determined to play a role for stronger governance.
First and foremost, we must strengthen governance to work towards international peace and security, which is the foundation for a prosperous society.
Next year marks the 80th anniversary of the United Nations. It is time to transform the United Nations to address the most pressing challenges in peace and security and meet the needs of a new era.
Russia’s aggression against Ukraine, which has continued for more than two and a half years, poses a blatant challenge to the international order based on the rule of law and shakes its very foundations. There are a host of issues that need to be addressed, including North Korea’s nuclear and missile development, the situation in Gaza, and conflict and terrorism in Africa.
The international community is need of a United Nations, in particular, a Security Council, that is credible and carries out its responsibility effectively.
At the Summit of the Future, world leaders issued a clear and strong message on the urgent need to reform the Security Council. In order to respond in good faith, it is essential to begin the development of a consolidated reform model and text-based negotiations as soon as possible. In this regard, it should be underscored that the majority of member states, including the African Group, are calling for the expansion of both permanent and non-permanent membership of the Council.
Japan will work with others to achieve a Security Council that is more representative with developing countries included and effective, reflecting the realities of the international community.
Japan also attaches great importance to the role of the General Assembly in the area of international peace and security.
For the sake of future generations, it is necessary to maintain and strengthen a free and open international order based on the “rule of law” and to ensure peace, stability and prosperity in the world.
It is with this conviction that I have promoted a Free and Open Indo-Pacific (FOIP). The vision of FOIP is in line with the goals of the United Nations. Japan will continue to expand our circle of partners who share this vision, and together we will address various challenges facing the international community in a spirit of co-creation.
Strengthening domestic governance is also essential for international peace, security and prosperity. Japan has continued to spearhead human-centered international cooperation, based on the concept of human security.
We need to accelerate the efforts of the international community as a whole towards achieving the SDGs.
It is also vital to address the root causes of conflict by interlinking humanitarian, development and peace efforts in order to curb the deterioration of humanitarian situations due to protracted conflicts.
In March this year, during Japan's presidency of the Security Council, Japan held the open debate on peacebuilding and conflict prevention. We should strengthen the functions of the Peacebuilding Commission, which has a unique convening power, and increase its cooperation with the Security Council to further promote the Humanitarian-Development-Peace Nexus (HDP Nexus).
In promoting these initiatives, the perspectives of women, youth and rural areas must be taken into account.
The Women, Peace and Security (WPS) agenda seeks to achieve sustainable peace through women's participation and leadership in peacebuilding and disaster recovery processes. When there is governance that enables women's active participation, the WPS agenda becomes even more meaningful.
In order to build this type of inclusive society, it is important to nurture the future generation so that they can take a lead in various initiatives. To this end, Japan plans to launch a programme to nurture the next generation of leaders in the field of gender. In order to achieve a flexible and resilient future society that is rich in diversity and able to respond to new challenges, Japan will work on promoting youth, supporting research and building networks for young researchers, and holding a forum for the next generation.
Rural perspective is also important. Japan is trying to utilize the remarkable technology of companies in rural areas, including active, long-established companies and start-ups, to promote projects that can contribute to solving social issues and create a robust virtuous cycle in both the economies of rural areas and overseas.
Domestic governance is the bedrock of sustainable development, as it underpins countries' ability to mobilize private investment and domestic financing. At the same time, each country achieving “sustainable growth” would amount to the sustainability of the international community as a whole, a process which would then be supported by international governance. The focus should therefore be on governance at all levels.
Second, we should all share the responsibilities for responding to new challenges facing the international community, and work together with a new approach.
I’d like to start by addressing the challenge of nuclear disarmament and non-proliferation--my lifelong work as a politician hailing from Hiroshima. Secretary-General Guterres puts this challenge as the very first recommendation in his "New Agenda for Peace," launched last year. Despite the extended efforts of the international community, the world is now on the cusp of a reversal in the decreasing trend of the global number of nuclear arsenals. We must face up to the situation that nuclear weapons are once again becoming an apparent global risk due to changing geopolitical circumstances and deepening divisions and confrontations in the international community.
With these serious concerns in mind, I have been steadily taking nuclear disarmament initiatives under the “Hiroshima Action Plan” to strengthen realistic and practical efforts to realize a world without nuclear weapons. In March this year, as the President of the Security Council, Japan chaired the Ministerial Meeting of the Security Council on “Nuclear Disarmament and Non-Proliferation.” Following this effort, on the 23rd of this month, I hosted the High-Level Meeting to launch the Friends of FMCT here in New York.
Next year marks 80 years since the atomic bombings of Hiroshima and Nagasaki. As the only country to have ever suffered atomic bombings during war, Japan will further strengthen efforts to promote accurate understanding on the realities of nuclear weapons use as the starting point for all nuclear disarmament measures. Japan will also act to further advance nuclear disarmament as we head toward the 2026 NPT Review Conference.
Japan will also work even more closely with the international community towards the denuclearization of North Korea, including full implementation of relevant UN Security Council resolutions. Japan will continue to seek to normalize its relationship with North Korea, in accordance with the Japan-DPRK Pyongyang Declaration, through comprehensively resolving outstanding issues of concern, such as the abductions, nuclear and missile issues, as well as settlement of the unfortunate past.
The rapid development of emerging technologies is bringing new challenges to disarmament and non-proliferation efforts. Focusing on the further development of emerging technologies, Japan intends to actively and constructively participate in international rule-making on lethal autonomous weapon systems (LAWS) through balanced discussions, taking into account humanitarian and security perspectives, so that a common understanding can be reached among the international community, including stakeholder states.
In discussing new challenges, we must also include aspects of digital technologies, especially considering that the Global Digital Compact was just adopted at the Summit of the Future. Digital technologies have the power to transform the future of the world, thereby making digital cooperation an essential part of protecting and enhancing human dignity.
Among such digital technologies, there is an urgent need to establish international governance on artificial intelligence in order to maximize the opportunities brought by AI while mitigating its risks. Japan has been working through the Hiroshima AI Process to achieve safe, secure, and trustworthy AI. We will continue to actively contribute to the discussions on AI at the United Nations.
In tackling global issues, the evolution of Multilateral Development Banks has emerged as a new issue. Japan will contribute to further progress in the MDB evolution in a way that reflects the specificities of each institution and the discussions of their boards.
Increasing lending capacity to developing countries through utilizing existing capital and private capital mobilization, and addressing debt restructuring faced by those countries are also pressing issues. Transparent and fair development finance, in line with international rules and standards, is needed now more than ever.
Climate change is a common challenge to all humankind and a critical issue that the international community collectively needs to address. Japan has identified climate change as the greatest challenge that needs to be overcome by bringing about a “New Form of Capitalism.” We are steadily taking actions and are on track to achieve net zero emissions by 2050.
It is important that all countries come together to achieve the common goal of net-zero through various pathways that are compatible with economic growth and energy security.
As an initiative to embody these ideas, Japan has proposed the concept of the Asia Zero Emission Community (AZEC). We are working with other Asian countries to simultaneously achieve decarbonization, economic growth and energy security in the region.
What I would like to highlight this year is the importance of 'inclusive governance upheld by shared responsibility.' This requires solidarity among diverse countries.
At last year's G7 Hiroshima Summit, I set the strengthening of engagement with partners beyond the G7 as one of the pillars of the Summit.
Since then, Japan has been supporting stronger domestic governance in developing countries to “protect human dignity” through the exchanging of opinions with ASEAN, India, Pacific countries as well as with Latin American countries, including Brazil, which holds the G20 presidency this year.
Africa is a region that is experiencing dynamic growth, supported by a young population and the fruits of its efforts to strengthen their inclusive governance. At the same time, Africa continues to face challenges related to human dignity, such as poverty, job creation and fragile economic and social infrastructures, as well as challenges related to peace and stability, such as conflict, terrorism, and refugees and displaced persons.
Strengthening governance is important as a lever for change to achieve peace, stability and sustainable development. Investing in human resources and mobilizing domestic and international resources for this purpose are essential for economic transformation that leads to growth.
As a long-standing partner of Africa, Japan has been supporting the strengthening of ecosystems and governance conducive to domestic and international resource mobilization, including through assistance for fiscal management and trade facilitation.
Japan has also supported elections to consolidate and strengthen democracy, and assisted in the capacity-building of administrative and judicial personnel. Furthermore, we have promoted inter-community dialogue to foster a shared future, encouraged the participation of citizens, including youth and women, in the political and reconstruction process, and supported the strengthening of their livelihoods.
Next year, we will host TICAD 9 in Yokohama. Together with our African friends and the United Nations, we will find innovative solutions to Africa's and global challenges.
As a part of these efforts, Japan will consider further preferential measures in light of the WTO decision so that least developed countries can achieve smooth and sustainable development after their graduation from the LDC Category.
3. Conclusion:
Mr. President,
At this year's UN General Assembly, let us all look towards the same vision for our future and join forces to strengthen governance across the international community. Let us work together for inclusive societies where the rule of law and human dignity are upheld.
The United Nations has an important role to play, and the international community is counting on it to fulfill its mandate. As a member state of the United Nations, Japan will also contribute to this progress.
Thank you for your attention.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88" s="3" t="inlineStr">
        <is>
          <t>Introduction:
Mr. President, Excellencies,
The world stands at a historical inflection point. These extreme shifts in history have become distinctive features of the past three years and will continue to define the years to come. I have stressed that, at times like these, we must overcome divisions and confrontations and promote international cooperation by going back to the basic foundations. In 2022, I have called for defending “the principles of the UN Charter and the rule of law,” and in 2023, multilateralism with the United Nations at its core, by shedding a light on “human dignity.”
Russia’s aggression against Ukraine still rages on, and we are witnessing a dire situation in Palestine and Gaza. Unfortunately, divisions and confrontations are deepening. In these difficult times, Japan's position remains unwavering: We should go back to the basic foundations to unite the international community and deepen solidarity. We believe the international community would also agree that the role of governance is critical in achieving these goals. Such “empathy” among us provides a common ground for all members of the international community to share and fulfill their responsibilities. My message for this year can be summarized in a simple phrase: "Inclusive governance with shared responsibility". 2. Inclusive governance with shared responsibility
Mr. President,
To address unprecedented crises and challenges, and to protect and strengthen “the rule of law” and “human dignity,” Japan, as a member of the international community, is determined to play a role for stronger governance. First and foremost, we must strengthen governance to work towards international peace and security, which is the foundation for a prosperous society. Next year marks the 80th anniversary of the United Nations. It is time to transform the United Nations to address the most pressing challenges in peace and security and meet the needs of a new era. Russia’s aggression against Ukraine, which has continued for more than two and a half years, poses a blatant challenge to the international order based on the rule of law and shakes its very foundations. There are a host of issues that need to be addressed, including North Korea’s nuclear and missile development, the situation in Gaza, and conflict and terrorism in Africa. The international community is need of a United Nations, in particular, a Security Council, that is credible and carries out its responsibility effectively. At the Summit of the Future, world leaders issued a clear and strong message on the urgent need to reform the Security Council. In order to respond in good faith, it is essential to begin the development of a consolidated reform model and text-based negotiations as soon as possible. Strengthening domestic governance is also essential for international peace, security and prosperity. Japan has continued to spearhead human-centered international cooperation, based on the concept of human security. We need to accelerate the efforts of the international community as a whole towards achieving the SDGs. It is also vital to address the root causes of conflict by interlinking humanitarian, development and peace efforts in order to curb the deterioration of humanitarian situations due to protracted conflicts. In March this year, during Japan's presidency of the Security Council, Japan held the open debate on peacebuilding and conflict prevention. In March this year, as the President of the Security Council, Japan chaired the Ministerial Meeting of the Security Council on “Nuclear Disarmament and Non-Proliferation.” Following this effort, on the 23rd of this month, I hosted the High-Level Meeting to launch the Friends of FMCT here in New York. Next year marks 80 years since the atomic bombings of Hiroshima and Nagasaki. As the only country to have ever suffered atomic bombings during war, Japan will further strengthen efforts to promote accurate understanding on the realities of nuclear weapons use as the starting point for all nuclear disarmament measures. Japan will also act to further advance nuclear disarmament as we head toward the 2026 NPT Review Conference. Japan will also work even more closely with the international community towards the denuclearization of North Korea, including full implementation of relevant UN Security Council resolutions. Japan will continue to seek to normalize its relationship with North Korea, in accordance with the Japan-DPRK Pyongyang Declaration, through comprehensively resolving outstanding issues of concern, such as the abductions, nuclear and missile issues, as well as settlement of the unfortunate past. The rapid development of emerging technologies is bringing new challenges to disarmament and non-proliferation efforts. As an initiative to embody these ideas, Japan has proposed the concept of the Asia Zero Emission Community (AZEC). We are working with other Asian countries to simultaneously achieve decarbonization, economic growth and energy security in the region. What I would like to highlight this year is the importance of 'inclusive governance upheld by shared responsibility.' This requires solidarity among diverse countries. At last year's G7 Hiroshima Summit, I set the strengthening of engagement with partners beyond the G7 as one of the pillars of the Summit. Since then, Japan has been supporting stronger domestic governance in developing countries to “protect human dignity” through the exchanging of opinions with ASEAN, India, Pacific countries as well as with Latin American countries, including Brazil, which holds the G20 presidency this year. 3. Conclusion:
Mr. President,
At this year's UN General Assembly, let us all look towards the same vision for our future and join forces to strengthen governance across the international community. Let us work together for inclusive societies where the rule of law and human dignity are upheld. The United Nations has an important role to play, and the international community is counting on it to fulfill its mandate.</t>
        </is>
      </c>
      <c r="K388" s="18" t="inlineStr">
        <is>
          <t>aggression;history;responsibility;war</t>
        </is>
      </c>
      <c r="L388" s="18" t="inlineStr">
        <is>
          <t>0</t>
        </is>
      </c>
      <c r="M388" s="18" t="inlineStr">
        <is>
          <t>0</t>
        </is>
      </c>
      <c r="N388" s="18" t="inlineStr">
        <is>
          <t>1</t>
        </is>
      </c>
      <c r="O388" s="18" t="inlineStr">
        <is>
          <t>1</t>
        </is>
      </c>
      <c r="P388" s="18" t="inlineStr">
        <is>
          <t>0</t>
        </is>
      </c>
      <c r="Q388" s="18" t="inlineStr">
        <is>
          <t>0</t>
        </is>
      </c>
      <c r="R388" s="18" t="inlineStr">
        <is>
          <t>28753e8a-b1cc-4465-9c1b-0026f69ae2ac</t>
        </is>
      </c>
      <c r="S388" s="18" t="inlineStr"/>
      <c r="T388" s="18" t="inlineStr"/>
      <c r="U388" s="18" t="inlineStr"/>
      <c r="V388" s="18" t="inlineStr">
        <is>
          <t>AGGRESSION</t>
        </is>
      </c>
      <c r="W388" s="18" t="inlineStr"/>
      <c r="X388" s="18" t="inlineStr"/>
      <c r="Y388" s="18" t="inlineStr"/>
      <c r="Z388" s="18" t="inlineStr"/>
      <c r="AA388" s="18" t="inlineStr"/>
      <c r="AB388" s="18" t="inlineStr"/>
      <c r="AC388" s="18" t="inlineStr"/>
      <c r="AD388" s="18" t="inlineStr"/>
      <c r="AE388" s="18" t="inlineStr"/>
      <c r="AF388" s="18" t="inlineStr"/>
      <c r="AG388" s="18" t="inlineStr"/>
      <c r="AH388" s="18" t="inlineStr"/>
      <c r="AI388" s="18" t="inlineStr"/>
      <c r="AJ388" s="18" t="inlineStr"/>
      <c r="AK388" s="18" t="inlineStr"/>
      <c r="AL388" s="18" t="inlineStr"/>
      <c r="AM388" s="18" t="inlineStr">
        <is>
          <t>LOW</t>
        </is>
      </c>
      <c r="AN388" s="3" t="inlineStr">
        <is>
          <t>AUTO-DRAFT: keyword signals only; requires contextual coding per codebook.md before use.</t>
        </is>
      </c>
      <c r="AO388" s="18" t="inlineStr">
        <is>
          <t>0255fbb1-fc67-5fc9-a21c-1545d229445b</t>
        </is>
      </c>
      <c r="AP388" s="18" t="inlineStr">
        <is>
          <t>1</t>
        </is>
      </c>
      <c r="AQ388" s="18" t="inlineStr">
        <is>
          <t>LOW_CONFIDENCE;MISSING_SPEAKER</t>
        </is>
      </c>
      <c r="AR388" s="18" t="inlineStr">
        <is>
          <t>EXCLUDED</t>
        </is>
      </c>
      <c r="AS388" s="3" t="inlineStr">
        <is>
          <t>2026-09-22 full backlog review: UKRAINE_RUSSIA_OR_UNRELATED_GEOPOLITICS</t>
        </is>
      </c>
    </row>
    <row r="389">
      <c r="A389" s="3" t="inlineStr">
        <is>
          <t>https://japan.kantei.go.jp/101_kishida/statement/202409/12message.html</t>
        </is>
      </c>
      <c r="B389" s="18" t="inlineStr">
        <is>
          <t>japan</t>
        </is>
      </c>
      <c r="C389" s="18" t="inlineStr">
        <is>
          <t>Prime Minister's Office of Japan (Kantei)</t>
        </is>
      </c>
      <c r="D389" s="3" t="inlineStr">
        <is>
          <t>Video Message by Prime Minister KISHIDA Fumio at the Forth Summit of the Crimea Platform (Speeches and Statements &lt;br&gt;by the Prime Minister) | Prime Minister's Office of Japan</t>
        </is>
      </c>
      <c r="E389" s="18" t="inlineStr">
        <is>
          <t>SPEECH</t>
        </is>
      </c>
      <c r="F389" s="18" t="inlineStr">
        <is>
          <t>September 12, 2024</t>
        </is>
      </c>
      <c r="G389" s="18" t="inlineStr">
        <is>
          <t>0</t>
        </is>
      </c>
      <c r="H389" s="3" t="inlineStr"/>
      <c r="I389" s="3" t="inlineStr">
        <is>
          <t>Video Message by Prime Minister KISHIDA Fumio at the Forth Summit of the Crimea Platform (Speeches and Statements &lt;br&gt;by the Prime Minister) | Prime Minister's Office of Japan
#DiplomacySecurity
#Ukraine
Video Message by Prime Minister KISHIDA Fumio at the Forth Summit of the Crimea Platform
September 12, 2024
Tweet
[Provisional translation]
As Prime Minister of Japan, I am very happy to be able to address you today.
At the outset, let me express my sincere respect for the people of Ukraine, who are struggling day to day under the leadership of President Zelenskyy in order to defend their homeland and freedom in the face of continued aggression by Russia.
Japan supports the sovereignty and territorial integrity of Ukraine, including Crimea.
In June of this year, I attended the “Summit on Peace in Ukraine” held in Switzerland, where I stressed the importance of achieving a “just and lasting peace” in Ukraine in order to lead the entire international community toward a world of cooperation rather than of division. It is important that the outcomes of this conference be carried forward to the second summit and that peace be restored to the beautiful land of Ukraine as soon as possible.
We will move forward hand in hand with the people of Ukraine.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89" s="3" t="inlineStr">
        <is>
          <t>Video Message by Prime Minister KISHIDA Fumio at the Forth Summit of the Crimea Platform (Speeches and Statements &lt;br&gt;by the Prime Minister) | Prime Minister's Office of Japan
#DiplomacySecurity
#Ukraine
Video Message by Prime Minister KISHIDA Fumio at the Forth Summit of the Crimea Platform
September 12, 2024
Tweet
[Provisional translation]
As Prime Minister of Japan, I am very happy to be able to address you today. At the outset, let me express my sincere respect for the people of Ukraine, who are struggling day to day under the leadership of President Zelenskyy in order to defend their homeland and freedom in the face of continued aggression by Russia. Japan supports the sovereignty and territorial integrity of Ukraine, including Crimea. In June of this year, I attended the “Summit on Peace in Ukraine” held in Switzerland, where I stressed the importance of achieving a “just and lasting peace” in Ukraine in order to lead the entire international community toward a world of cooperation rather than of division. It is important that the outcomes of this conference be carried forward to the second summit and that peace be restored to the beautiful land of Ukraine as soon as possible. We will move forward hand in hand with the people of Ukraine.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89" s="18" t="inlineStr">
        <is>
          <t>aggression;war</t>
        </is>
      </c>
      <c r="L389" s="18" t="inlineStr">
        <is>
          <t>0</t>
        </is>
      </c>
      <c r="M389" s="18" t="inlineStr">
        <is>
          <t>0</t>
        </is>
      </c>
      <c r="N389" s="18" t="inlineStr">
        <is>
          <t>0</t>
        </is>
      </c>
      <c r="O389" s="18" t="inlineStr">
        <is>
          <t>0</t>
        </is>
      </c>
      <c r="P389" s="18" t="inlineStr">
        <is>
          <t>0</t>
        </is>
      </c>
      <c r="Q389" s="18" t="inlineStr">
        <is>
          <t>0</t>
        </is>
      </c>
      <c r="R389" s="18" t="inlineStr">
        <is>
          <t>be89793c-2d2a-43e8-b485-97b23fd03007</t>
        </is>
      </c>
      <c r="S389" s="18" t="inlineStr"/>
      <c r="T389" s="18" t="inlineStr"/>
      <c r="U389" s="18" t="inlineStr"/>
      <c r="V389" s="18" t="inlineStr">
        <is>
          <t>AGGRESSION</t>
        </is>
      </c>
      <c r="W389" s="18" t="inlineStr"/>
      <c r="X389" s="18" t="inlineStr"/>
      <c r="Y389" s="18" t="inlineStr"/>
      <c r="Z389" s="18" t="inlineStr"/>
      <c r="AA389" s="18" t="inlineStr"/>
      <c r="AB389" s="18" t="inlineStr"/>
      <c r="AC389" s="18" t="inlineStr"/>
      <c r="AD389" s="18" t="inlineStr"/>
      <c r="AE389" s="18" t="inlineStr"/>
      <c r="AF389" s="18" t="inlineStr"/>
      <c r="AG389" s="18" t="inlineStr"/>
      <c r="AH389" s="18" t="inlineStr"/>
      <c r="AI389" s="18" t="inlineStr"/>
      <c r="AJ389" s="18" t="inlineStr"/>
      <c r="AK389" s="18" t="inlineStr"/>
      <c r="AL389" s="18" t="inlineStr"/>
      <c r="AM389" s="18" t="inlineStr">
        <is>
          <t>LOW</t>
        </is>
      </c>
      <c r="AN389" s="3" t="inlineStr">
        <is>
          <t>AUTO-DRAFT: keyword signals only; requires contextual coding per codebook.md before use.</t>
        </is>
      </c>
      <c r="AO389" s="18" t="inlineStr">
        <is>
          <t>ccd27b91-8408-56b8-834f-6ba9f29bb419</t>
        </is>
      </c>
      <c r="AP389" s="18" t="inlineStr">
        <is>
          <t>1</t>
        </is>
      </c>
      <c r="AQ389" s="18" t="inlineStr">
        <is>
          <t>LOW_CONFIDENCE;MISSING_SPEAKER</t>
        </is>
      </c>
      <c r="AR389" s="18" t="inlineStr">
        <is>
          <t>EXCLUDED</t>
        </is>
      </c>
      <c r="AS389" s="3" t="inlineStr">
        <is>
          <t>2026-09-22 full backlog review: UKRAINE_RUSSIA_OR_UNRELATED_GEOPOLITICS</t>
        </is>
      </c>
    </row>
    <row r="390">
      <c r="A390" s="3" t="inlineStr">
        <is>
          <t>https://japan.kantei.go.jp/101_kishida/statement/202409/21kaiken.html</t>
        </is>
      </c>
      <c r="B390" s="18" t="inlineStr">
        <is>
          <t>japan</t>
        </is>
      </c>
      <c r="C390" s="18" t="inlineStr">
        <is>
          <t>Prime Minister's Office of Japan (Kantei)</t>
        </is>
      </c>
      <c r="D390" s="3" t="inlineStr">
        <is>
          <t>Press Conference by Prime Minister Kishida regarding His Meeting with the Governor of Nagasaki Prefecture and the Mayor of Nagasaki City, His Upcoming Visit to the United States of America, and Other Matters (Speeches and Statements &lt;br&gt;by the Prime Minister) | Prime Minister's Office of Japan</t>
        </is>
      </c>
      <c r="E390" s="18" t="inlineStr">
        <is>
          <t>PRESS_CONFERENCE</t>
        </is>
      </c>
      <c r="F390" s="18" t="inlineStr">
        <is>
          <t>September 21, 2024</t>
        </is>
      </c>
      <c r="G390" s="18" t="inlineStr">
        <is>
          <t>0</t>
        </is>
      </c>
      <c r="H390" s="3" t="inlineStr"/>
      <c r="I390" s="3" t="inlineStr">
        <is>
          <t>Press Conference by Prime Minister Kishida regarding His Meeting with the Governor of Nagasaki Prefecture and the Mayor of Nagasaki City, His Upcoming Visit to the United States of America, and Other Matters (Speeches and Statements &lt;br&gt;by the Prime Minister) | Prime Minister's Office of Japan
#DiplomacySecurity
#UnitedNations
#QUAD
#FreeOpenIndoPacific
#NuclearDisarmament
#Nonproliferation
Press Conference by Prime Minister Kishida regarding His Meeting with the Governor of Nagasaki Prefecture and the Mayor of Nagasaki City, His Upcoming Visit to the United States of America, and Other Matters
September 21, 2024
Tweet
[Provisional translation]
[Opening statement by Prime Minister Kishida]
I met with the Governor of Nagasaki Prefecture and the Mayor of Nagasaki City online the other day, the 18th, but afterwards I received a request to also meet face to face. Honoring that request, today I met with the Governor and the Mayor here at my official residence. As progress beyond our previous online meeting, I presented the concrete response measures that emerged from the coordination I pledged to undertake when I met on August 9 with people who experienced the atomic bombings.
That is to say, on August 9, people who experienced the atomic bombings told me directly about their struggles to date, and since that time, I have done my utmost to examine and coordinate possible responses. Now, as a concrete response to this matter, we will fundamentally review our current program directed at people who experienced the atomic bombings, and we will provide to them medical expense subsidies equivalent to those given to atomic bomb survivors.
Specifically, we will establish a program covering a wide range of general diseases that provides medical expense subsidies equivalent to those given to atomic bomb survivors. These subsidies will go to all those who have until now identified themselves as people who experienced the atomic bombings, regardless of whether or not they were plaintiffs in this lawsuit. They will be provided without requiring the onset of mental illness and will not be restricted to a limited array of diseases related to mental illnesses.
In this kind of dramatic expansion of subsidies for medical expenses through the establishment of a new program, rather than the current format of the Research Project on Mental Health Impacts, we will instead make this a straightforward program for subsidizing medical expenses with greater convenience, such as not requiring psychiatric consultations. We will apply subsidies to medical expenses at the earliest possible time within 2024. Proceeding in this way, we will act together with Nagasaki Prefecture and Nagasaki City to work out a detailed plan for this new program. I conveyed these concrete response measures to the Governor and the Mayor, and they reacted with appreciation, noting it was a significant step forward.
I will end my opening statement here.
[Questions and answers]
(On the results Prime Minister Kishida expects from his upcoming visit to the United States of America; on the status of coordinating bilateral meetings with President Biden, President Zelenskyy, and others; on how Prime Minister Kishida evaluates his diplomacy over these three years as he looks back on it in the lead up to his upcoming visit to the U.S., his final overseas trip as the Kishida administration; on which candidate Prime Minister Kishida will support in the Liberal Democratic Party leadership election, with voting and ballot counting on the 27th）
First of all, from today I will visit the U.S., where I will attend the Japan-Australia-India-U.S. (Quad) Leaders' Meeting and also the UN General Assembly. At the Quad Leaders' Meeting, we will further deepen cooperation among Japan, Australia, India, and the U.S. to bring about a Free and Open Indo-Pacific, aiming also to ensure regional stability, security, and prosperity.
Then, at the United Nations General Assembly, I will attend the Summit of the Future and present Japan's approach to cultivating a global future that is peaceful, free, and prosperous. Moreover, taking that opportunity, I will host the Friends of FMCT (The Fissile Material Cutoff Treaty) High-Level Meeting, where I will advance realistic measures that also include nuclear-weapon states as we work towards a world without nuclear weapons.
You also asked about bilateral meetings. I am scheduled to have summit meetings with President Biden of the United States and with President Zelenskyy of Ukraine, as well as with the leaders of Australia, Palau, and Mongolia. Meetings with the UN Secretary-General and others are also on my agenda. Through these meetings, I will deepen our discussions on regional affairs and on strengthening the functions of the United Nations, including the reform of the Security Council.
There was also the question regarding looking back on the past three years. The international community has been facing an increasingly tense situation over these three years. Against that backdrop, I set fully defending the lives and assets of Japanese nationals as my highest priority, and I have been actively engaged in summit-level diplomacy, working to uphold and reinforce the international order based on the rule of law in order to lead the international community to cooperation, not division or confrontation.
During my official visit to the United States of America in April, we reaffirmed the global partnership between Japan and the U.S., and at last year's G7 Hiroshima Summit, not only the G7 member countries but also countries in the Global South confirmed our unity in working to bring about an international community characterized by cooperation, not division and confrontation.
As for the Republic of Korea (ROK), on a foundation of a relationship of trust with President Yoon, I expanded and deepened our cooperation across a wide range of fields. I have also advanced the trilateral strategic partnership of Japan, the U.S., and the ROK.
And with China, President Xi and I reconfirmed our mutually beneficial relationship based on common strategic interests, and our countries have maintained close communication at various levels as we work to establish constructive, stable Japan-China relations.
I take pride in the fact that, on a great many diplomatic occasions over the past three years beyond what I just mentioned, I succeeded in advancing vigorous and proactive summit-level diplomacy, with an eye towards fostering Japan's national interests and also the peace and stability of the international community.
And then, as for your other question, regarding the Liberal Democratic Party leadership election, there are six days remaining in the campaign period for the party president election.
I will listen carefully to the policies and ways of thinking of the various candidates right up to the end and then take a decision on how to respond. After listening earnestly to their policies and approaches, I will make a decision on whom I will cast my ballot for.
I will end my remarks here.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90" s="3" t="inlineStr">
        <is>
          <t>Press Conference by Prime Minister Kishida regarding His Meeting with the Governor of Nagasaki Prefecture and the Mayor of Nagasaki City, His Upcoming Visit to the United States of America, and Other Matters (Speeches and Statements &lt;br&gt;by the Prime Minister) | Prime Minister's Office of Japan
#DiplomacySecurity
#UnitedNations
#QUAD
#FreeOpenIndoPacific
#NuclearDisarmament
#Nonproliferation
Press Conference by Prime Minister Kishida regarding His Meeting with the Governor of Nagasaki Prefecture and the Mayor of Nagasaki City, His Upcoming Visit to the United States of America, and Other Matters
September 21, 2024
Tweet
[Provisional translation]
[Opening statement by Prime Minister Kishida]
I met with the Governor of Nagasaki Prefecture and the Mayor of Nagasaki City online the other day, the 18th, but afterwards I received a request to also meet face to face. Honoring that request, today I met with the Governor and the Mayor here at my official residence. As progress beyond our previous online meeting, I presented the concrete response measures that emerged from the coordination I pledged to undertake when I met on August 9 with people who experienced the atomic bombings. That is to say, on August 9, people who experienced the atomic bombings told me directly about their struggles to date, and since that time, I have done my utmost to examine and coordinate possible responses. Now, as a concrete response to this matter, we will fundamentally review our current program directed at people who experienced the atomic bombings, and we will provide to them medical expense subsidies equivalent to those given to atomic bomb survivors. Specifically, we will establish a program covering a wide range of general diseases that provides medical expense subsidies equivalent to those given to atomic bomb survivors. These subsidies will go to all those who have until now identified themselves as people who experienced the atomic bombings, regardless of whether or not they were plaintiffs in this lawsuit. They will be provided without requiring the onset of mental illness and will not be restricted to a limited array of diseases related to mental illnesses. In this kind of dramatic expansion of subsidies for medical expenses through the establishment of a new program, rather than the current format of the Research Project on Mental Health Impacts, we will instead make this a straightforward program for subsidizing medical expenses with greater convenience, such as not requiring psychiatric consultations. We will apply subsidies to medical expenses at the earliest possible time within 2024. Proceeding in this way, we will act together with Nagasaki Prefecture and Nagasaki City to work out a detailed plan for this new program. I conveyed these concrete response measures to the Governor and the Mayor, and they reacted with appreciation, noting it was a significant step forward. I will end my opening statement here. [Questions and answers]
(On the results Prime Minister Kishida expects from his upcoming visit to the United States of America; on the status of coordinating bilateral meetings with President Biden, President Zelenskyy, and others; on how Prime Minister Kishida evaluates his diplomacy over these three years as he looks back on it in the lead up to his upcoming visit to the U.S., his final overseas trip as the Kishida administration; on which candidate Prime Minister Kishida will support in the Liberal Democratic Party leadership election, with voting and ballot counting on the 27th）
First of all, from today I will visit the U.S., where I will attend the Japan-Australia-India-U.S. to bring about a Free and Open Indo-Pacific, aiming also to ensure regional stability, security, and prosperity. Then, at the United Nations General Assembly, I will attend the Summit of the Future and present Japan's approach to cultivating a global future that is peaceful, free, and prosperous. Moreover, taking that opportunity, I will host the Friends of FMCT (The Fissile Material Cutoff Treaty) High-Level Meeting, where I will advance realistic measures that also include nuclear-weapon states as we work towards a world without nuclear weapons. You also asked about bilateral meetings. I am scheduled to have summit meetings with President Biden of the United States and with President Zelenskyy of Ukraine, as well as with the leaders of Australia, Palau, and Mongolia. I have also advanced the trilateral strategic partnership of Japan, the U.S., and the ROK. And with China, President Xi and I reconfirmed our mutually beneficial relationship based on common strategic interests, and our countries have maintained close communication at various levels as we work to establish constructive, stable Japan-China relations. I take pride in the fact that, on a great many diplomatic occasions over the past three years beyond what I just mentioned, I succeeded in advancing vigorous and proactive summit-level diplomacy, with an eye towards fostering Japan's national interests and also the peace and stability of the international community. And then, as for your other question, regarding the Liberal Democratic Party leadership election, there are six days remaining in the campaign period for the party president election. I will listen carefully to the policies and ways of thinking of the various candidates right up to the end and then take a decision on how to respond.</t>
        </is>
      </c>
      <c r="K390" s="18" t="inlineStr">
        <is>
          <t>fund;war</t>
        </is>
      </c>
      <c r="L390" s="18" t="inlineStr">
        <is>
          <t>0</t>
        </is>
      </c>
      <c r="M390" s="18" t="inlineStr">
        <is>
          <t>0</t>
        </is>
      </c>
      <c r="N390" s="18" t="inlineStr">
        <is>
          <t>0</t>
        </is>
      </c>
      <c r="O390" s="18" t="inlineStr">
        <is>
          <t>0</t>
        </is>
      </c>
      <c r="P390" s="18" t="inlineStr">
        <is>
          <t>0</t>
        </is>
      </c>
      <c r="Q390" s="18" t="inlineStr">
        <is>
          <t>0</t>
        </is>
      </c>
      <c r="R390" s="18" t="inlineStr">
        <is>
          <t>608a9762-9715-4cb9-810a-fbcae468fde4</t>
        </is>
      </c>
      <c r="S390" s="18" t="inlineStr"/>
      <c r="T390" s="18" t="inlineStr"/>
      <c r="U390" s="18" t="inlineStr"/>
      <c r="V390" s="18" t="inlineStr">
        <is>
          <t>HISTORICAL_RECOGNITION_GENERAL</t>
        </is>
      </c>
      <c r="W390" s="18" t="inlineStr"/>
      <c r="X390" s="18" t="inlineStr"/>
      <c r="Y390" s="18" t="inlineStr"/>
      <c r="Z390" s="18" t="inlineStr"/>
      <c r="AA390" s="18" t="inlineStr"/>
      <c r="AB390" s="18" t="inlineStr"/>
      <c r="AC390" s="18" t="inlineStr"/>
      <c r="AD390" s="18" t="inlineStr"/>
      <c r="AE390" s="18" t="inlineStr"/>
      <c r="AF390" s="18" t="inlineStr"/>
      <c r="AG390" s="18" t="inlineStr"/>
      <c r="AH390" s="18" t="inlineStr"/>
      <c r="AI390" s="18" t="inlineStr"/>
      <c r="AJ390" s="18" t="inlineStr"/>
      <c r="AK390" s="18" t="inlineStr"/>
      <c r="AL390" s="18" t="inlineStr"/>
      <c r="AM390" s="18" t="inlineStr">
        <is>
          <t>LOW</t>
        </is>
      </c>
      <c r="AN390" s="3" t="inlineStr">
        <is>
          <t>AUTO-DRAFT: keyword signals only; requires contextual coding per codebook.md before use.</t>
        </is>
      </c>
      <c r="AO390" s="18" t="inlineStr">
        <is>
          <t>04d8dd12-3081-57c1-bf03-1b7f119ba952</t>
        </is>
      </c>
      <c r="AP390" s="18" t="inlineStr">
        <is>
          <t>1</t>
        </is>
      </c>
      <c r="AQ390" s="18" t="inlineStr">
        <is>
          <t>LOW_CONFIDENCE;MISSING_SPEAKER</t>
        </is>
      </c>
      <c r="AR390" s="18" t="inlineStr">
        <is>
          <t>EXCLUDED</t>
        </is>
      </c>
      <c r="AS390" s="3" t="inlineStr">
        <is>
          <t>2026-09-22 full backlog review: UKRAINE_RUSSIA_OR_UNRELATED_GEOPOLITICS</t>
        </is>
      </c>
    </row>
    <row r="391">
      <c r="A391" s="3" t="inlineStr">
        <is>
          <t>https://japan.kantei.go.jp/101_kishida/statement/202409/22speech.html</t>
        </is>
      </c>
      <c r="B391" s="18" t="inlineStr">
        <is>
          <t>japan</t>
        </is>
      </c>
      <c r="C391" s="18" t="inlineStr">
        <is>
          <t>Prime Minister's Office of Japan (Kantei)</t>
        </is>
      </c>
      <c r="D391" s="3" t="inlineStr">
        <is>
          <t>Address by Prime Minister KISHIDA Fumio at the Summit of the Future  (Speeches and Statements &lt;br&gt;by the Prime Minister) | Prime Minister's Office of Japan</t>
        </is>
      </c>
      <c r="E391" s="18" t="inlineStr">
        <is>
          <t>SPEECH</t>
        </is>
      </c>
      <c r="F391" s="18" t="inlineStr">
        <is>
          <t>September 22, 2024</t>
        </is>
      </c>
      <c r="G391" s="18" t="inlineStr">
        <is>
          <t>0</t>
        </is>
      </c>
      <c r="H391" s="3" t="inlineStr"/>
      <c r="I391" s="3" t="inlineStr">
        <is>
          <t>Address by Prime Minister KISHIDA Fumio at the Summit of the Future  (Speeches and Statements &lt;br&gt;by the Prime Minister) | Prime Minister's Office of Japan
#DiplomacySecurity
#UnitedNations
#NuclearDisarmament
#Nonproliferation
Address by Prime Minister KISHIDA Fumio at the Summit of the Future
September 22, 2024
Tweet
[Provisional translation]
Excellencies, Dear colleagues,
As the world stands at a historical inflection point, we need to collectively take “actions” to safeguard the interest of present and future generations. In times where nations with diverse values must collaborate, clear guiding principles are critical. Allow me to share what I believe are most important to ensure a future defined by peace, freedom, and prosperity.
First, we must uphold the “rule of law”. The principles of the UN Charter are the fundamental guidelines for our actions. Unilateral attempts to change the status quo by force cannot be tolerated anywhere in the world. Only the free and open international order -based on the rule of law- can deliver sustainable development and prosperity.
Last May in Hiroshima, I shared the views on this fundamental principle with the leaders of G7, Brazil, India, Ukraine and other countries.
Second, defending “human dignity” is paramount. No single country can tackle poverty, climate change and other complex crises alone. International cooperation is indispensable.
“Human dignity” is the foundation for all international cooperations, and reaffirming this principle is essential to fulfilling the 2030 Agenda's promise to “leave no one behind.”
Third, we must make a determined effort to “invest in people,” guided by the concept of human security. Empowering women, children and youth is a top priority. Japan has been a global leader in championing universal health coverage (UHC) and quality education. Japan will launch a programme dedicated to nurturing the next generation of leaders in the field of gender.
Fourth, we must address the increasingly dire situation surrounding nuclear disarmament and non-proliferation. No matter how difficult the path to a world without nuclear weapons may be, we cannot stop our progress. Japan remains committed to promoting realistic and practical efforts, including the forthcoming launch of the ‘Friends of FMCT’, towards a world without nuclear weapons.
Fifth, UN Security Council reform. The Summit of the Future is witnessing a clear call from Member States for action on reform, with a majority supporting the expansion of both permanent and non-permanent seats. A great majority are also acutely aware of the Security Council's vital role in international peace and security and the urgent need to reform it and restore confidence in its effectiveness.
Next year marks the 80th anniversary of the foundation of the United Nations. We should take concrete actions towards the Security Council reform. Japan is determined to continue to contribute to the realization and maintenance of international peace and security by strengthening the free and open international order based on the rule of law, in a reformed Council.
Humanity around the world raises its voice for the future of the international community. It is time for shared responsibility and genuine solidarity. The UN’s role is more vital than ever, as we navigate the new possibilities, opportunities and risks, brought forth by digital technologies including AI.
World leaders must unite under the banner of multilateralism, empowering every individual so they can realise his or her full potential and build a better future. Japan remains unwavering in its commitment to the United Nations.
More
Related Link
Japanese
Visit to the United States: Second Day
Address by Prime Minister Kishida at the Summit of the Future (Summary)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91" s="3" t="inlineStr">
        <is>
          <t>Allow me to share what I believe are most important to ensure a future defined by peace, freedom, and prosperity. First, we must uphold the “rule of law”. The principles of the UN Charter are the fundamental guidelines for our actions. Unilateral attempts to change the status quo by force cannot be tolerated anywhere in the world. Only the free and open international order -based on the rule of law- can deliver sustainable development and prosperity. Last May in Hiroshima, I shared the views on this fundamental principle with the leaders of G7, Brazil, India, Ukraine and other countries. Second, defending “human dignity” is paramount. No single country can tackle poverty, climate change and other complex crises alone. Fourth, we must address the increasingly dire situation surrounding nuclear disarmament and non-proliferation. No matter how difficult the path to a world without nuclear weapons may be, we cannot stop our progress. Japan remains committed to promoting realistic and practical efforts, including the forthcoming launch of the ‘Friends of FMCT’, towards a world without nuclear weapons. Fifth, UN Security Council reform. The Summit of the Future is witnessing a clear call from Member States for action on reform, with a majority supporting the expansion of both permanent and non-permanent seats. A great majority are also acutely aware of the Security Council's vital role in international peace and security and the urgent need to reform it and restore confidence in its effectiveness. Next year marks the 80th anniversary of the foundation of the United Nations. We should take concrete actions towards the Security Council reform. Japan is determined to continue to contribute to the realization and maintenance of international peace and security by strengthening the free and open international order based on the rule of law, in a reformed Council. Humanity around the world raises its voice for the future of the international community. It is time for shared responsibility and genuine solidarity. The UN’s role is more vital than ever, as we navigate the new possibilities, opportunities and risks, brought forth by digital technologies including AI. World leaders must unite under the banner of multilateralism, empowering every individual so they can realise his or her full potential and build a better future.</t>
        </is>
      </c>
      <c r="K391" s="18" t="inlineStr">
        <is>
          <t>fund;responsibility;war</t>
        </is>
      </c>
      <c r="L391" s="18" t="inlineStr">
        <is>
          <t>0</t>
        </is>
      </c>
      <c r="M391" s="18" t="inlineStr">
        <is>
          <t>0</t>
        </is>
      </c>
      <c r="N391" s="18" t="inlineStr">
        <is>
          <t>0</t>
        </is>
      </c>
      <c r="O391" s="18" t="inlineStr">
        <is>
          <t>0</t>
        </is>
      </c>
      <c r="P391" s="18" t="inlineStr">
        <is>
          <t>0</t>
        </is>
      </c>
      <c r="Q391" s="18" t="inlineStr">
        <is>
          <t>0</t>
        </is>
      </c>
      <c r="R391" s="18" t="inlineStr">
        <is>
          <t>e27696f8-fe56-4d81-8c53-4847c0e6fa49</t>
        </is>
      </c>
      <c r="S391" s="18" t="inlineStr"/>
      <c r="T391" s="18" t="inlineStr"/>
      <c r="U391" s="18" t="inlineStr"/>
      <c r="V391" s="18" t="inlineStr">
        <is>
          <t>HISTORICAL_RECOGNITION_GENERAL</t>
        </is>
      </c>
      <c r="W391" s="18" t="inlineStr"/>
      <c r="X391" s="18" t="inlineStr"/>
      <c r="Y391" s="18" t="inlineStr"/>
      <c r="Z391" s="18" t="inlineStr"/>
      <c r="AA391" s="18" t="inlineStr"/>
      <c r="AB391" s="18" t="inlineStr"/>
      <c r="AC391" s="18" t="inlineStr"/>
      <c r="AD391" s="18" t="inlineStr"/>
      <c r="AE391" s="18" t="inlineStr"/>
      <c r="AF391" s="18" t="inlineStr"/>
      <c r="AG391" s="18" t="inlineStr"/>
      <c r="AH391" s="18" t="inlineStr"/>
      <c r="AI391" s="18" t="inlineStr"/>
      <c r="AJ391" s="18" t="inlineStr"/>
      <c r="AK391" s="18" t="inlineStr"/>
      <c r="AL391" s="18" t="inlineStr"/>
      <c r="AM391" s="18" t="inlineStr">
        <is>
          <t>LOW</t>
        </is>
      </c>
      <c r="AN391" s="3" t="inlineStr">
        <is>
          <t>AUTO-DRAFT: keyword signals only; requires contextual coding per codebook.md before use.</t>
        </is>
      </c>
      <c r="AO391" s="18" t="inlineStr">
        <is>
          <t>2a344016-7a79-5625-97aa-ee9e1202d670</t>
        </is>
      </c>
      <c r="AP391" s="18" t="inlineStr">
        <is>
          <t>1</t>
        </is>
      </c>
      <c r="AQ391" s="18" t="inlineStr">
        <is>
          <t>LOW_CONFIDENCE;MISSING_SPEAKER</t>
        </is>
      </c>
      <c r="AR391" s="18" t="inlineStr">
        <is>
          <t>EXCLUDED</t>
        </is>
      </c>
      <c r="AS391" s="3" t="inlineStr">
        <is>
          <t>2026-09-22 full backlog review: UKRAINE_RUSSIA_OR_UNRELATED_GEOPOLITICS</t>
        </is>
      </c>
    </row>
    <row r="392">
      <c r="A392" s="3" t="inlineStr">
        <is>
          <t>https://japan.kantei.go.jp/101_kishida/statement/202409/23fmct.html</t>
        </is>
      </c>
      <c r="B392" s="18" t="inlineStr">
        <is>
          <t>japan</t>
        </is>
      </c>
      <c r="C392" s="18" t="inlineStr">
        <is>
          <t>Prime Minister's Office of Japan (Kantei)</t>
        </is>
      </c>
      <c r="D392" s="3" t="inlineStr">
        <is>
          <t>Address by Prime Minister KISHIDA Fumio at the High-Level Launch Meeting of the Friends of a Fissile Material Cut-off Treaty (FMCT)  (Speeches and Statements &lt;br&gt;by the Prime Minister) | Prime Minister's Office of Japan</t>
        </is>
      </c>
      <c r="E392" s="18" t="inlineStr">
        <is>
          <t>SPEECH</t>
        </is>
      </c>
      <c r="F392" s="18" t="inlineStr">
        <is>
          <t>September 23, 2024</t>
        </is>
      </c>
      <c r="G392" s="18" t="inlineStr">
        <is>
          <t>0</t>
        </is>
      </c>
      <c r="H392" s="3" t="inlineStr"/>
      <c r="I392" s="3" t="inlineStr">
        <is>
          <t>Address by Prime Minister KISHIDA Fumio at the High-Level Launch Meeting of the Friends of a Fissile Material Cut-off Treaty (FMCT)  (Speeches and Statements &lt;br&gt;by the Prime Minister) | Prime Minister's Office of Japan
#DiplomacySecurity
#UnitedNations
#NuclearDisarmament
#Nonproliferation
Address by Prime Minister KISHIDA Fumio at the High-Level Launch Meeting of the Friends of a Fissile Material Cut-off Treaty (FMCT)
September 23, 2024
Tweet
[Provisional translation]
[Opening Remarks]
Distinguished high-level representatives,
Let me start with thanking all of you for gathering here today. As a native of Hiroshima, the city that was devastated by atomic bombing, I am delighted to launch today the Friends of a Fissile Material Cut-off Treaty (FMCT) with the representatives of the participating countries. This launch is literally to wrap up my efforts to advance nuclear disarmament diplomacy that I have been working on since my time as Minister for Foreign Affairs and since becoming Prime Minister.
Next year, we will mark 80 years since we witnessed the first nuclear test in human history and the subsequent devastation caused by the atomic bombings of Hiroshima and Nagasaki. In my hometown of Hiroshima, the "Flame of Peace," which symbolizes the resolve and hope of the Hibakusha--atomic bombing survivors--for a world without nuclear weapons, continues to burn without being extinguished for a moment until the day when all such weapons have disappeared from the earth.
About 60 years ago, at the United Nations General Assembly, U.S. President Kennedy stated that humanity lived under a nuclear sword of Damocles, hanging by the slenderest of threads, and appealed for the abolition of those weapons. Later, in 1993, at the same UN General Assembly, President Clinton stated that his country was working with Russia and others to take that sword down, to lock it away in a secure vault where we hope and pray it will remain forever.
And now, the era we call “the post-Cold War” has already passed, and we are facing the most severe and complex international security environment since the end of the World War II, where the international community is becoming increasingly divided and confrontational. This nuclear sword, hanging by the slenderest of threads over the heads of every human being, is swinging wildly again.
We are on the brink of a possible reversal of the downward trend in the number of nuclear weapons since the Cold War. The rapid buildup of nuclear capabilities by some countries in an untransparent manner could ignite an arms race that would draw other countries in.
UN Secretary-General Guterres, pointed out the deadlock of some existing disarmament institutions and the need to revitalize them in his "New Agenda for Peace." I too am concerned that if this stalemate continues, the world will become even more divided.
The NPT regime, the cornerstone of nuclear disarmament and non-proliferation, is a common asset of humanity that is too precious to lose. We, the political leaders, must now take the lead to maintain confidence in this regime.
With this in mind, I myself as the Prime Minister of Japan, attended the NPT Review Conference in 2022 and announced the “Hiroshima Action Plan.” Following that, I worked on the G7 Leaders' Hiroshima Vision for Nuclear Disarmament issued last May that called on all countries to refocus political attention on the FMCT.
The FMCT is a framework for maintaining the trend of a global decline in the number of nuclear weapons by limiting the quantitative increase in nuclear weapons. Thirty years have passed since President Clinton proposed the concept, and experts have continued discussion over technical aspects of the FMCT.
Now is the time for strong political will to begin negotiations that materialize those experts' discussions. I am convinced that creating momentum for an early start of FMCT negotiations will lead to the maintenance and strengthening of the NPT regime in the run -up to the 2026 NPT Review Conference.
About 80 years ago, the Hibakusha of Hiroshima and Nagasaki experienced firsthand the horror of nuclear weapons, which robbed people of their "human dignity." These people are already advanced in years. Along with their wish for a world without nuclear weapons, we need to promote the understanding of the realities of the atomic bombings to the world and to future generations.
Next year, which will mark 80th year since the atomic bombings of Hiroshima and Nagasaki, Japan will work on conveying the realities of the atomic bombings, focusing on three areas: sending Hibakushas and the youth overseas, promoting visits to Hiroshima and Nagasaki, and strengthening communication with the world. On that basis, we, the political leaders of the world, must recognize that we have the responsibility to one day lock the nuclear sword of Damocles away in a secure vault where we hope and pray it will remain forever.
As a native of Hiroshima, the city that was devasted by atomic bombing, and as a responsible politician of Japan, the only country to have suffered atomic bombings during war, I pledge to continue to support realistic steps toward a world without nuclear weapons. And above all, I would like to advance efforts toward nuclear disarmament so that the day will finally come when the "Flame of Peace" be extinguished after the resolve and hope of the Hibakusha fulfilled.
Japan will promote this FMCT Friends initiative in cooperation with the founding members of the group, who are gathered here. Let's work harder together.
Thank you for your attention.
[Closing Remarks]
I thank all the high-level representatives of the FMCT Friends founding members for attending the launch meeting today. I am very encouraged to hear directly from you all about your country’s enthusiasm to expand support for the start of FMCT negotiations.
My staff always warns me to keep my remarks short, but when it comes to nuclear disarmament, I can't help but be greedy to say more.
Looking ahead to next year, the 80th anniversary of the atomic bombings of Hiroshima and Nagasaki, and toward the 2026 NPT Review Conference, we need to demonstrate through our actions that the NPT regime is the cornerstone of the nuclear disarmament and non-proliferation regime. Now that the international security environment is becoming increasingly severe, we must advance nuclear disarmament under this NPT regime.
The FMCT Friends are, let’s say, three C’s in this regard—a “core” of the dialogues between the relevant countries, a “communicator” between countries with different  interests, and a “catalyst” to accelerate dialogues—toward the start of the stalled FMCT negotiations.
As a citizen of Hiroshima, the city that was devasted by atomic bombing, I have a strong desire for nuclear abolition. At the same time, as a responsible politician from Japan, the only country to have suffered atomic bombings in war, I am fully aware that Japan has a mission to advance realistic and practical efforts toward a world without nuclear weapons.
The NPT regime is the only universal framework for a world without nuclear weapons, with broad participation from both nuclear and non-nuclear weapon states. Under this regime, it is now more than ever that we must advance realistic efforts, step by step. Among these, I am convinced that a FMCT is truly indispensable.
To all founding members of the FMCT Friends, let us continue to work together toward our common goal so that we can absolutely commence the FMCT negotiations.
Thank you very much.
More
Related Link
Japanese
Prime Minister Kishida attends the High-Level Launch Meeting of the Friends of a Fissile Material Cut-off Treaty (FMCT) (Summary)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92" s="3" t="inlineStr">
        <is>
          <t>As a native of Hiroshima, the city that was devastated by atomic bombing, I am delighted to launch today the Friends of a Fissile Material Cut-off Treaty (FMCT) with the representatives of the participating countries. This launch is literally to wrap up my efforts to advance nuclear disarmament diplomacy that I have been working on since my time as Minister for Foreign Affairs and since becoming Prime Minister. Next year, we will mark 80 years since we witnessed the first nuclear test in human history and the subsequent devastation caused by the atomic bombings of Hiroshima and Nagasaki. In my hometown of Hiroshima, the "Flame of Peace," which symbolizes the resolve and hope of the Hibakusha--atomic bombing survivors--for a world without nuclear weapons, continues to burn without being extinguished for a moment until the day when all such weapons have disappeared from the earth. About 60 years ago, at the United Nations General Assembly, U.S. President Kennedy stated that humanity lived under a nuclear sword of Damocles, hanging by the slenderest of threads, and appealed for the abolition of those weapons. Later, in 1993, at the same UN General Assembly, President Clinton stated that his country was working with Russia and others to take that sword down, to lock it away in a secure vault where we hope and pray it will remain forever. And now, the era we call “the post-Cold War” has already passed, and we are facing the most severe and complex international security environment since the end of the World War II, where the international community is becoming increasingly divided and confrontational. This nuclear sword, hanging by the slenderest of threads over the heads of every human being, is swinging wildly again. We are on the brink of a possible reversal of the downward trend in the number of nuclear weapons since the Cold War. The rapid buildup of nuclear capabilities by some countries in an untransparent manner could ignite an arms race that would draw other countries in. UN Secretary-General Guterres, pointed out the deadlock of some existing disarmament institutions and the need to revitalize them in his "New Agenda for Peace." I too am concerned that if this stalemate continues, the world will become even more divided. Along with their wish for a world without nuclear weapons, we need to promote the understanding of the realities of the atomic bombings to the world and to future generations. Next year, which will mark 80th year since the atomic bombings of Hiroshima and Nagasaki, Japan will work on conveying the realities of the atomic bombings, focusing on three areas: sending Hibakushas and the youth overseas, promoting visits to Hiroshima and Nagasaki, and strengthening communication with the world. On that basis, we, the political leaders of the world, must recognize that we have the responsibility to one day lock the nuclear sword of Damocles away in a secure vault where we hope and pray it will remain forever. As a native of Hiroshima, the city that was devasted by atomic bombing, and as a responsible politician of Japan, the only country to have suffered atomic bombings during war, I pledge to continue to support realistic steps toward a world without nuclear weapons. And above all, I would like to advance efforts toward nuclear disarmament so that the day will finally come when the "Flame of Peace" be extinguished after the resolve and hope of the Hibakusha fulfilled. Japan will promote this FMCT Friends initiative in cooperation with the founding members of the group, who are gathered here. Let's work harder together. [Closing Remarks]
I thank all the high-level representatives of the FMCT Friends founding members for attending the launch meeting today. I am very encouraged to hear directly from you all about your country’s enthusiasm to expand support for the start of FMCT negotiations. My staff always warns me to keep my remarks short, but when it comes to nuclear disarmament, I can't help but be greedy to say more. Looking ahead to next year, the 80th anniversary of the atomic bombings of Hiroshima and Nagasaki, and toward the 2026 NPT Review Conference, we need to demonstrate through our actions that the NPT regime is the cornerstone of the nuclear disarmament and non-proliferation regime. Now that the international security environment is becoming increasingly severe, we must advance nuclear disarmament under this NPT regime. The FMCT Friends are, let’s say, three C’s in this regard—a “core” of the dialogues between the relevant countries, a “communicator” between countries with different  interests, and a “catalyst” to accelerate dialogues—toward the start of the stalled FMCT negotiations. As a citizen of Hiroshima, the city that was devasted by atomic bombing, I have a strong desire for nuclear abolition. At the same time, as a responsible politician from Japan, the only country to have suffered atomic bombings in war, I am fully aware that Japan has a mission to advance realistic and practical efforts toward a world without nuclear weapons. The NPT regime is the only universal framework for a world without nuclear weapons, with broad participation from both nuclear and non-nuclear weapon states. Under this regime, it is now more than ever that we must advance realistic efforts, step by step. Among these, I am convinced that a FMCT is truly indispensable. To all founding members of the FMCT Friends, let us continue to work together toward our common goal so that we can absolutely commence the FMCT negotiations. Thank you very much. More
Related Link
Japanese
Prime Minister Kishida attends the High-Level Launch Meeting of the Friends of a Fissile Material Cut-off Treaty (FMCT) (Summary)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K392" s="18" t="inlineStr">
        <is>
          <t>history;responsibility;war</t>
        </is>
      </c>
      <c r="L392" s="18" t="inlineStr">
        <is>
          <t>0</t>
        </is>
      </c>
      <c r="M392" s="18" t="inlineStr">
        <is>
          <t>0</t>
        </is>
      </c>
      <c r="N392" s="18" t="inlineStr">
        <is>
          <t>0</t>
        </is>
      </c>
      <c r="O392" s="18" t="inlineStr">
        <is>
          <t>0</t>
        </is>
      </c>
      <c r="P392" s="18" t="inlineStr">
        <is>
          <t>0</t>
        </is>
      </c>
      <c r="Q392" s="18" t="inlineStr">
        <is>
          <t>0</t>
        </is>
      </c>
      <c r="R392" s="18" t="inlineStr">
        <is>
          <t>924a5ce3-8a9b-42a9-a137-4c3774f541da</t>
        </is>
      </c>
      <c r="S392" s="18" t="inlineStr"/>
      <c r="T392" s="18" t="inlineStr"/>
      <c r="U392" s="18" t="inlineStr"/>
      <c r="V392" s="18" t="inlineStr">
        <is>
          <t>WAR_GENERAL</t>
        </is>
      </c>
      <c r="W392" s="18" t="inlineStr"/>
      <c r="X392" s="18" t="inlineStr"/>
      <c r="Y392" s="18" t="inlineStr"/>
      <c r="Z392" s="18" t="inlineStr"/>
      <c r="AA392" s="18" t="inlineStr"/>
      <c r="AB392" s="18" t="inlineStr"/>
      <c r="AC392" s="18" t="inlineStr"/>
      <c r="AD392" s="18" t="inlineStr"/>
      <c r="AE392" s="18" t="inlineStr"/>
      <c r="AF392" s="18" t="inlineStr"/>
      <c r="AG392" s="18" t="inlineStr"/>
      <c r="AH392" s="18" t="inlineStr"/>
      <c r="AI392" s="18" t="inlineStr"/>
      <c r="AJ392" s="18" t="inlineStr"/>
      <c r="AK392" s="18" t="inlineStr"/>
      <c r="AL392" s="18" t="inlineStr"/>
      <c r="AM392" s="18" t="inlineStr">
        <is>
          <t>LOW</t>
        </is>
      </c>
      <c r="AN392" s="3" t="inlineStr">
        <is>
          <t>AUTO-DRAFT: keyword signals only; requires contextual coding per codebook.md before use.</t>
        </is>
      </c>
      <c r="AO392" s="18" t="inlineStr">
        <is>
          <t>502a982e-1fa9-5520-a666-d107cd729e65</t>
        </is>
      </c>
      <c r="AP392" s="18" t="inlineStr">
        <is>
          <t>1</t>
        </is>
      </c>
      <c r="AQ392" s="18" t="inlineStr">
        <is>
          <t>LOW_CONFIDENCE;MISSING_SPEAKER</t>
        </is>
      </c>
      <c r="AR392" s="18" t="inlineStr">
        <is>
          <t>EXCLUDED</t>
        </is>
      </c>
      <c r="AS392" s="3" t="inlineStr">
        <is>
          <t>2026-09-22 full backlog review: GENERIC_DIPLOMATIC_MESSAGE_OR_SPEECH</t>
        </is>
      </c>
    </row>
    <row r="393">
      <c r="A393" s="3" t="inlineStr">
        <is>
          <t>https://japan.kantei.go.jp/101_kishida/statement/202409/23ikenkoukan.html</t>
        </is>
      </c>
      <c r="B393" s="18" t="inlineStr">
        <is>
          <t>japan</t>
        </is>
      </c>
      <c r="C393" s="18" t="inlineStr">
        <is>
          <t>Prime Minister's Office of Japan (Kantei)</t>
        </is>
      </c>
      <c r="D393" s="3" t="inlineStr">
        <is>
          <t>Prime Minister Kishida's Speech at the Exchange of Views with Japanese and U.S. Asset Management Companies (Speeches and Statements &lt;br&gt;by the Prime Minister) | Prime Minister's Office of Japan</t>
        </is>
      </c>
      <c r="E393" s="18" t="inlineStr">
        <is>
          <t>SPEECH</t>
        </is>
      </c>
      <c r="F393" s="18" t="inlineStr">
        <is>
          <t>September 23, 2024</t>
        </is>
      </c>
      <c r="G393" s="18" t="inlineStr">
        <is>
          <t>0</t>
        </is>
      </c>
      <c r="H393" s="3" t="inlineStr"/>
      <c r="I393" s="3" t="inlineStr">
        <is>
          <t>Prime Minister Kishida's Speech at the Exchange of Views with Japanese and U.S. Asset Management Companies (Speeches and Statements &lt;br&gt;by the Prime Minister) | Prime Minister's Office of Japan
#NewFormCapitalism
#GrowthStrategy
Prime Minister Kishida's Speech at the Exchange of Views with Japanese and U.S. Asset Management Companies
September 23, 2024
Tweet
[Provisional translation]
Let me first thank the panelists for their great discussion.
I appreciate the opportunity to give my closing remarks in front of the distinguished business leaders in the United States. It is a great pleasure to visit New York, my  second hometown for the third consecutive year.
Over the past three years, I have tackled challenges facing Japan and the world, at this time of what should be called a turning point in history. I am proud to say that I have been successful in achieving remarkable results.
Let me speak on global politics first, then turn to economic and financial issues.
Currently, the foundation of the international order is being challenged in various parts of the world, including Russia's aggression against Ukraine. Under these circumstances, I have been making every effort on the diplomatic front to further strengthen the Japan-U.S. alliance, to fundamentally reinforce Japan's defense capabilities, and to defend the free and open international order based on the rule of law.
What kind of future do we intend to hand down to our children and grandchildren? It is not a world where freedom is restricted and the will of the people is suppressed. It should be a safe and peaceful society based on freedom and democracy, which the United States has played a leading role in building since the end of World War II. Today, East Asia and the rest of the world need U.S. involvement and leadership. This is also for the U.S.’s own national interest. I spoke about this historic mission of the United States in a speech I delivered to a bipartisan group of members of Congress in April of this year. At a formal dinner at the White House, I spoke about the future of the Japan-U.S. alliance, quoting the famous Star Trek line, “To boldly go where no one has gone before”. I hope to work with business leaders in Japan and the U.S. in the spirit of “To boldly go!” to secure and develop a strong U.S.-Japan relationship and a free, safe, and open market economy.
Now, let me turn to the economic front.
Japan’s economy has suffered from low economic growth over the past 30 years. To exit deflation and achieve a transition to a growth-oriented economy, I have worked on a full range of economic policies during the past three years. For example:
I have launched a drastic labor market reform and worked to bring about higher mark-up rates at companies.
I have also introduced extensive investment promotion policies in strategic business areas, such as the areas of semiconductors, AI, and Green Transformation.
The positive results of these initiatives are evident in a wide range of data, including: the highest wage increase in 33 years; record-high corporate earnings and capital investment; robust GDP growth; a start of monetary policy normalization; and expanded capital markets. I expect the new administration to further accelerate the big trend of advancing reforms by leveraging the ongoing structural changes.
The initiative for promoting Japan as a leading asset management center represents our core efforts on the finance side to bolster this virtuous cycle of the economy.
Since the beginning of my tenure as Prime Minister, I have been committed to the drastic expansion of NISA and the advancement of corporate governance reform to decisively accelerate the shift from savings to investments. Moreover, I have pushed for a comprehensive reform of the asset management sector and asset ownership, including public and corporate pension funds, to strengthen the whole investment chain in Japan.
As a result, stock prices reached record highs for the first time in 34 years. The Tokyo Stock Exchange’s market capitalization exceeded 1,000 trillion yen, about 7 trillion dollars, for the first time this March. This is a remarkable achievement given that it was 230 trillion yen, about 1.6 trillion dollars in 2003. Moreover, TSE's request for “Management that is Conscious of Cost of Capital and Stock Prices” is taking root among Japanese companies. The cross-shareholdings by listed companies in the last fiscal year was at the lowest level ever. This Japanese business practice, which was once taken for granted, has become a thing of the past.
I have received a lot of positive feedback on my initiatives from the world's leading financial institutions and market stakeholders, including those who are here today. Your strong encouragement has supported my determination to implement the reforms.
The work, however, is still in progress. The initiative for promoting Japan as a leading asset management center is an ambitious reform package aimed at boldly changing Japan’s entire flow of capital. We must continue this initiative to make that change happen.
My closest and most trusted friend, the late Shinzo Abe, gave his remarks in this very room in September 2015. He said that he would place the greatest emphasis on corporate governance in his long list of reforms.
Under the Kishida administration, I have further accelerated corporate governance reform and launched the initiative for promoting Japan as a leading asset management center, a bold and comprehensive overhaul of Japan’s financial services sector.
As you may know, I have decided to step down soon. But I am confident that the Japanese government will continue to engage with financial sector stakeholders and advance this initiative to ensure that the fruits of the initiative are firmly embedded in the Japanese economy and to gain public trust in our policies in Japan and abroad. To this end, the Asset Management Forum will be launched by leading Japanese and US asset management companies on October 3rd, in Tokyo.
Given the decisive actions and positive results so far, I firmly believe that you will take strong leadership in expanding your company’s business and financial investments in Japan.
As I mentioned earlier, I said, “Invest in Kishida!” when I started my term as Prime Minister. Taking this opportunity, I would like to say even more strongly, like Captain Kirk in Star Trek: “Boldly invest in Japan, like no one has done before!”
Japan and the United States are, and will continue to be, partners that have strong economic, political and social bonds and share fundamental values, including freedom, democracy, the rule of law, and a market economy.
Shohei Ohtani also “boldly” plays in the Major League Baseball. He should be a symbol of the close relationship between Japan and the U.S.
I would like to conclude my remarks by expressing my hope that this initiative will be a symbol of win-win financial relationship between Japan and the U.S. and further strengthen the investment flows. The initiative will contribute to the development of global financial markets and the economy, as well as the realization of our bright future.
Thank you for your attention and your continued interest in investing in Japan.
More
Related Link
Prime Minister Kishida's Speech at Bloomberg-hosted event in NY (Summary)
Visit to the United States: Third Day (1)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93" s="3" t="inlineStr">
        <is>
          <t>I appreciate the opportunity to give my closing remarks in front of the distinguished business leaders in the United States. It is a great pleasure to visit New York, my  second hometown for the third consecutive year. Over the past three years, I have tackled challenges facing Japan and the world, at this time of what should be called a turning point in history. I am proud to say that I have been successful in achieving remarkable results. Let me speak on global politics first, then turn to economic and financial issues. Currently, the foundation of the international order is being challenged in various parts of the world, including Russia's aggression against Ukraine. Under these circumstances, I have been making every effort on the diplomatic front to further strengthen the Japan-U.S. alliance, to fundamentally reinforce Japan's defense capabilities, and to defend the free and open international order based on the rule of law. What kind of future do we intend to hand down to our children and grandchildren? It is not a world where freedom is restricted and the will of the people is suppressed. It should be a safe and peaceful society based on freedom and democracy, which the United States has played a leading role in building since the end of World War II. Today, East Asia and the rest of the world need U.S. involvement and leadership. The initiative for promoting Japan as a leading asset management center represents our core efforts on the finance side to bolster this virtuous cycle of the economy. Since the beginning of my tenure as Prime Minister, I have been committed to the drastic expansion of NISA and the advancement of corporate governance reform to decisively accelerate the shift from savings to investments. Moreover, I have pushed for a comprehensive reform of the asset management sector and asset ownership, including public and corporate pension funds, to strengthen the whole investment chain in Japan. As a result, stock prices reached record highs for the first time in 34 years. The Tokyo Stock Exchange’s market capitalization exceeded 1,000 trillion yen, about 7 trillion dollars, for the first time this March. Given the decisive actions and positive results so far, I firmly believe that you will take strong leadership in expanding your company’s business and financial investments in Japan. As I mentioned earlier, I said, “Invest in Kishida!” when I started my term as Prime Minister. Taking this opportunity, I would like to say even more strongly, like Captain Kirk in Star Trek: “Boldly invest in Japan, like no one has done before!”
Japan and the United States are, and will continue to be, partners that have strong economic, political and social bonds and share fundamental values, including freedom, democracy, the rule of law, and a market economy. Shohei Ohtani also “boldly” plays in the Major League Baseball. He should be a symbol of the close relationship between Japan and the U.S.</t>
        </is>
      </c>
      <c r="K393" s="18" t="inlineStr">
        <is>
          <t>aggression;fund;history;war</t>
        </is>
      </c>
      <c r="L393" s="18" t="inlineStr">
        <is>
          <t>0</t>
        </is>
      </c>
      <c r="M393" s="18" t="inlineStr">
        <is>
          <t>0</t>
        </is>
      </c>
      <c r="N393" s="18" t="inlineStr">
        <is>
          <t>0</t>
        </is>
      </c>
      <c r="O393" s="18" t="inlineStr">
        <is>
          <t>0</t>
        </is>
      </c>
      <c r="P393" s="18" t="inlineStr">
        <is>
          <t>0</t>
        </is>
      </c>
      <c r="Q393" s="18" t="inlineStr">
        <is>
          <t>0</t>
        </is>
      </c>
      <c r="R393" s="18" t="inlineStr">
        <is>
          <t>d4b1dc9d-21c6-4ce8-8c45-fed064605d2c</t>
        </is>
      </c>
      <c r="S393" s="18" t="inlineStr"/>
      <c r="T393" s="18" t="inlineStr"/>
      <c r="U393" s="18" t="inlineStr"/>
      <c r="V393" s="18" t="inlineStr">
        <is>
          <t>AGGRESSION</t>
        </is>
      </c>
      <c r="W393" s="18" t="inlineStr"/>
      <c r="X393" s="18" t="inlineStr"/>
      <c r="Y393" s="18" t="inlineStr"/>
      <c r="Z393" s="18" t="inlineStr"/>
      <c r="AA393" s="18" t="inlineStr"/>
      <c r="AB393" s="18" t="inlineStr"/>
      <c r="AC393" s="18" t="inlineStr"/>
      <c r="AD393" s="18" t="inlineStr"/>
      <c r="AE393" s="18" t="inlineStr"/>
      <c r="AF393" s="18" t="inlineStr"/>
      <c r="AG393" s="18" t="inlineStr"/>
      <c r="AH393" s="18" t="inlineStr"/>
      <c r="AI393" s="18" t="inlineStr"/>
      <c r="AJ393" s="18" t="inlineStr"/>
      <c r="AK393" s="18" t="inlineStr"/>
      <c r="AL393" s="18" t="inlineStr"/>
      <c r="AM393" s="18" t="inlineStr">
        <is>
          <t>LOW</t>
        </is>
      </c>
      <c r="AN393" s="3" t="inlineStr">
        <is>
          <t>AUTO-DRAFT: keyword signals only; requires contextual coding per codebook.md before use.</t>
        </is>
      </c>
      <c r="AO393" s="18" t="inlineStr">
        <is>
          <t>408f0d35-85ca-5003-bcd2-f611c116902a</t>
        </is>
      </c>
      <c r="AP393" s="18" t="inlineStr">
        <is>
          <t>1</t>
        </is>
      </c>
      <c r="AQ393" s="18" t="inlineStr">
        <is>
          <t>LOW_CONFIDENCE;MISSING_SPEAKER</t>
        </is>
      </c>
      <c r="AR393" s="18" t="inlineStr">
        <is>
          <t>EXCLUDED</t>
        </is>
      </c>
      <c r="AS393" s="3" t="inlineStr">
        <is>
          <t>2026-09-22 full backlog review: UKRAINE_RUSSIA_OR_UNRELATED_GEOPOLITICS</t>
        </is>
      </c>
    </row>
    <row r="394">
      <c r="A394" s="3" t="inlineStr">
        <is>
          <t>https://japan.kantei.go.jp/101_kishida/statement/202409/23kaiken.html</t>
        </is>
      </c>
      <c r="B394" s="18" t="inlineStr">
        <is>
          <t>japan</t>
        </is>
      </c>
      <c r="C394" s="18" t="inlineStr">
        <is>
          <t>Prime Minister's Office of Japan (Kantei)</t>
        </is>
      </c>
      <c r="D394" s="3" t="inlineStr">
        <is>
          <t>Press Conference by Prime Minister Kishida regarding His Visit to the United States of America and Other Matters (Speeches and Statements &lt;br&gt;by the Prime Minister) | Prime Minister's Office of Japan</t>
        </is>
      </c>
      <c r="E394" s="18" t="inlineStr">
        <is>
          <t>PRESS_CONFERENCE</t>
        </is>
      </c>
      <c r="F394" s="18" t="inlineStr">
        <is>
          <t>September 23, 2024</t>
        </is>
      </c>
      <c r="G394" s="18" t="inlineStr">
        <is>
          <t>0</t>
        </is>
      </c>
      <c r="H394" s="3" t="inlineStr"/>
      <c r="I394" s="3" t="inlineStr">
        <is>
          <t>Press Conference by Prime Minister Kishida regarding His Visit to the United States of America and Other Matters (Speeches and Statements &lt;br&gt;by the Prime Minister) | Prime Minister's Office of Japan
#DiplomacySecurity
#FreeOpenIndoPacific
#NuclearDisarmament
#Nonproliferation
#Ukraine
#DisasterResponse
#Quake2024NotoPeninsula
Press Conference by Prime Minister Kishida regarding His Visit to the United States of America and Other Matters
September 23, 2024
Tweet
[Provisional translation]
(On the results garnered through the series of diplomatic occasions taking place during this overseas visit, Prime Minister Kishida's final one before resigning; on Prime Minister Kishida's thoughts upon looking back on diplomacy under his administration these past three years, regarding what successes he had and what issues remain; on what sort of diplomatic posture or efforts Prime Minister Kishida hopes the next administration will take, in light of his reflections; and on the Government's response to the breaching of Japan's territorial airspace on three occasions by a Russian military patrol aircraft near the island of Rebun in Hokkaido prefecture on September 23)
First, as for the results of this visit to the United States, at President Biden's private residence in Wilmington, Mr. Biden and I looked back on the unprecedented path we have taken mutually to raise the Japan-U.S. alliance still higher, and we had a deep discussion about the current international situation. We also confirmed that Japan and the United States must continue to stand at the very core of the free and open international order.
At the Japan-Australia-India-U.S. (Quad) Leaders' Meeting, we reaffirmed our commitment to realizing a Free and Open Indo-Pacific. Beyond that, we were in consensus that we will advance our cooperation in concrete terms in fields such as global health and maritime security as well as critical and emerging technologies, humanitarian assistance, and disaster relief.
Then, in New York, I attended the Summit of the Future, where I emphasized the agenda I consider critical in cultivating a global future defined by peace, freedom, and prosperity, and I called for unity under the banner of multilateralism. Also, from now I am scheduled to host the High-Level Meeting to Launch the FMCT Friends (Friends of the Fissile Material Cut-off Treaty) as a step towards bringing about a world without nuclear weapons.
As for three years of Kishida diplomacy, taking the safeguarding of Japanese nationals’ lives and property as my topmost priority, I have proactively pursued summit-level diplomacy to uphold and reinforce the international order based on the rule of law in order to lead the international community to cooperation, not division or confrontation.
For example, during my state visit to the United States this past April, Japan and the United States joined hands and demonstrated our stance of working to uphold and reinforce the international order as global partners, aiming to attain the future we desire. Also, at last year's G7 Hiroshima Summit, not only the G7 member countries but also countries in the Global South confirmed our unity. I consider national leaders' visit to the Hiroshima Peace Memorial Museum to have been a highly significant opportunity in sending out to the world the message of the tragic realities of the atomic bombings.
I have significantly improved Japan-Republic of Korea bilateral relations, based on the foundation of the relationship of trust between President Yoon and myself, and I expanded and deepened our cooperation across a wide range of fields.
Regarding China, our countries are now in close communication at various levels, including notably with President Xi Jinping, as we work to comprehensively promote a mutually beneficial relationship based on common strategic interests and to establish constructive, stable Japan-China relations. And, last week it was announced that our two countries had reached a shared recognition in some regard on the matter of China's import restrictions on Japanese marine products.
Looking at Ukraine, asserting a sense of urgency that “Ukraine today may be East Asia tomorrow,” we have imposed severe sanctions on Russia while providing strong support to Ukraine.
There was also a question about issues still unresolved. As for such issues, first and foremost, it pains me profoundly that I was not through my own actions able to bring about the return of the abduction victims to Japan. Also, the division and confrontation within the international community is currently intensifying as a result of Russia's aggression against Ukraine and the situation in the Middle East. The responses to this division and confrontation will also become major issues in the future. Looking back on these three years, I feel that the world often holds high expectations towards Japan's diplomacy.
I very much hope that the next administration will also engage in diplomacy vigorously and proactively while placing value on the Japanese diplomatic pillar of working to bring about a Free and Open Indo-Pacific based on the rule of law.
As for your last question regarding the intrusions into Japan's territorial airspace by a Russian military aircraft, I have confirmed that a single Russian military aircraft intruded into Japan's territorial airspace three times yesterday, September 23 Japan time, to the north of the island of Rebun in Hokkaido prefecture.
Upon learning of the situation, I issued instructions on three points, namely, to respond calmly and resolutely in accordance with international and domestic laws and regulations, to work closely with the United States and other nations concerned, and to provide information to the public and the international community in a timely and appropriate manner.
The intrusions by the Russian military aircraft into Japan's territorial airspace are extremely regrettable. Japan has lodged a very strong protest against the Russian government through diplomatic routes and strongly urged the Russian government to ensure that similar acts do not recur. Under the determination to resolutely defend our territory, territorial waters, and territorial airspace, we will continue to undertake all possible monitoring and surveillance activities.
(On Prime Minister Kishida's thoughts about how he will advance efforts in nuclear disarmament diplomacy after stepping down as prime minister, after having made efforts during this trip to the United States to culminate his diplomacy in that area)
During my tenure as prime minister, I have appealed for a world without nuclear weapons through summit-level diplomacy and other means. Today, we are scheduled to hold the High-Level Meeting to Launch the FMCT Friends (Friends of the Fissile Material Cut-off Treaty). Even after I step down as prime minister, I must keep pushing for concrete results regarding the issues I have been working to tackle thus far.
As a member of the Diet, and indeed, as a person with his roots in the site of an atomic bombing, I intend to further advance these efforts and, with an eye on the greater objective of a world without nuclear weapons, I will continue with initiatives that facilitate the world taking even a single step forward towards the realization of that goal. Keeping in mind the point that it is important to advance measures one and then another in a realistic and concrete manner, I will continue to press on in this area.
I will end my remarks here.
More
Related Link
Japanese
Visit to the United States: First Day (1)
Visit to the United States: First Day (2)
Visit to the United States: Second Day
Visit to the United States: Third Day (1)
Visit to the United States: Third Day (2)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94" s="3" t="inlineStr">
        <is>
          <t>Press Conference by Prime Minister Kishida regarding His Visit to the United States of America and Other Matters (Speeches and Statements &lt;br&gt;by the Prime Minister) | Prime Minister's Office of Japan
#DiplomacySecurity
#FreeOpenIndoPacific
#NuclearDisarmament
#Nonproliferation
#Ukraine
#DisasterResponse
#Quake2024NotoPeninsula
Press Conference by Prime Minister Kishida regarding His Visit to the United States of America and Other Matters
September 23, 2024
Tweet
[Provisional translation]
(On the results garnered through the series of diplomatic occasions taking place during this overseas visit, Prime Minister Kishida's final one before resigning; on Prime Minister Kishida's thoughts upon looking back on diplomacy under his administration these past three years, regarding what successes he had and what issues remain; on what sort of diplomatic posture or efforts Prime Minister Kishida hopes the next administration will take, in light of his reflections; and on the Government's response to the breaching of Japan's territorial airspace on three occasions by a Russian military patrol aircraft near the island of Rebun in Hokkaido prefecture on September 23)
First, as for the results of this visit to the United States, at President Biden's private residence in Wilmington, Mr. Biden and I looked back on the unprecedented path we have taken mutually to raise the Japan-U.S. alliance still higher, and we had a deep discussion about the current international situation. Beyond that, we were in consensus that we will advance our cooperation in concrete terms in fields such as global health and maritime security as well as critical and emerging technologies, humanitarian assistance, and disaster relief. Then, in New York, I attended the Summit of the Future, where I emphasized the agenda I consider critical in cultivating a global future defined by peace, freedom, and prosperity, and I called for unity under the banner of multilateralism. Also, from now I am scheduled to host the High-Level Meeting to Launch the FMCT Friends (Friends of the Fissile Material Cut-off Treaty) as a step towards bringing about a world without nuclear weapons. As for three years of Kishida diplomacy, taking the safeguarding of Japanese nationals’ lives and property as my topmost priority, I have proactively pursued summit-level diplomacy to uphold and reinforce the international order based on the rule of law in order to lead the international community to cooperation, not division or confrontation. For example, during my state visit to the United States this past April, Japan and the United States joined hands and demonstrated our stance of working to uphold and reinforce the international order as global partners, aiming to attain the future we desire. Looking at Ukraine, asserting a sense of urgency that “Ukraine today may be East Asia tomorrow,” we have imposed severe sanctions on Russia while providing strong support to Ukraine. There was also a question about issues still unresolved. As for such issues, first and foremost, it pains me profoundly that I was not through my own actions able to bring about the return of the abduction victims to Japan. Also, the division and confrontation within the international community is currently intensifying as a result of Russia's aggression against Ukraine and the situation in the Middle East. The responses to this division and confrontation will also become major issues in the future. Looking back on these three years, I feel that the world often holds high expectations towards Japan's diplomacy. I very much hope that the next administration will also engage in diplomacy vigorously and proactively while placing value on the Japanese diplomatic pillar of working to bring about a Free and Open Indo-Pacific based on the rule of law. As for your last question regarding the intrusions into Japan's territorial airspace by a Russian military aircraft, I have confirmed that a single Russian military aircraft intruded into Japan's territorial airspace three times yesterday, September 23 Japan time, to the north of the island of Rebun in Hokkaido prefecture. Upon learning of the situation, I issued instructions on three points, namely, to respond calmly and resolutely in accordance with international and domestic laws and regulations, to work closely with the United States and other nations concerned, and to provide information to the public and the international community in a timely and appropriate manner. The intrusions by the Russian military aircraft into Japan's territorial airspace are extremely regrettable. Japan has lodged a very strong protest against the Russian government through diplomatic routes and strongly urged the Russian government to ensure that similar acts do not recur. Under the determination to resolutely defend our territory, territorial waters, and territorial airspace, we will continue to undertake all possible monitoring and surveillance activities. Today, we are scheduled to hold the High-Level Meeting to Launch the FMCT Friends (Friends of the Fissile Material Cut-off Treaty). Even after I step down as prime minister, I must keep pushing for concrete results regarding the issues I have been working to tackle thus far. As a member of the Diet, and indeed, as a person with his roots in the site of an atomic bombing, I intend to further advance these efforts and, with an eye on the greater objective of a world without nuclear weapons, I will continue with initiatives that facilitate the world taking even a single step forward towards the realization of that goal. Keeping in mind the point that it is important to advance measures one and then another in a realistic and concrete manner, I will continue to press on in this area. I will end my remarks here.</t>
        </is>
      </c>
      <c r="K394" s="18" t="inlineStr">
        <is>
          <t>aggression;reflection;regret;victim;war</t>
        </is>
      </c>
      <c r="L394" s="18" t="inlineStr">
        <is>
          <t>0</t>
        </is>
      </c>
      <c r="M394" s="18" t="inlineStr">
        <is>
          <t>0</t>
        </is>
      </c>
      <c r="N394" s="18" t="inlineStr">
        <is>
          <t>1</t>
        </is>
      </c>
      <c r="O394" s="18" t="inlineStr">
        <is>
          <t>1</t>
        </is>
      </c>
      <c r="P394" s="18" t="inlineStr">
        <is>
          <t>0</t>
        </is>
      </c>
      <c r="Q394" s="18" t="inlineStr">
        <is>
          <t>0</t>
        </is>
      </c>
      <c r="R394" s="18" t="inlineStr">
        <is>
          <t>05bcb012-9ec3-4fb7-b5b3-d2d3f145490d</t>
        </is>
      </c>
      <c r="S394" s="18" t="inlineStr"/>
      <c r="T394" s="18" t="inlineStr"/>
      <c r="U394" s="18" t="inlineStr"/>
      <c r="V394" s="18" t="inlineStr">
        <is>
          <t>AGGRESSION</t>
        </is>
      </c>
      <c r="W394" s="18" t="inlineStr"/>
      <c r="X394" s="18" t="inlineStr"/>
      <c r="Y394" s="18" t="inlineStr"/>
      <c r="Z394" s="18" t="inlineStr"/>
      <c r="AA394" s="18" t="inlineStr"/>
      <c r="AB394" s="18" t="inlineStr"/>
      <c r="AC394" s="18" t="inlineStr"/>
      <c r="AD394" s="18" t="inlineStr"/>
      <c r="AE394" s="18" t="inlineStr"/>
      <c r="AF394" s="18" t="inlineStr"/>
      <c r="AG394" s="18" t="inlineStr"/>
      <c r="AH394" s="18" t="inlineStr"/>
      <c r="AI394" s="18" t="inlineStr"/>
      <c r="AJ394" s="18" t="inlineStr"/>
      <c r="AK394" s="18" t="inlineStr"/>
      <c r="AL394" s="18" t="inlineStr"/>
      <c r="AM394" s="18" t="inlineStr">
        <is>
          <t>LOW</t>
        </is>
      </c>
      <c r="AN394" s="3" t="inlineStr">
        <is>
          <t>AUTO-DRAFT: keyword signals only; requires contextual coding per codebook.md before use.</t>
        </is>
      </c>
      <c r="AO394" s="18" t="inlineStr">
        <is>
          <t>324f441b-ac42-575d-82bc-af55a3e418e8</t>
        </is>
      </c>
      <c r="AP394" s="18" t="inlineStr">
        <is>
          <t>1</t>
        </is>
      </c>
      <c r="AQ394" s="18" t="inlineStr">
        <is>
          <t>LOW_CONFIDENCE;MISSING_SPEAKER</t>
        </is>
      </c>
      <c r="AR394" s="18" t="inlineStr">
        <is>
          <t>EXCLUDED</t>
        </is>
      </c>
      <c r="AS394" s="3" t="inlineStr">
        <is>
          <t>2026-09-22 full backlog review: UKRAINE_RUSSIA_OR_UNRELATED_GEOPOLITICS</t>
        </is>
      </c>
    </row>
    <row r="395">
      <c r="A395" s="3" t="inlineStr">
        <is>
          <t>https://japan.kantei.go.jp/101_kishida/statement/202410/1001danwa.html</t>
        </is>
      </c>
      <c r="B395" s="18" t="inlineStr">
        <is>
          <t>japan</t>
        </is>
      </c>
      <c r="C395" s="18" t="inlineStr">
        <is>
          <t>Prime Minister's Office of Japan (Kantei)</t>
        </is>
      </c>
      <c r="D395" s="3" t="inlineStr">
        <is>
          <t>Statement by Prime Minister KISHIDA Fumio upon the General Resignation of the Kishida Cabinet (Speeches and Statements &lt;br&gt;by the Prime Minister) | Prime Minister's Office of Japan</t>
        </is>
      </c>
      <c r="E395" s="18" t="inlineStr">
        <is>
          <t>SPEECH</t>
        </is>
      </c>
      <c r="F395" s="18" t="inlineStr">
        <is>
          <t>October 1, 2024</t>
        </is>
      </c>
      <c r="G395" s="18" t="inlineStr">
        <is>
          <t>0</t>
        </is>
      </c>
      <c r="H395" s="3" t="inlineStr"/>
      <c r="I395" s="3" t="inlineStr">
        <is>
          <t>Statement by Prime Minister KISHIDA Fumio upon the General Resignation of the Kishida Cabinet (Speeches and Statements &lt;br&gt;by the Prime Minister) | Prime Minister's Office of Japan
#NewFormCapitalism
#GrowthStrategy
#DistribStrategy
#DiplomacySecurity
#DisasterResponse
#Quake2024NotoPeninsula
#EconMeasures
#GreenTransformation
#ChildSupport
#DigitalGardenCityNation
Statement by Prime Minister KISHIDA Fumio upon the General Resignation of the Kishida Cabinet
October 1, 2024
Tweet
[Provisional translation]
Today, the Kishida Cabinet resigned en masse.
Since the inauguration of my Cabinet three years ago, as our country faces “turning points between eras,” we have confronted challenges that cannot be postponed and have steadily advanced initiatives to “turn change into strength” in the fields of economic and social policy and diplomacy.
The revival of the economy is the Kishida administration's top priority. With this strong determination, since taking office, I have advocated for a “New Form of Capitalism” and strived to bring about a virtuous cycle of growth and distribution, as well as a virtuous cycle of wages and prices. Despite facing global inflation, and thanks to the cooperation of many, Japan's economy is facing a once-in-a-lifetime opportunity to break free from the deflationary economy that has persisted for the past 30 years and shift to a growth-oriented economy. We have also achieved significant results in transforming energy policy, such as introducing carbon pricing, GX (green transformation) Economy Transition Bonds, and promoting the use of nuclear power.
Regarding the issue of population decline, the greatest challenge facing Japanese society, we recognize that the period before entering the 2030s is the last chance to reverse the trend of declining birth rates. With this in mind, we have fundamentally strengthened support for children and child-rearing with an unprecedented budget of approximately 3.6 trillion yen. In addition, we have promoted the “Digital Garden City Nation Vision” and “Digital Administrative and Fiscal Reform,” striving to transform into a digital society as a means to overcome population decline.
The security environment around Japan has become the most challenging and complex since the end of World War II, due to serious global issues such as Russia's invasion of Ukraine. The Kishida administration has actively pursued diplomacy to protect the safety of the day to day lives of our citizens and the prosperity of Japan, as well as to uphold a free and open international order based on the rule of law. At the same time, we have secured a defense budget of 43 trillion yen over five years to fundamentally enhance defense capabilities and support our diplomatic competence. Additionally, as security concerns have expanded to encompass economic and technological aspects, significant progress has also been made in the area of economic security.
We also experienced multiple natural disasters, such as the Noto Peninsula earthquake. The government will continue to work as one in firmly supporting those who have been affected and to restore their lives to a normal state as quickly as possible.
I would like to express my sincere appreciation once again for the understanding and cooperation we have received from the people of Japan during this period.
Realizing politics that listens to each citizen and earns the "trust and empathy" of the people. This is the foundation of the Kishida administration, and it is a commitment we have upheld consistently. It is unfortunate that the LDP's political fundraising issues have undermined public trust in politics, but we have worked diligently to ensure accountability and prevent such problems from happening again. Although we successfully enacted the revised Political Funds Control Act after thorough discussions among all parties and factions during the previous Diet session, there is no end to political reform, and we must continue to work on it.
Japan is at a crucial juncture, both domestically and internationally. I hope that under the new cabinet, key policies that will shape Japan's future are pursued with vigor. I ask for your support for the new cabinet and the new prime minister.
Thank you very much.
More
Related Link
Japanese
Tweet
Archives (Archived entries for the 101st through 103rd Prime Ministers)
The 103rd Prime Minister
ISHIBA Shigeru
Open
Close
2025
2024
The 102nd Prime Minister
ISHIBA Shigeru
Open
Close
2024
The 101st Prime Minister
KISHIDA Fumio
Open
Close
2024
2023
2022
2021
Tag List
View All
Related Pages
Return to the Speeches and Statements by the Prime Minister</t>
        </is>
      </c>
      <c r="J395" s="3" t="inlineStr">
        <is>
          <t>We have also achieved significant results in transforming energy policy, such as introducing carbon pricing, GX (green transformation) Economy Transition Bonds, and promoting the use of nuclear power. Regarding the issue of population decline, the greatest challenge facing Japanese society, we recognize that the period before entering the 2030s is the last chance to reverse the trend of declining birth rates. With this in mind, we have fundamentally strengthened support for children and child-rearing with an unprecedented budget of approximately 3.6 trillion yen. In addition, we have promoted the “Digital Garden City Nation Vision” and “Digital Administrative and Fiscal Reform,” striving to transform into a digital society as a means to overcome population decline. The security environment around Japan has become the most challenging and complex since the end of World War II, due to serious global issues such as Russia's invasion of Ukraine. The Kishida administration has actively pursued diplomacy to protect the safety of the day to day lives of our citizens and the prosperity of Japan, as well as to uphold a free and open international order based on the rule of law. At the same time, we have secured a defense budget of 43 trillion yen over five years to fundamentally enhance defense capabilities and support our diplomatic competence. Additionally, as security concerns have expanded to encompass economic and technological aspects, significant progress has also been made in the area of economic security. We also experienced multiple natural disasters, such as the Noto Peninsula earthquake. Realizing politics that listens to each citizen and earns the "trust and empathy" of the people. This is the foundation of the Kishida administration, and it is a commitment we have upheld consistently. It is unfortunate that the LDP's political fundraising issues have undermined public trust in politics, but we have worked diligently to ensure accountability and prevent such problems from happening again. Although we successfully enacted the revised Political Funds Control Act after thorough discussions among all parties and factions during the previous Diet session, there is no end to political reform, and we must continue to work on it. Japan is at a crucial juncture, both domestically and internationally. I hope that under the new cabinet, key policies that will shape Japan's future are pursued with vigor.</t>
        </is>
      </c>
      <c r="K395" s="18" t="inlineStr">
        <is>
          <t>fund;war</t>
        </is>
      </c>
      <c r="L395" s="18" t="inlineStr">
        <is>
          <t>0</t>
        </is>
      </c>
      <c r="M395" s="18" t="inlineStr">
        <is>
          <t>0</t>
        </is>
      </c>
      <c r="N395" s="18" t="inlineStr">
        <is>
          <t>0</t>
        </is>
      </c>
      <c r="O395" s="18" t="inlineStr">
        <is>
          <t>0</t>
        </is>
      </c>
      <c r="P395" s="18" t="inlineStr">
        <is>
          <t>0</t>
        </is>
      </c>
      <c r="Q395" s="18" t="inlineStr">
        <is>
          <t>0</t>
        </is>
      </c>
      <c r="R395" s="18" t="inlineStr">
        <is>
          <t>6e13943c-8299-46fe-9e6d-2a2ad4a03358</t>
        </is>
      </c>
      <c r="S395" s="18" t="inlineStr"/>
      <c r="T395" s="18" t="inlineStr"/>
      <c r="U395" s="18" t="inlineStr"/>
      <c r="V395" s="18" t="inlineStr">
        <is>
          <t>WAR_GENERAL</t>
        </is>
      </c>
      <c r="W395" s="18" t="inlineStr"/>
      <c r="X395" s="18" t="inlineStr"/>
      <c r="Y395" s="18" t="inlineStr"/>
      <c r="Z395" s="18" t="inlineStr"/>
      <c r="AA395" s="18" t="inlineStr"/>
      <c r="AB395" s="18" t="inlineStr"/>
      <c r="AC395" s="18" t="inlineStr"/>
      <c r="AD395" s="18" t="inlineStr"/>
      <c r="AE395" s="18" t="inlineStr"/>
      <c r="AF395" s="18" t="inlineStr"/>
      <c r="AG395" s="18" t="inlineStr"/>
      <c r="AH395" s="18" t="inlineStr"/>
      <c r="AI395" s="18" t="inlineStr"/>
      <c r="AJ395" s="18" t="inlineStr"/>
      <c r="AK395" s="18" t="inlineStr"/>
      <c r="AL395" s="18" t="inlineStr"/>
      <c r="AM395" s="18" t="inlineStr">
        <is>
          <t>LOW</t>
        </is>
      </c>
      <c r="AN395" s="3" t="inlineStr">
        <is>
          <t>AUTO-DRAFT: keyword signals only; requires contextual coding per codebook.md before use.</t>
        </is>
      </c>
      <c r="AO395" s="18" t="inlineStr">
        <is>
          <t>fd9867b5-146b-5c21-83f1-a95b90e6ef22</t>
        </is>
      </c>
      <c r="AP395" s="18" t="inlineStr">
        <is>
          <t>1</t>
        </is>
      </c>
      <c r="AQ395" s="18" t="inlineStr">
        <is>
          <t>LOW_CONFIDENCE;MISSING_SPEAKER</t>
        </is>
      </c>
      <c r="AR395" s="18" t="inlineStr">
        <is>
          <t>EXCLUDED</t>
        </is>
      </c>
      <c r="AS395" s="3" t="inlineStr">
        <is>
          <t>2026-09-22 full backlog review: NATURAL_DISASTER_OR_ACCIDENT</t>
        </is>
      </c>
    </row>
    <row r="396">
      <c r="A396" s="3" t="inlineStr">
        <is>
          <t>https://japan.kantei.go.jp/102_ishiba/statement/202410/01danwa.html</t>
        </is>
      </c>
      <c r="B396" s="18" t="inlineStr">
        <is>
          <t>japan</t>
        </is>
      </c>
      <c r="C396" s="18" t="inlineStr">
        <is>
          <t>Prime Minister's Office of Japan (Kantei)</t>
        </is>
      </c>
      <c r="D396" s="3" t="inlineStr">
        <is>
          <t>Statement by Prime Minister ISHIBA Shigeru (Speeches and Statements &lt;br&gt;by the Prime Minister) | Prime Minister's Office of Japan</t>
        </is>
      </c>
      <c r="E396" s="18" t="inlineStr">
        <is>
          <t>SPEECH</t>
        </is>
      </c>
      <c r="F396" s="18" t="inlineStr">
        <is>
          <t>October 1, 2024</t>
        </is>
      </c>
      <c r="G396" s="18" t="inlineStr">
        <is>
          <t>0</t>
        </is>
      </c>
      <c r="H396" s="3" t="inlineStr"/>
      <c r="I396" s="3" t="inlineStr">
        <is>
          <t>Statement by Prime Minister ISHIBA Shigeru (Speeches and Statements &lt;br&gt;by the Prime Minister) | Prime Minister's Office of Japan
Statement by Prime Minister ISHIBA Shigeru
October 1, 2024
Tweet
Cabinet Decision
[Provisional translation]
Today, I have been appointed Prime Minister of Japan, and a new cabinet, based on the coalition of the Liberal Democratic Party and Komeito, has been inaugurated. I will dedicate myself fully to fulfilling my responsibilities.
I aim to shape and safeguard Japan’s future based on five key pillars: “upholding the rules,” “protecting Japan,” “protecting the people,” “protecting local communities,” and “protecting opportunities for youth and women.”
To achieve this, we will promote a politics that is truthful, courageous, and sincere—one that is humble, warm, and action-oriented, and that earns the understanding and empathy of the Japanese people.
I ask for your understanding and cooperation.
Related Link
Japanese
Tweet
Return to the Speeches and Statements by the Prime Minister</t>
        </is>
      </c>
      <c r="J396" s="3" t="inlineStr">
        <is>
          <t>Statement by Prime Minister ISHIBA Shigeru (Speeches and Statements &lt;br&gt;by the Prime Minister) | Prime Minister's Office of Japan
Statement by Prime Minister ISHIBA Shigeru
October 1, 2024
Tweet
Cabinet Decision
[Provisional translation]
Today, I have been appointed Prime Minister of Japan, and a new cabinet, based on the coalition of the Liberal Democratic Party and Komeito, has been inaugurated. I will dedicate myself fully to fulfilling my responsibilities. I aim to shape and safeguard Japan’s future based on five key pillars: “upholding the rules,” “protecting Japan,” “protecting the people,” “protecting local communities,” and “protecting opportunities for youth and women.”
To achieve this, we will promote a politics that is truthful, courageous, and sincere—one that is humble, warm, and action-oriented, and that earns the understanding and empathy of the Japanese people. I ask for your understanding and cooperation. Related Link
Japanese
Tweet
Return to the Speeches and Statements by the Prime Minister</t>
        </is>
      </c>
      <c r="K396" s="18" t="inlineStr">
        <is>
          <t>war</t>
        </is>
      </c>
      <c r="L396" s="18" t="inlineStr">
        <is>
          <t>0</t>
        </is>
      </c>
      <c r="M396" s="18" t="inlineStr">
        <is>
          <t>0</t>
        </is>
      </c>
      <c r="N396" s="18" t="inlineStr">
        <is>
          <t>0</t>
        </is>
      </c>
      <c r="O396" s="18" t="inlineStr">
        <is>
          <t>0</t>
        </is>
      </c>
      <c r="P396" s="18" t="inlineStr">
        <is>
          <t>0</t>
        </is>
      </c>
      <c r="Q396" s="18" t="inlineStr">
        <is>
          <t>0</t>
        </is>
      </c>
      <c r="R396" s="18" t="inlineStr">
        <is>
          <t>08e1d0c9-130a-45c4-9692-a2e9712dada8</t>
        </is>
      </c>
      <c r="S396" s="18" t="inlineStr"/>
      <c r="T396" s="18" t="inlineStr"/>
      <c r="U396" s="18" t="inlineStr"/>
      <c r="V396" s="18" t="inlineStr">
        <is>
          <t>HISTORICAL_RECOGNITION_GENERAL</t>
        </is>
      </c>
      <c r="W396" s="18" t="inlineStr"/>
      <c r="X396" s="18" t="inlineStr"/>
      <c r="Y396" s="18" t="inlineStr"/>
      <c r="Z396" s="18" t="inlineStr"/>
      <c r="AA396" s="18" t="inlineStr"/>
      <c r="AB396" s="18" t="inlineStr"/>
      <c r="AC396" s="18" t="inlineStr"/>
      <c r="AD396" s="18" t="inlineStr"/>
      <c r="AE396" s="18" t="inlineStr"/>
      <c r="AF396" s="18" t="inlineStr"/>
      <c r="AG396" s="18" t="inlineStr"/>
      <c r="AH396" s="18" t="inlineStr"/>
      <c r="AI396" s="18" t="inlineStr"/>
      <c r="AJ396" s="18" t="inlineStr"/>
      <c r="AK396" s="18" t="inlineStr"/>
      <c r="AL396" s="18" t="inlineStr"/>
      <c r="AM396" s="18" t="inlineStr">
        <is>
          <t>LOW</t>
        </is>
      </c>
      <c r="AN396" s="3" t="inlineStr">
        <is>
          <t>AUTO-DRAFT: keyword signals only; requires contextual coding per codebook.md before use.</t>
        </is>
      </c>
      <c r="AO396" s="18" t="inlineStr">
        <is>
          <t>d9e0b7d3-20c3-51a1-919d-62376bd53d48</t>
        </is>
      </c>
      <c r="AP396" s="18" t="inlineStr">
        <is>
          <t>1</t>
        </is>
      </c>
      <c r="AQ396" s="18" t="inlineStr">
        <is>
          <t>LOW_CONFIDENCE;MISSING_SPEAKER</t>
        </is>
      </c>
      <c r="AR396" s="18" t="inlineStr">
        <is>
          <t>EXCLUDED</t>
        </is>
      </c>
      <c r="AS396" s="3" t="inlineStr">
        <is>
          <t>2026-09-22 full backlog review: MANUAL_REVIEW_NO_HISTORICAL_RECOGNITION_CONTENT</t>
        </is>
      </c>
    </row>
    <row r="397">
      <c r="A397" s="3" t="inlineStr">
        <is>
          <t>https://japan.kantei.go.jp/102_ishiba/statement/202410/02kaiken3.html</t>
        </is>
      </c>
      <c r="B397" s="18" t="inlineStr">
        <is>
          <t>japan</t>
        </is>
      </c>
      <c r="C397" s="18" t="inlineStr">
        <is>
          <t>Prime Minister's Office of Japan (Kantei)</t>
        </is>
      </c>
      <c r="D397" s="3" t="inlineStr">
        <is>
          <t>Press Conference by the Prime Minister regarding His Attendance at a G7 Leaders’ Teleconference (Speeches and Statements &lt;br&gt;by the Prime Minister) | Prime Minister's Office of Japan</t>
        </is>
      </c>
      <c r="E397" s="18" t="inlineStr">
        <is>
          <t>PRESS_CONFERENCE</t>
        </is>
      </c>
      <c r="F397" s="18" t="inlineStr">
        <is>
          <t>October 2, 2024</t>
        </is>
      </c>
      <c r="G397" s="18" t="inlineStr">
        <is>
          <t>0</t>
        </is>
      </c>
      <c r="H397" s="3" t="inlineStr"/>
      <c r="I397" s="3" t="inlineStr">
        <is>
          <t>Press Conference by the Prime Minister regarding His Attendance at a G7 Leaders’ Teleconference (Speeches and Statements &lt;br&gt;by the Prime Minister) | Prime Minister's Office of Japan
Press Conference by the Prime Minister regarding His Attendance at a G7 Leaders’ Teleconference
October 2, 2024
Tweet
[Provisional translation]
In the wake of the escalating situation in the Middle East, I attended a G7 Leaders’ Teleconference a short while ago, marking my first appearance in a diplomatic setting. In the meeting, I and other leaders had a candid exchange of views and confirmed our close collaboration in the G7.
I stated the following three points. The first point addresses the need for close cooperation within the G7 framework, given the clearly interconnected security settings of the Indo-Pacific that extends to the Middle East, Europe and Japan.
The second point refers to Japan’s grave concern about the situation in the Middle East, including the latest attack by Iran, as well as our complete intolerance and strong condemnation of this escalation.
The third point emphasizes the importance of the G7 and the rest of the international community urging all those concerned to exercise maximum self-restraint and strive to calm down the situation. I also stated that Japan is ready to make utmost diplomatic efforts and will continue to approach Iran. That’s all from me.
(On whether there were any remarks from participating leaders, such as those expressing concerns about Israel, during the meeting where PM Ishiba expressed Japan’s condemnation of Iran; and the PM’s thoughts about his first attendance at a G7 Summit Meeting)
Regarding specific remarks made by each participating leader, we are not in a position  to disclose them. While I refrain from going into details of what each leader mentioned, I can tell you that I stressed the importance of the G7 and the rest of the international community urging all those concerned to exercise maximum self-restraint and striving to calm down the situation. That was the point that I emphasized. We will continue to work with the other G7 members.
Regarding your question about my thoughts on my first attendance at the meeting, several leaders made remarks such as: “We are glad to welcome you to this meeting this time.” Others commented: “As I understand you have worked on security issues for a long time, I look forward to having a meaningful exchange of views.”
Even before becoming the President of the Liberal Democratic Party and Prime Minister, I had long been interested in the situation in the Middle East and discussed the matter in a bipartisan parliamentary group. Partly due to this experience of mine, I was able to actively participate in the discussion at the summit meeting without hesitation. In light of Japan’s national interests, I will take advantage of this G7 arena to ensure that Japan’s positions are heard.
Related Link
Japanese
G7 Leaders’ Teleconference (Summary)
G7 Leaders’ statement on the situation in the Middle East
Tweet
Return to the Speeches and Statements by the Prime Minister</t>
        </is>
      </c>
      <c r="J397" s="3" t="inlineStr">
        <is>
          <t>That was the point that I emphasized. We will continue to work with the other G7 members. Regarding your question about my thoughts on my first attendance at the meeting, several leaders made remarks such as: “We are glad to welcome you to this meeting this time.” Others commented: “As I understand you have worked on security issues for a long time, I look forward to having a meaningful exchange of views.”
Even before becoming the President of the Liberal Democratic Party and Prime Minister, I had long been interested in the situation in the Middle East and discussed the matter in a bipartisan parliamentary group. Partly due to this experience of mine, I was able to actively participate in the discussion at the summit meeting without hesitation. In light of Japan’s national interests, I will take advantage of this G7 arena to ensure that Japan’s positions are heard.</t>
        </is>
      </c>
      <c r="K397" s="18" t="inlineStr">
        <is>
          <t>war</t>
        </is>
      </c>
      <c r="L397" s="18" t="inlineStr">
        <is>
          <t>0</t>
        </is>
      </c>
      <c r="M397" s="18" t="inlineStr">
        <is>
          <t>0</t>
        </is>
      </c>
      <c r="N397" s="18" t="inlineStr">
        <is>
          <t>0</t>
        </is>
      </c>
      <c r="O397" s="18" t="inlineStr">
        <is>
          <t>0</t>
        </is>
      </c>
      <c r="P397" s="18" t="inlineStr">
        <is>
          <t>0</t>
        </is>
      </c>
      <c r="Q397" s="18" t="inlineStr">
        <is>
          <t>0</t>
        </is>
      </c>
      <c r="R397" s="18" t="inlineStr">
        <is>
          <t>0e68c066-dc3c-4fb9-ba74-44ecaf022283</t>
        </is>
      </c>
      <c r="S397" s="18" t="inlineStr"/>
      <c r="T397" s="18" t="inlineStr"/>
      <c r="U397" s="18" t="inlineStr"/>
      <c r="V397" s="18" t="inlineStr">
        <is>
          <t>HISTORICAL_RECOGNITION_GENERAL</t>
        </is>
      </c>
      <c r="W397" s="18" t="inlineStr"/>
      <c r="X397" s="18" t="inlineStr"/>
      <c r="Y397" s="18" t="inlineStr"/>
      <c r="Z397" s="18" t="inlineStr"/>
      <c r="AA397" s="18" t="inlineStr"/>
      <c r="AB397" s="18" t="inlineStr"/>
      <c r="AC397" s="18" t="inlineStr"/>
      <c r="AD397" s="18" t="inlineStr"/>
      <c r="AE397" s="18" t="inlineStr"/>
      <c r="AF397" s="18" t="inlineStr"/>
      <c r="AG397" s="18" t="inlineStr"/>
      <c r="AH397" s="18" t="inlineStr"/>
      <c r="AI397" s="18" t="inlineStr"/>
      <c r="AJ397" s="18" t="inlineStr"/>
      <c r="AK397" s="18" t="inlineStr"/>
      <c r="AL397" s="18" t="inlineStr"/>
      <c r="AM397" s="18" t="inlineStr">
        <is>
          <t>LOW</t>
        </is>
      </c>
      <c r="AN397" s="3" t="inlineStr">
        <is>
          <t>AUTO-DRAFT: keyword signals only; requires contextual coding per codebook.md before use.</t>
        </is>
      </c>
      <c r="AO397" s="18" t="inlineStr">
        <is>
          <t>05c5e680-1943-5a4e-9982-2562c990cb78</t>
        </is>
      </c>
      <c r="AP397" s="18" t="inlineStr">
        <is>
          <t>1</t>
        </is>
      </c>
      <c r="AQ397" s="18" t="inlineStr">
        <is>
          <t>LOW_CONFIDENCE;MISSING_SPEAKER</t>
        </is>
      </c>
      <c r="AR397" s="18" t="inlineStr">
        <is>
          <t>EXCLUDED</t>
        </is>
      </c>
      <c r="AS397" s="3" t="inlineStr">
        <is>
          <t>2026-09-22 full backlog review: GENERIC_DIPLOMATIC_MESSAGE_OR_SPEECH</t>
        </is>
      </c>
    </row>
    <row r="398">
      <c r="A398" s="3" t="inlineStr">
        <is>
          <t>https://japan.kantei.go.jp/102_ishiba/statement/202410/1001kaiken.html</t>
        </is>
      </c>
      <c r="B398" s="18" t="inlineStr">
        <is>
          <t>japan</t>
        </is>
      </c>
      <c r="C398" s="18" t="inlineStr">
        <is>
          <t>Prime Minister's Office of Japan (Kantei)</t>
        </is>
      </c>
      <c r="D398" s="3" t="inlineStr">
        <is>
          <t>Press Conference by Prime Minister Ishiba (Speeches and Statements &lt;br&gt;by the Prime Minister) | Prime Minister's Office of Japan</t>
        </is>
      </c>
      <c r="E398" s="18" t="inlineStr">
        <is>
          <t>PRESS_CONFERENCE</t>
        </is>
      </c>
      <c r="F398" s="18" t="inlineStr">
        <is>
          <t>October 1, 2024</t>
        </is>
      </c>
      <c r="G398" s="18" t="inlineStr">
        <is>
          <t>0</t>
        </is>
      </c>
      <c r="H398" s="3" t="inlineStr"/>
      <c r="I398" s="3" t="inlineStr">
        <is>
          <t>Press Conference by Prime Minister Ishiba (Speeches and Statements &lt;br&gt;by the Prime Minister) | Prime Minister's Office of Japan
Press Conference by Prime Minister Ishiba
October 1, 2024
Tweet
If you can not view the video,
click here
[Provisional translation]
I am ISHIBA Shigeru, just appointed as the 102nd Prime Minister of Japan.
Today, the Liberal Democratic Party and Komeito have inaugurated a coalition Cabinet.
At the outset, I would like to express my heartfelt condolences to all those who lost their lives and extend my sympathies to those injured and affected due to the Noto Peninsula Earthquake as well as the recent torrential rains that struck the region. I would also like to express my sincere gratitude and respect to all those who are dedicating themselves to the relief efforts at this very moment.
What I have valued most as a politician for a long time is earning the “understanding and empathy” of the people. As I have always mentioned, my belief for nearly 40 years is that the role of politics is to tell the truth to the people with courage and sincerity. I will strive to pursue politics that is humble, sincere and warm.
This Cabinet will implement policies based on five key pillars that we intend to “uphold or protect.”
Firstly, we must “uphold the rules” in politics.
We must have politics that ensure the rules are upheld. I hope the Cabinet and the people will trust each other. Based on our trust in the people, we will tell the truth with courage and sincerity.
For us to gain the trust of the people, we need to immediately pursue political reforms. To restore the people’s trust in politics, we must demonstrate our commitment to consistently implement these reforms.
If political activities require funds, we must provide a thorough explanation to the people, while also ensuring our rightful commitment to full transparency in disclosing the details of the funds, which we believe have been collected with moderation.
Based on the Political Funds Control Act that was revised in the last Diet session, we will engage in concrete discussions to set up a third-party institution at an early date. At the same time, we will review the rules on political funds and establish a system that ensures these rules are upheld.
More than thirty years ago, soon after I was elected for my first Diet seat, distrust in politics was rampant, triggered by the so-called Recruit Scandal. Back then, young Diet members including myself, enthusiastically devoted ourselves to political reforms. More than three decades later, as the President of the Liberal Democratic Party, I am determined to resolutely carry out the Reiwa version of political reforms.
Secondly, we must “protect Japan.”
I am aware that the security environment surrounding Japan is the most severe since the end of World War II.
Based on the National Security Strategy, we will strive to strengthen our deterrence capabilities to protect peace and fundamentally strengthen defense capabilities.
Through pursuing diplomacy based on realistic national interests, while placing the Japan-U.S. Alliance at its core, we will expand the framework of friendly and like-minded countries seeking to achieve peace for Japan and regional stability, with our diplomatic and defense capabilities working hand in hand. In doing so, we will take the lead in efforts to respect the rule of law and further secure regional security and stability under a vision of a Free and Open Indo-Pacific.
In mentioning our commitment to fundamentally strengthen our defense capabilities in a steady manner, I am not merely referring to equipment. I am well aware of the urgent need to address the issue of the Self-Defense Forces, which is currently below the designated quota, by improving their treatment and working conditions, as well as by establishing a system that guarantees a new and comprehensive life design plan for them. To address this, I will set up a meeting of relevant ministers, chaired by myself as Prime Minister, to swiftly reach a concrete plan.
In addition to strengthening our deterrence and response capabilities, we will continue efforts to mitigate the impact of U.S. bases in Japan. We will also reinforce economic security and cybersecurity.
The abduction issue is a top priority of this Cabinet. With unwavering determination, we are committed to securing the return of all abductees to Japan at the earliest possible date.
We will also strive to ensure the safety of Japanese nationals residing abroad.
I recognize that Japan’s economy is at a crossroads of whether or not it can exit deflation. To achieve a “growth-oriented economy driven by wage increases and investment,” I will steadily continue the growth strategies pushed forward under the Kishida administration.
Standing on the principle that “a sound economy is the foundation of fiscal health,” we will prioritize breaking free from deflation in our economic and fiscal management. As a first step, I will instruct a prompt study of economic measures to assist those suffering from soaring prices.
We will ensure a shift from the conventional cost-cutting economy to one that generates high added value, aiming to make Japan a major destination for investment. We will also create new services. We will encourage investment so that exporting companies in industries such as automobiles, semiconductors and agriculture can achieve significant profits in overseas markets, while also enhancing industrial productivity.
We will steadily continue and further develop the efforts initiated by the Kishida administration to promote Japan as a “leading asset management center.”
More than half of Japan’s GDP (Gross Domestic Product)—approximately 54%, if I recall correctly—comes from individual consumption. Recognizing that supporting this is key, we will work to achieve both sustainable real wage increases and the alleviation of anxieties of individuals towards their future.
Thirdly, we must “protect the people.”
To protect the livelihoods of every Japanese citizen, we will implement urgent countermeasures against soaring prices as part of the upcoming economic package, such as benefits to low-income households. While striving to maximize productivity and helping to pass on cost increases to prices, we will aim to achieve a national average minimum wage of 1,500 yen per hour during the 2020s.
To address anxieties about the future, we will begin reviewing the existing systems of healthcare, pensions and social security, among other areas, to ensure they effectively respond to the current needs of society. We aim to alleviate the concerns that the people have regarding their future.
We will seek to create a virtuous cycle where increases in wages and consumption, combined with the expansion of capital investments—including those aimed at addressing labor shortages—lead to further wage increases. Our goal is not only to benefit certain companies but also to extend the positive effects of this policy to businesses in smaller regions.
In recent years, Japan has been struck by numerous natural disasters. The frequent occurrence of major typhoons and linear precipitation zones are examples of these disasters, causing devastation in various parts of the country almost every year. Japan is one of the world’s most disaster-prone countries. Given these circumstances, we will address the concerns of the people head-on by establishing a disaster prevention agency to ensure an effective system for protecting the people from disasters.
We will steadily promote the recovery and reconstruction from this year’s Noto Peninsula Earthquake and the recent torrential rains. We will make utmost efforts to reconstruct and revitalize the areas impacted by the Great East Japan Earthquake of 2011.
Fourthly, we must “protect the local communities.”
Local communities are the main driving force for growth. Japan possesses numerous advantages for promoting agriculture, fisheries and forestry. I am convinced that Japan is well-positioned for the development of these industries. As the first state minister in charge of regional revitalization and coming from Tottori Prefecture, the least populated area in Japan, I am fully committed to addressing this issue with strong determination, focusing on the regions as a catalyst for Japan’s economic growth, including in the tourism and service sectors.
As I often mentioned during my tenure as Minister of State for Regional Revitalization, various players and stakeholders are involved in efforts to revitalize regions: business communities, administrative authorities, educational institutions such as universities and senior/junior high schools, as well as financial institutions, workers and local media outlets.
Administrative authorities are not solely responsible for regional revitalization. Various regional stakeholders should share their ideas and expertise to promote development that is in line with each region’s unique characteristics. The Government will support this core concept.
We will establish the “Headquarters for Creating New Regional Economies and Living Environments” with a minister in charge to formulate a basic concept for intensive efforts to be made over the next 10 years.
The efforts will be vigorously promoted as the Regional Revitalization 2.0 initiative.
Fifthly, we must “protect the opportunities for youth and women.”
We must create a society where youth and women can pursue their respective paths to happiness and human rights are protected. We also must realize a society where everyone has access to optimal education. To this end, we will strive to carry out educational reforms.
As a target for both the public and private sectors, we will seek to create an environment where women’s rights are respected and their participation in all decision-making processes across all organizations is guaranteed. We will lead the national debate to identify ways and work toward systematic reforms to ensure that many women can participate in social activities.
I have spent many years making preparations. Now, I have finally gained the opportunity to dedicate all my resources to work for each individual citizen as a politician who has long been preparing for this role. I am determined to devote myself to this mission, realizing the five policy pillars with a view to creating and protecting the future.
For 38 years since I was first elected to the Diet, I have visited many places across Japan and listened to the voices of many people. Considering what is expected of politics now, I believe it is time for politicians to once again face each individual citizen straightforwardly. We should have dialogues with the people in order to bring about a Japan where everyone can feel safe and secure. I would like to create a Japan that brings safety and security to the people and enables them to smile again.
This Cabinet is based on “understanding and empathy.” To ensure politics for the people, we must first and foremost gain the understanding and empathy of the people. We will deliver politics under this principle in a straightforward manner.
Lastly, let me explain the upcoming political schedule.
I will dissolve the House of Representatives on October 9, with the campaigning period scheduled to begin on October 15 and voting for the General Election to take place on October 27. Given the short campaigning period, I apologize for any inconvenience and burden this may cause to all involved. I humbly ask for your understanding and cooperation.
To conclude my initial statement, I sincerely ask the people for their understanding and cooperation.
Thank you very much for your attention.
Related Link
Japanese
Tweet
Return to the Speeches and Statements by the Prime Minister</t>
        </is>
      </c>
      <c r="J398" s="3" t="inlineStr">
        <is>
          <t>What I have valued most as a politician for a long time is earning the “understanding and empathy” of the people. As I have always mentioned, my belief for nearly 40 years is that the role of politics is to tell the truth to the people with courage and sincerity. I will strive to pursue politics that is humble, sincere and warm. This Cabinet will implement policies based on five key pillars that we intend to “uphold or protect.”
Firstly, we must “uphold the rules” in politics. We must have politics that ensure the rules are upheld. For us to gain the trust of the people, we need to immediately pursue political reforms. To restore the people’s trust in politics, we must demonstrate our commitment to consistently implement these reforms. If political activities require funds, we must provide a thorough explanation to the people, while also ensuring our rightful commitment to full transparency in disclosing the details of the funds, which we believe have been collected with moderation. Based on the Political Funds Control Act that was revised in the last Diet session, we will engage in concrete discussions to set up a third-party institution at an early date. At the same time, we will review the rules on political funds and establish a system that ensures these rules are upheld. More than thirty years ago, soon after I was elected for my first Diet seat, distrust in politics was rampant, triggered by the so-called Recruit Scandal. Back then, young Diet members including myself, enthusiastically devoted ourselves to political reforms. More than three decades later, as the President of the Liberal Democratic Party, I am determined to resolutely carry out the Reiwa version of political reforms. Secondly, we must “protect Japan.”
I am aware that the security environment surrounding Japan is the most severe since the end of World War II. Based on the National Security Strategy, we will strive to strengthen our deterrence capabilities to protect peace and fundamentally strengthen defense capabilities. Through pursuing diplomacy based on realistic national interests, while placing the Japan-U.S. Alliance at its core, we will expand the framework of friendly and like-minded countries seeking to achieve peace for Japan and regional stability, with our diplomatic and defense capabilities working hand in hand. In doing so, we will take the lead in efforts to respect the rule of law and further secure regional security and stability under a vision of a Free and Open Indo-Pacific. In mentioning our commitment to fundamentally strengthen our defense capabilities in a steady manner, I am not merely referring to equipment. I am well aware of the urgent need to address the issue of the Self-Defense Forces, which is currently below the designated quota, by improving their treatment and working conditions, as well as by establishing a system that guarantees a new and comprehensive life design plan for them. To address this, I will set up a meeting of relevant ministers, chaired by myself as Prime Minister, to swiftly reach a concrete plan. In addition to strengthening our deterrence and response capabilities, we will continue efforts to mitigate the impact of U.S. We will also strive to ensure the safety of Japanese nationals residing abroad. I recognize that Japan’s economy is at a crossroads of whether or not it can exit deflation. To achieve a “growth-oriented economy driven by wage increases and investment,” I will steadily continue the growth strategies pushed forward under the Kishida administration. Standing on the principle that “a sound economy is the foundation of fiscal health,” we will prioritize breaking free from deflation in our economic and fiscal management. As a first step, I will instruct a prompt study of economic measures to assist those suffering from soaring prices. We will ensure a shift from the conventional cost-cutting economy to one that generates high added value, aiming to make Japan a major destination for investment. We will also create new services. We will encourage investment so that exporting companies in industries such as automobiles, semiconductors and agriculture can achieve significant profits in overseas markets, while also enhancing industrial productivity. We will steadily continue and further develop the efforts initiated by the Kishida administration to promote Japan as a “leading asset management center.”
More than half of Japan’s GDP (Gross Domestic Product)—approximately 54%, if I recall correctly—comes from individual consumption. Recognizing that supporting this is key, we will work to achieve both sustainable real wage increases and the alleviation of anxieties of individuals towards their future. Thirdly, we must “protect the people.”
To protect the livelihoods of every Japanese citizen, we will implement urgent countermeasures against soaring prices as part of the upcoming economic package, such as benefits to low-income households. While striving to maximize productivity and helping to pass on cost increases to prices, we will aim to achieve a national average minimum wage of 1,500 yen per hour during the 2020s. To this end, we will strive to carry out educational reforms. As a target for both the public and private sectors, we will seek to create an environment where women’s rights are respected and their participation in all decision-making processes across all organizations is guaranteed. We will lead the national debate to identify ways and work toward systematic reforms to ensure that many women can participate in social activities. I have spent many years making preparations. Now, I have finally gained the opportunity to dedicate all my resources to work for each individual citizen as a politician who has long been preparing for this role. I am determined to devote myself to this mission, realizing the five policy pillars with a view to creating and protecting the future. For 38 years since I was first elected to the Diet, I have visited many places across Japan and listened to the voices of many people. Considering what is expected of politics now, I believe it is time for politicians to once again face each individual citizen straightforwardly. We should have dialogues with the people in order to bring about a Japan where everyone can feel safe and secure. I would like to create a Japan that brings safety and security to the people and enables them to smile again. This Cabinet is based on “understanding and empathy.” To ensure politics for the people, we must first and foremost gain the understanding and empathy of the people. We will deliver politics under this principle in a straightforward manner. Lastly, let me explain the upcoming political schedule. I will dissolve the House of Representatives on October 9, with the campaigning period scheduled to begin on October 15 and voting for the General Election to take place on October 27. Given the short campaigning period, I apologize for any inconvenience and burden this may cause to all involved. I humbly ask for your understanding and cooperation. To conclude my initial statement, I sincerely ask the people for their understanding and cooperation.</t>
        </is>
      </c>
      <c r="K398" s="18" t="inlineStr">
        <is>
          <t>apologize;fund;reparation;suffering;war</t>
        </is>
      </c>
      <c r="L398" s="18" t="inlineStr">
        <is>
          <t>1</t>
        </is>
      </c>
      <c r="M398" s="18" t="inlineStr">
        <is>
          <t>0</t>
        </is>
      </c>
      <c r="N398" s="18" t="inlineStr">
        <is>
          <t>0</t>
        </is>
      </c>
      <c r="O398" s="18" t="inlineStr">
        <is>
          <t>0</t>
        </is>
      </c>
      <c r="P398" s="18" t="inlineStr">
        <is>
          <t>0</t>
        </is>
      </c>
      <c r="Q398" s="18" t="inlineStr">
        <is>
          <t>1</t>
        </is>
      </c>
      <c r="R398" s="18" t="inlineStr">
        <is>
          <t>c322e5c8-393d-4ff7-ae9f-0d902051b609</t>
        </is>
      </c>
      <c r="S398" s="18" t="inlineStr"/>
      <c r="T398" s="18" t="inlineStr"/>
      <c r="U398" s="18" t="inlineStr"/>
      <c r="V398" s="18" t="inlineStr">
        <is>
          <t>COMPENSATION_REPARATION</t>
        </is>
      </c>
      <c r="W398" s="18" t="inlineStr"/>
      <c r="X398" s="18" t="inlineStr"/>
      <c r="Y398" s="18" t="inlineStr"/>
      <c r="Z398" s="18" t="inlineStr"/>
      <c r="AA398" s="18" t="inlineStr"/>
      <c r="AB398" s="18" t="inlineStr"/>
      <c r="AC398" s="18" t="inlineStr"/>
      <c r="AD398" s="18" t="inlineStr"/>
      <c r="AE398" s="18" t="inlineStr"/>
      <c r="AF398" s="18" t="inlineStr"/>
      <c r="AG398" s="18" t="inlineStr"/>
      <c r="AH398" s="18" t="inlineStr"/>
      <c r="AI398" s="18" t="inlineStr"/>
      <c r="AJ398" s="18" t="inlineStr"/>
      <c r="AK398" s="18" t="inlineStr"/>
      <c r="AL398" s="18" t="inlineStr"/>
      <c r="AM398" s="18" t="inlineStr">
        <is>
          <t>LOW</t>
        </is>
      </c>
      <c r="AN398" s="3" t="inlineStr">
        <is>
          <t>AUTO-DRAFT: keyword signals only; requires contextual coding per codebook.md before use.</t>
        </is>
      </c>
      <c r="AO398" s="18" t="inlineStr">
        <is>
          <t>124ae980-2f08-595e-96fd-3bfef1c58b64</t>
        </is>
      </c>
      <c r="AP398" s="18" t="inlineStr">
        <is>
          <t>1</t>
        </is>
      </c>
      <c r="AQ398" s="18" t="inlineStr">
        <is>
          <t>LOW_CONFIDENCE;MISSING_SPEAKER</t>
        </is>
      </c>
      <c r="AR398" s="18" t="inlineStr">
        <is>
          <t>EXCLUDED</t>
        </is>
      </c>
      <c r="AS398" s="3" t="inlineStr">
        <is>
          <t>2026-09-22 full backlog review: NATURAL_DISASTER_OR_ACCIDENT</t>
        </is>
      </c>
    </row>
    <row r="399">
      <c r="A399" s="3" t="inlineStr">
        <is>
          <t>https://japan.kantei.go.jp/102_ishiba/statement/202410/1002kaiken.html</t>
        </is>
      </c>
      <c r="B399" s="18" t="inlineStr">
        <is>
          <t>japan</t>
        </is>
      </c>
      <c r="C399" s="18" t="inlineStr">
        <is>
          <t>Prime Minister's Office of Japan (Kantei)</t>
        </is>
      </c>
      <c r="D399" s="3" t="inlineStr">
        <is>
          <t>Press Conference on His State of Mind for the Inauguration of the New Cabinet and the Japan-U.S. Summit Telephone Talk (Speeches and Statements &lt;br&gt;by the Prime Minister) | Prime Minister's Office of Japan</t>
        </is>
      </c>
      <c r="E399" s="18" t="inlineStr">
        <is>
          <t>PRESS_CONFERENCE</t>
        </is>
      </c>
      <c r="F399" s="18" t="inlineStr">
        <is>
          <t>October 2, 2024</t>
        </is>
      </c>
      <c r="G399" s="18" t="inlineStr">
        <is>
          <t>0</t>
        </is>
      </c>
      <c r="H399" s="3" t="inlineStr"/>
      <c r="I399" s="3" t="inlineStr">
        <is>
          <t>Press Conference on His State of Mind for the Inauguration of the New Cabinet and the Japan-U.S. Summit Telephone Talk (Speeches and Statements &lt;br&gt;by the Prime Minister) | Prime Minister's Office of Japan
Press Conference on His State of Mind for the Inauguration of the New Cabinet and the Japan-U.S. Summit Telephone Talk
October 2, 2024
Tweet
[Provisional translation]
(On his state of mind regarding the official start of the new cabinet, on what they discussed during the Japan-U.S. summit telephone talk, and on his references to the Japan-U.S. Status of Forces Agreement, as well as on Iran's ballistic missile launch toward Israel)
Good morning. First of all, as today marks the official start of the new cabinet, I would like to say that since the moment I was designated as Prime Minister yesterday, I have been entrusted with the responsibility for this country. Although I have considered myself to be in full operation since yesterday, I would like to speak about my determination. As I mentioned in yesterday's press conference, I fully understand that nothing can be achieved without the understanding and empathy of the people. I believe that each and every action contributes to building that trust. Therefore, I will sincerely address all issues, communicate earnestly, and strive to gain the understanding and empathy of the people.
I have also mentioned the schedule for the general election. Leading up to the voting day, I am determined to face the people with my full effort, wholeheartedly and head-on, without avoiding any challenges. I will strive to gain the understanding and empathy of the people.
This morning, I had a telephone talk with President Biden. When I was the Secretary-General of the LDP, I had the opportunity to speak with President Biden, who was then Vice President, for about an hour at the White House. Today’s call was our first conversation since then, and I felt the discussion was lively and engaging. During the conversation, I mentioned that, as former Prime Minister Kishida and President Biden had significantly strengthened the Japan-U.S. alliance, I intend to continue on that path and work to further enhance the alliance.
I also mentioned Japan’s strengthening of its defense capabilities, not only in terms of budget but also in enhancing the substance of these efforts and strengthening cooperation between Japan and the U.S. Furthermore, I expressed my desire to strengthen networks with like-minded countries such as among Japan, the U.S., and South Korea; Japan, the U.S., Australia, and India; and Japan, the U.S., and the Philippines. Additionally, I emphasized the importance of continued cooperation on the abduction issue.
The attack by Iran is totally unacceptable, and I would like to strongly condemn it. At the same time, we must ensure that this does not escalate into an all-out war, so I believe it's important to closely coordinate and work towards calming down the situation.
Regarding the abduction issue by North Korea, we confirmed that we will continue to coordinate our responses. As for the revision of the Status of U.S. Forces Agreement, we did not go into specifics in this morning's discussion. I hope that we will have the opportunity to engage in such discussions in the future.
Looking ahead, I discussed with President Biden our desire to hold meetings such as among Japan, the United States, and South Korea, and I conveyed to the President that Japan would like to participate in such summit meetings. And we concurred on this. That concludes my remarks.
Related Link
Japanese
Tweet
Return to the Speeches and Statements by the Prime Minister</t>
        </is>
      </c>
      <c r="J399" s="3" t="inlineStr">
        <is>
          <t>Summit Telephone Talk
October 2, 2024
Tweet
[Provisional translation]
(On his state of mind regarding the official start of the new cabinet, on what they discussed during the Japan-U.S. summit telephone talk, and on his references to the Japan-U.S. Status of Forces Agreement, as well as on Iran's ballistic missile launch toward Israel)
Good morning. First of all, as today marks the official start of the new cabinet, I would like to say that since the moment I was designated as Prime Minister yesterday, I have been entrusted with the responsibility for this country. Although I have considered myself to be in full operation since yesterday, I would like to speak about my determination. As I mentioned in yesterday's press conference, I fully understand that nothing can be achieved without the understanding and empathy of the people. Additionally, I emphasized the importance of continued cooperation on the abduction issue. The attack by Iran is totally unacceptable, and I would like to strongly condemn it. At the same time, we must ensure that this does not escalate into an all-out war, so I believe it's important to closely coordinate and work towards calming down the situation. Regarding the abduction issue by North Korea, we confirmed that we will continue to coordinate our responses. As for the revision of the Status of U.S.</t>
        </is>
      </c>
      <c r="K399" s="18" t="inlineStr">
        <is>
          <t>responsibility;war</t>
        </is>
      </c>
      <c r="L399" s="18" t="inlineStr">
        <is>
          <t>0</t>
        </is>
      </c>
      <c r="M399" s="18" t="inlineStr">
        <is>
          <t>0</t>
        </is>
      </c>
      <c r="N399" s="18" t="inlineStr">
        <is>
          <t>0</t>
        </is>
      </c>
      <c r="O399" s="18" t="inlineStr">
        <is>
          <t>0</t>
        </is>
      </c>
      <c r="P399" s="18" t="inlineStr">
        <is>
          <t>0</t>
        </is>
      </c>
      <c r="Q399" s="18" t="inlineStr">
        <is>
          <t>0</t>
        </is>
      </c>
      <c r="R399" s="18" t="inlineStr">
        <is>
          <t>f2d34212-c0a8-4817-b586-05072b34cf14</t>
        </is>
      </c>
      <c r="S399" s="18" t="inlineStr"/>
      <c r="T399" s="18" t="inlineStr"/>
      <c r="U399" s="18" t="inlineStr"/>
      <c r="V399" s="18" t="inlineStr">
        <is>
          <t>WAR_GENERAL</t>
        </is>
      </c>
      <c r="W399" s="18" t="inlineStr"/>
      <c r="X399" s="18" t="inlineStr"/>
      <c r="Y399" s="18" t="inlineStr"/>
      <c r="Z399" s="18" t="inlineStr"/>
      <c r="AA399" s="18" t="inlineStr"/>
      <c r="AB399" s="18" t="inlineStr"/>
      <c r="AC399" s="18" t="inlineStr"/>
      <c r="AD399" s="18" t="inlineStr"/>
      <c r="AE399" s="18" t="inlineStr"/>
      <c r="AF399" s="18" t="inlineStr"/>
      <c r="AG399" s="18" t="inlineStr"/>
      <c r="AH399" s="18" t="inlineStr"/>
      <c r="AI399" s="18" t="inlineStr"/>
      <c r="AJ399" s="18" t="inlineStr"/>
      <c r="AK399" s="18" t="inlineStr"/>
      <c r="AL399" s="18" t="inlineStr"/>
      <c r="AM399" s="18" t="inlineStr">
        <is>
          <t>LOW</t>
        </is>
      </c>
      <c r="AN399" s="3" t="inlineStr">
        <is>
          <t>AUTO-DRAFT: keyword signals only; requires contextual coding per codebook.md before use.</t>
        </is>
      </c>
      <c r="AO399" s="18" t="inlineStr">
        <is>
          <t>1602177d-aed0-51d5-aa13-2a6c811ef998</t>
        </is>
      </c>
      <c r="AP399" s="18" t="inlineStr">
        <is>
          <t>1</t>
        </is>
      </c>
      <c r="AQ399" s="18" t="inlineStr">
        <is>
          <t>LOW_CONFIDENCE;MISSING_SPEAKER</t>
        </is>
      </c>
      <c r="AR399" s="18" t="inlineStr">
        <is>
          <t>EXCLUDED</t>
        </is>
      </c>
      <c r="AS399" s="3" t="inlineStr">
        <is>
          <t>2026-09-22 full backlog review: NORTH_KOREA_SECURITY_UNRELATED</t>
        </is>
      </c>
    </row>
    <row r="400">
      <c r="A400" s="3" t="inlineStr">
        <is>
          <t>https://japan.kantei.go.jp/102_ishiba/statement/202410/1002kaiken2.html</t>
        </is>
      </c>
      <c r="B400" s="18" t="inlineStr">
        <is>
          <t>japan</t>
        </is>
      </c>
      <c r="C400" s="18" t="inlineStr">
        <is>
          <t>Prime Minister's Office of Japan (Kantei)</t>
        </is>
      </c>
      <c r="D400" s="3" t="inlineStr">
        <is>
          <t>Press Conference by Prime Minister Ishiba regarding His Meeting with the Governor of the Bank of Japan and His Bilateral Telephone Conversations with the Leaders of the Republic of Korea and Australia (Speeches and Statements &lt;br&gt;by the Prime Minister) | Prime Minister's Office of Japan</t>
        </is>
      </c>
      <c r="E400" s="18" t="inlineStr">
        <is>
          <t>PRESS_CONFERENCE</t>
        </is>
      </c>
      <c r="F400" s="18" t="inlineStr">
        <is>
          <t>October 2, 2024</t>
        </is>
      </c>
      <c r="G400" s="18" t="inlineStr">
        <is>
          <t>0</t>
        </is>
      </c>
      <c r="H400" s="3" t="inlineStr"/>
      <c r="I400" s="3" t="inlineStr">
        <is>
          <t>Press Conference by Prime Minister Ishiba regarding His Meeting with the Governor of the Bank of Japan and His Bilateral Telephone Conversations with the Leaders of the Republic of Korea and Australia (Speeches and Statements &lt;br&gt;by the Prime Minister) | Prime Minister's Office of Japan
Press Conference by Prime Minister Ishiba regarding His Meeting with the Governor of the Bank of Japan and His Bilateral Telephone Conversations with the Leaders of the Republic of Korea and Australia
October 2, 2024
Tweet
[Provisional translation]
Today, taking the opportunity of assuming the office of prime minister, I had an exchange of views with Bank of Japan (BOJ) Governor Ueda regarding the economy, prices, and monetary conditions. I believe it was January 2013 when the Government and the Bank of Japan released a joint statement. In line with that, we will continue to take all possible measures in deploying policies that lead to an early exit from deflation and the attainment of sustained economic growth. Additionally, we will communicate with the markets extensively, staying vigilant regarding trends in the market and watching them in a careful and level-headed manner. We confirmed that we will work in close coordination with each other towards that end.
Governor Ueda said that the Bank's monetary policy was extremely accommodative and that he intends to provide firm support for the Japanese economy. He explained the Bank's current approach to monetary policy, namely that, if the BOJ's outlook for economic activity and prices becomes a reality, the degree of monetary easing will be adjusted, but in making policy decisions, it will be necessary to make sure of financial markets and the state of the economy, both domestically and internationally, and there was ample time to spare.
That was what Governor Ueda said to me. As for me, I said that I will continue the economic policies that the previous prime minister, Prime Minister Kishida, advanced to break free of deflation, and that first of all I intend to realize a resilient economy by drawing up economic measures and other efforts. I also explained that I will work to make Japan an "investment powerhouse" where the flow of investment funds will bring economic growth to Japan as a whole.
In this way, I intend to make all possible efforts regarding economic and fiscal management, with the Government and the Bank of Japan working in close cooperation. That is all regarding my meeting with BOJ Governor Ueda.
(On Prime Minister Ishiba's thinking regarding the Bank of Japan raising interest rates further, after having met with Bank Governor Ueda)
Regarding the policies set by the BOJ, the Government is not in a position to issue directives. Accordingly, my thinking is to have the Japanese economy develop while we adopt a close partnership. That said, I personally do not consider us to be in an environment at present where interest rates should be raised further.
I said to Governor Ueda that I look forward to the economy continuing to enjoy sustained development in the future as we maintain the basic tone of easing, as well as the economy transitioning in the future towards pulling out of deflation. I myself am not aware of who, in what setting, said what you just mentioned, although I am aware of media reports along those lines. I myself have not been thinking in that way at all.
(On Prime Minister Ishiba's bilateral telephone conversations with the leaders of the Republic of Korea and Australia)
This morning I had a telephone conversation with President Biden of the U.S. And, as I mentioned here earlier, today I also spoke over the telephone with President Yoon Suk Yeol of the Republic of Korea (ROK) and the prime minister of Australia.
As for what I discussed with President Yoon, between former Prime Minister Kishida and President Yoon, Japan-ROK relations progressed in a way that can be appropriately described as "improved dramatically." It is also my understanding that trilateral cooperation among the United States, Japan, and the ROK has also progressed remarkably, making significant contributions to regional peace and stability.
I stated I intend to continue with this and develop it further, making Japan-ROK cooperation even closer. I also said I wish to make trilateral Japan-U.S.-ROK cooperation even stronger.
President Yoon responded with similar statements. If I am able to go to the ASEAN-related Summit Meetings, I would like to attend, but the Diet schedule must be accommodated, and right now, if I were to state my wish, I look forward most eagerly to meeting both President Yoon and Prime Minster Albanese of Australia face to face so that we can discuss a variety of topics. I think all of us share that feeling.
I received congratulatory messages from my counterparts in both the ROK and Australia upon becoming prime minister and I hope to make our relationships even closer.
(On whether or not the topic of an "Asian NATO (North Atlantic Treaty Organization)" was raised during the conversations)
The topic did not come up today. In today's conversations I received congratulatory messages and I responded to my counterparts' sentiments. We did not take up any concrete policy discussions at all.
Related Link
Japanese
Meeting with the Governor of the Bank of Japan
Japan-ROK Summit Telephone Talks (Summary)
Japan - Australia Summit Telephone Meeting (Summary)
Tweet
Return to the Speeches and Statements by the Prime Minister</t>
        </is>
      </c>
      <c r="J400" s="3" t="inlineStr">
        <is>
          <t>In line with that, we will continue to take all possible measures in deploying policies that lead to an early exit from deflation and the attainment of sustained economic growth. Additionally, we will communicate with the markets extensively, staying vigilant regarding trends in the market and watching them in a careful and level-headed manner. We confirmed that we will work in close coordination with each other towards that end. Governor Ueda said that the Bank's monetary policy was extremely accommodative and that he intends to provide firm support for the Japanese economy. He explained the Bank's current approach to monetary policy, namely that, if the BOJ's outlook for economic activity and prices becomes a reality, the degree of monetary easing will be adjusted, but in making policy decisions, it will be necessary to make sure of financial markets and the state of the economy, both domestically and internationally, and there was ample time to spare. That was what Governor Ueda said to me. As for me, I said that I will continue the economic policies that the previous prime minister, Prime Minister Kishida, advanced to break free of deflation, and that first of all I intend to realize a resilient economy by drawing up economic measures and other efforts. I also explained that I will work to make Japan an "investment powerhouse" where the flow of investment funds will bring economic growth to Japan as a whole. In this way, I intend to make all possible efforts regarding economic and fiscal management, with the Government and the Bank of Japan working in close cooperation. That is all regarding my meeting with BOJ Governor Ueda. Accordingly, my thinking is to have the Japanese economy develop while we adopt a close partnership. That said, I personally do not consider us to be in an environment at present where interest rates should be raised further. I said to Governor Ueda that I look forward to the economy continuing to enjoy sustained development in the future as we maintain the basic tone of easing, as well as the economy transitioning in the future towards pulling out of deflation. I myself am not aware of who, in what setting, said what you just mentioned, although I am aware of media reports along those lines. I myself have not been thinking in that way at all. (On Prime Minister Ishiba's bilateral telephone conversations with the leaders of the Republic of Korea and Australia)
This morning I had a telephone conversation with President Biden of the U.S. I also said I wish to make trilateral Japan-U.S.-ROK cooperation even stronger. President Yoon responded with similar statements. If I am able to go to the ASEAN-related Summit Meetings, I would like to attend, but the Diet schedule must be accommodated, and right now, if I were to state my wish, I look forward most eagerly to meeting both President Yoon and Prime Minster Albanese of Australia face to face so that we can discuss a variety of topics. I think all of us share that feeling. I received congratulatory messages from my counterparts in both the ROK and Australia upon becoming prime minister and I hope to make our relationships even closer.</t>
        </is>
      </c>
      <c r="K400" s="18" t="inlineStr">
        <is>
          <t>fund;war</t>
        </is>
      </c>
      <c r="L400" s="18" t="inlineStr">
        <is>
          <t>0</t>
        </is>
      </c>
      <c r="M400" s="18" t="inlineStr">
        <is>
          <t>0</t>
        </is>
      </c>
      <c r="N400" s="18" t="inlineStr">
        <is>
          <t>0</t>
        </is>
      </c>
      <c r="O400" s="18" t="inlineStr">
        <is>
          <t>0</t>
        </is>
      </c>
      <c r="P400" s="18" t="inlineStr">
        <is>
          <t>0</t>
        </is>
      </c>
      <c r="Q400" s="18" t="inlineStr">
        <is>
          <t>1</t>
        </is>
      </c>
      <c r="R400" s="18" t="inlineStr">
        <is>
          <t>bfb90562-df6c-442f-b8f1-e6c26a199ada</t>
        </is>
      </c>
      <c r="S400" s="18" t="inlineStr"/>
      <c r="T400" s="18" t="inlineStr"/>
      <c r="U400" s="18" t="inlineStr"/>
      <c r="V400" s="18" t="inlineStr">
        <is>
          <t>HISTORICAL_RECOGNITION_GENERAL</t>
        </is>
      </c>
      <c r="W400" s="18" t="inlineStr"/>
      <c r="X400" s="18" t="inlineStr"/>
      <c r="Y400" s="18" t="inlineStr"/>
      <c r="Z400" s="18" t="inlineStr"/>
      <c r="AA400" s="18" t="inlineStr"/>
      <c r="AB400" s="18" t="inlineStr"/>
      <c r="AC400" s="18" t="inlineStr"/>
      <c r="AD400" s="18" t="inlineStr"/>
      <c r="AE400" s="18" t="inlineStr"/>
      <c r="AF400" s="18" t="inlineStr"/>
      <c r="AG400" s="18" t="inlineStr"/>
      <c r="AH400" s="18" t="inlineStr"/>
      <c r="AI400" s="18" t="inlineStr"/>
      <c r="AJ400" s="18" t="inlineStr"/>
      <c r="AK400" s="18" t="inlineStr"/>
      <c r="AL400" s="18" t="inlineStr"/>
      <c r="AM400" s="18" t="inlineStr">
        <is>
          <t>LOW</t>
        </is>
      </c>
      <c r="AN400" s="3" t="inlineStr">
        <is>
          <t>AUTO-DRAFT: keyword signals only; requires contextual coding per codebook.md before use.</t>
        </is>
      </c>
      <c r="AO400" s="18" t="inlineStr">
        <is>
          <t>1a4f9e05-3530-5fb7-a2de-6a76206d1a7f</t>
        </is>
      </c>
      <c r="AP400" s="18" t="inlineStr">
        <is>
          <t>1</t>
        </is>
      </c>
      <c r="AQ400" s="18" t="inlineStr">
        <is>
          <t>LOW_CONFIDENCE;MISSING_SPEAKER</t>
        </is>
      </c>
      <c r="AR400" s="18" t="inlineStr">
        <is>
          <t>EXCLUDED</t>
        </is>
      </c>
      <c r="AS400" s="3" t="inlineStr">
        <is>
          <t>2026-09-22 full backlog review: UKRAINE_RUSSIA_OR_UNRELATED_GEOPOLITICS</t>
        </is>
      </c>
    </row>
    <row r="401">
      <c r="A401" s="3" t="inlineStr">
        <is>
          <t>https://japan.kantei.go.jp/102_ishiba/statement/202410/1004shoshinhyomei.html</t>
        </is>
      </c>
      <c r="B401" s="18" t="inlineStr">
        <is>
          <t>japan</t>
        </is>
      </c>
      <c r="C401" s="18" t="inlineStr">
        <is>
          <t>Prime Minister's Office of Japan (Kantei)</t>
        </is>
      </c>
      <c r="D401" s="3" t="inlineStr">
        <is>
          <t>Policy Speech by Prime Minister ISHIBA Shigeru to the 214th Session of the Diet (Speeches and Statements &lt;br&gt;by the Prime Minister) | Prime Minister's Office of Japan</t>
        </is>
      </c>
      <c r="E401" s="18" t="inlineStr">
        <is>
          <t>SPEECH</t>
        </is>
      </c>
      <c r="F401" s="18" t="inlineStr">
        <is>
          <t>October 4, 2024</t>
        </is>
      </c>
      <c r="G401" s="18" t="inlineStr">
        <is>
          <t>0</t>
        </is>
      </c>
      <c r="H401" s="3" t="inlineStr"/>
      <c r="I401" s="3" t="inlineStr">
        <is>
          <t>Policy Speech by Prime Minister ISHIBA Shigeru to the 214th Session of the Diet (Speeches and Statements &lt;br&gt;by the Prime Minister) | Prime Minister's Office of Japan
Policy Speech by Prime Minister ISHIBA Shigeru to the 214th Session of the Diet
October 4, 2024
Tweet
[Provisional translation]
Introductory remarks
Upholding the rules
Protecting Japan
Protecting the people
Protecting local communities
Protect opportunities for young people and women
Conclusion
1.Introductory remarks
I have now taken up my post as Japan's 102nd prime minister.
"Safety and security for all."
As prime minister of Japan, I will dedicate myself body and soul to defending to the end both Japan and Japan's future.
In stating my determination in this regard, first, concerning the political funding issue and other such matters, I must, with deep remorse, touch on the circumstances that prompted public distrust in politics.
In dealing with the political funding issue, Prime Minister Kishida's initiatives included working to dissolve factions within the Liberal Democratic Party and amending the Political Funds Control Act. He later resigned as faction head to take responsibility for a situation created by a legislator belonging to his faction. These were all actions he decided upon based on his desire to push forward with political reforms.
Moreover, the three years of the Kishida Cabinet were a period when substantial results emerged in concrete form across a wide range of fields, spanning the economy, energy policies, policies related to children, security policies, and diplomatic policies, to name just a few. I extend my wholehearted respect to Mr. Kishida for the tremendous work he did as prime minister.
Based on that mindset and those achievements, we will restore the public's trust that was lost as a result of the political funding issue and other matters and bring about a society that offers safety and security for all.
As we restore the trust in politics that was undermined by the political funding issue, we will also, to an extent beyond anything else to date, explain to the Japanese people the situation in which Japan finds itself and rebuild a Japan of safety, security, and prosperity while earning the public's understanding and empathy. That is the responsibility to be carried out by those in politics.
Towards that end, we will shape Japan’s future and safeguard that future on the basis of five pillars, namely, upholding the rules, protecting Japan, protecting the people, protecting local communities, and protecting opportunities for youth and women.
2.Upholding the rules
(Trust from the public)
We will restore the trust given to us by the public. In line with that, we will attain what is "Not politics for politicians, but politics for the people."
As for the problem of omissions within political fundraising reports, first of all we will once again face one by one those Diet members indicated in this matter and, urging them to reflect on the matter, we will do our utmost to establish the ethical consciousness of abiding by the rules.
We must establish having each politician face each and every citizen with sincerity, complying thoroughly with the amended Political Funds Control Act and disclosing the information to the public in unlimited transparency. I give my firm pledge that in order to have the Japanese people trust politics once more, I myself will also demonstrate accountability and do everything in my capacity to increase transparency further.
3.Protecting Japan
(Diplomacy and security)
We will protect Japan from the rapidly changing security environment. Aggression against Ukraine by Russia, a permanent member of the UN Security Council, remains underway even now, and war continues to rage. Ukraine today may be East Asia tomorrow. Many people harbor worries such as this.
I have strong feelings about why deterrence failed to work in Ukraine. With the situation there coupling with the situation in the Middle East and other factors, the international community is becoming increasingly characterized by division and confrontation.
Giving due consideration to the current state of affairs, we will leverage diplomacy grounded in realistic national interests. With the Japan-U.S. alliance at the core, we will increase the number of friendly and like-minded countries and reinforce in a balanced manner our diplomatic and defense capabilities in tandem to achieve peace for Japan and stability in the region.
When doing so, consistent with the vision of a Free and Open Indo-Pacific, we will uphold the international order based on the rule of law and lead efforts to further ensure safety and stability in the region.
The Japan-U.S. alliance is the cornerstone of Japanese diplomacy and security and the foundation for the peace and prosperity of the Indo-Pacific region and the international community as a whole.
First and foremost, we will further reinforce the deterrence and the response capabilities of this alliance. In addition, we will work to build up cooperation with like-minded countries. The other day I held telephone conversations with President Biden of the United States of America as well as the leaders of the Republic of Korea (ROK), Australia, and the other G7 member countries.
Japan and the ROK acting in close cooperation amidst the current strategic environment is of extreme importance for the interests of both our nations. Although challenges exist between Japan and the ROK, setting my sights on marking the 60th anniversary of the normalization of Japan-ROK relations next year, I intend to take the relationship of trust forged between Prime Minister Kishida and President Yoon as a cornerstone and make Japan-ROK bilateral cooperation even more solid and wide-reaching. Japan, the United States, and the ROK will also work in even closer cooperation.
With China, we will comprehensively promote a mutually beneficial relationship based on common strategic interests and build up a track record of close communication at all possible levels. At the same time, China is day by day intensifying its unilateral attempts to change the status quo by force in the East China Sea and the South China Sea. And, last month, there was the tragic case of a young Japanese child losing his precious life after being attacked. This absolutely cannot be overlooked.
We will establish a constructive and stable Japan-China relationship through the efforts of both sides. In this relationship, we will say to China the things that need to be said and strongly urge China to act responsibly, while at the same time continuing dialogues with China on outstanding concerns and cooperating on matters of common interest. We will also advance the Japan-China-ROK trilateral framework.
The abduction of Japanese nationals, an issue whose resolution has time constraints, is a human rights issue about which we cannot let our mindfulness dwindle for even a moment, as the victims and their families continue to age; it is also a violation of Japan's sovereignty. It is one of the highest priority issues for the Ishiba administration. It grieves me deeply that despite more than 20 years passing since the Japan-DPRK Pyongyang Declaration, we have not yet realized the return of the remaining abductees to Japan.
In addition to returning to the starting point of the Japan-DPRK Pyongyang Declaration and working to realize the return of all the abductees to Japan at the earliest possible date, we will also undertake concerted efforts to resolve the outstanding issues of concern with North Korea, consistent with my strong determination in this regard.
We will continue to press forward vigorously with sanctions against Russia and support for Ukraine. While the circumstance surrounding Japan-Russia bilateral relations are now quite harsh, Japan will adhere to its policy of resolving the territorial issue and concluding a peace treaty.
We will continue to work to bolster our cooperation with ASEAN. We will strengthen our relations with the Global South and advance our efforts to address global-scale issues such as disarmament and non-proliferation and climate change. We will also do our utmost to ensure the safety of Japanese nationals overseas.
Japan now faces the most severe and complex security environment of the post-war period. A series of intrusions by China and Russia into Japan's territorial airspace has also occurred. This is a grave violation of Japan’s sovereignty. North Korea continues its nuclear and missile development and in recent years has repeatedly launched ballistic missiles at an unprecedentedly high frequency. It is also pursuing the development of long-range missiles that put the United States of America within range. This is a violation of relevant United Nations Security Council Resolutions and it threatens the peace and security of not only Japan but also the region and the international community as a whole. Against this backdrop, it goes without saying that Japan should drastically strengthen its own defense capabilities, grounded in our National Security Strategy.
The members of our Self-Defense Forces (SDF) form the greatest foundation for our defense capabilities. No matter how a nation prepares itself in terms of equipment, reinforcement of the human resources foundation is indispensable when demonstrating defense capabilities.
With a view to improving the living and working environments as well as the treatment of SDF personnel, who safeguard Japan's independence and defend our peace, we will establish a ministerial council. That council, which I as prime minister will head, will urgently examine the current state of affairs and present a concrete plan for improvement.
I will never forget that, during the last war, the largest ground battle in Japan took place in Okinawa, with many Okinawans losing their precious lives. Nor will I ever forget that Okinawa was placed under administration by the United States of America for 27 years after the war ended. We will continue also to work to lessen the impact of U.S. military bases.
If we are to ensure the smooth stationing of U.S. forces in Japan, gaining the understanding and cooperation of the Japanese people, including the people in the local areas directly affected, will be absolutely critical. We will press ahead with the construction work for the relocation to Henoko, aiming to realize the total return of Marine Corps Air Station (MCAS) Futenma at the earliest possible date.
In addition, per capita income in Okinawa remains the lowest among all the prefectures, and there also exist issues such as children living in poverty. We must ask if the effects of promoting and developing Okinawa have sufficiently permeated the prefecture, and if the people of Okinawa truly feel those effects in a tangible way. We will continue to provide support to build up the economy of Okinawa while recognizing the sentiments of the Okinawan people.
(Measures to counter the declining birthrate)
The declining birthrate and resulting population decline are what can be called a “silent emergency,” affecting the very foundations of our nation.
If the current generation of families with small children isn't happy, there will be no way to overcome the declining birthrate. We will listen closely to the opinions of households with small children and make every possible effort to support families with small children to encourage more young people to start families. We are committed to steadily implementing the Children’s Future Strategy and vigorously promoting reforms in work practices, including better use of part-time work arrangements, introducing systems for work intervals to ensure adequate hours given to daily life and to sleeping, and a general change in mindset throughout society. Additionally, we will analyze the causes of declining birthrates and implement appropriate measures that support families raising small children.
The circumstances regarding the declining birthrate vary by region. It’s a stark reality that prefectures with low marriage rates also experience higher rates of population decline. If we look at population movement by members of the young generation, over the past decade, in 33 prefectures nationwide, more women than men have moved out. We must create regions that attract young people and women, fostering a diverse, decentralized society. We are fully committed to building communities that appeal to young people, working hand in hand with local revitalization efforts in each area.
(The economy and fiscal policy)
We will ensure that the Japanese economy does indeed wrest itself free from deflation. We will also shape the future of Japan's economy, and safeguard it to the end. To prioritize overcoming deflation, we will adopt an economic and fiscal management approach based on the principle that “a sound economy is the foundation of fiscal health.” We will bring about a growth-oriented economy driven by wage increases and investments while improving fiscal conditions, creating an economy and public finances that develop vigorously and are resilient to crises.
We will generate high amounts of added value and enhance productivity through fostering innovation and create a society in which motivated seniors can thrive. Our goal is to restore personal consumption, which accounts for over 50 percent of Japan's GDP, and to achieve a growth-oriented economy that maximizes consumption and investment.
To achieve this, while transitioning from an economy focused on cutting costs to one that creates high added value, we will establish sustainable energy policies and strengthen support for innovation and startups. From the perspective of economic security, we will work on enhancing our resiliency, including through the return of domestic supply chains for semiconductors and other key items, and implement measures to prevent technology outflow. Additionally, we will work to enhance cybersecurity, including through further accelerating our examination of possibly introducing active cyber defense strategies. We aim to restructure a flexible social security system while also conducting a review of our fiscal spending based on data and committing to wise spending practices.
My goal is to achieve an economy that prioritizes increases in GDP per capita in addition to overall national economic growth while also prioritizing improvements in satisfaction and happiness. To this end, we will have the public and private sectors together develop and share comprehensive indicators of 'degree of happiness/degree of satisfaction' and aim to create a society where each individual can thrive and be happy.
4.Protecting the people
(Wage growth that outpaces price increases)
We will safeguard Japan’s economy and our citizens' daily lives.
The public is facing rising prices for fresh food, energy, and more. We must ensure that wage increases that outpace inflation take firm root in society so that people feel certain that their standard of living has truly improved.
Having experienced the 'lost three decades' of measures focused on cost-cutting and overcome three years of difficulties from the COVID-19 pandemic, the Japanese economy has started to improve, with wages also finally rising. However, we are still on the journey to becoming an economy where the public can engage in consumption with peace of mind.
In this context, we will aim for a virtuous cycle of wage increases and alleviating labor shortages by raising the productivity of each individual, increasing added value, raising incomes, and achieving wage growth that surpasses the rise in prices. We will steadily raise the minimum wage by appropriately passing price increases through to product prices and providing support for enhancing productivity and continue with our untiring efforts to reaching the high target of a nationwide average of 1,500 yen per hour within the 2020s. To achieve this, the government will bolster investments in people, such as reskilling of individuals, to create workplaces where individuals will not be disadvantaged regardless of their chosen working styles. We will also intensively consolidate our measures to expand the future economic pie, including improving the digital environment for businesses.
We will create an economy in which high-value goods and services can be sold at fair prices in the global market. We will strengthen the competitiveness of export companies, enhance value creation centering on small- and medium-sized enterprises, increase the percentage of distribution allocated to labor, and bring about bold investments undertaken by public and private sector entities acting together.
Until we establish a positive cycle of growth and distribution where wages rise more than inflation levels and capital investment is undertaken proactively, support is needed for those currently suffering from rising prices. In addition to these measures to address price increases, we will make bold investments in growth sectors through the involvement of both public and private sector entities and, to realize a growth-oriented economy driven by wage increases and investment, urgently formulate an economic policy package and then work to bring it about.
In the short term, we will provide support to low-income households that are especially affected by rising prices and implement responses well-tailored to local circumstances. We will also focus on structural measures to create a society resilient to rising energy costs as part of our strategy to overcome inflation. Developing new regional revitalization initiatives, improving the environment for raising wages at midsize and small- and medium-sized enterprises, and promoting domestic investment that contributes to growth potential, all aimed at growing Japan's economy and also our local economies.
We will make ensuring the safety and security of our citizens one of our major pillars. This will include recovery and reconstruction from natural disasters in the Noto region and elsewhere, promoting disaster prevention and mitigation, strengthening national resilience, responding to changes in the diplomatic and security environment, and bringing about a society where no one is left behind.
(Energy policy)
Ensuring a stable supply and safety of energy is an urgent issue. As we consider the sharp increases in electricity demand in the age of AI, we will enhance energy self-sufficiency while advancing decarbonization. This includes rigorous energy conservation, utilization of nuclear power on the major premise that safety is ensured, the exploration and practical use of domestic resources, and achieving an optimal energy mix of renewable sources such as geothermal energy, in which Japan has high potential. We will protect the Japanese economy from energy constraints through and through. Towards that end, we will accelerate our efforts in Green Transformation (GX), support the diverse initiatives of Asian countries with Japan's technological and financial capabilities, and simultaneously integrate Asia's growth potential into our economy.
(Supporting innovation and startups)
To accelerate the revitalization and growth of the Japanese economy, we will promote pioneering development in frontier fields such as science, technology, innovation, and space, while continuing to strengthen support for startups. We are committed to steadily advancing the government's Five-Year Plan for Promoting Startup to establish the largest startup hub in Asia. We will further bolster conditions conducive to AI research, development, and implementation, while also strengthening the government's role in coordinating AI policy.
(Making Japan an “investment powerhouse”)
We will also work on transforming the financial capital markets, which are the foundation of economic activity. We aim to establish a steady flow from savings to investment, continuing our policy of promoting Japan as a leading asset management center that supports citizens in building their wealth. At the same time, we will implement measures to promote bold investments in industry, moving towards becoming an "investment powerhouse."
(Social security policy)
The social security system serves as a safety net that provides reassurance to citizens in various circumstances. By alleviating anxiety about the future and creating a Japan where everyone can lead secure and fulfilling lives, we will safeguard our future and avoid passing burdens on to the next generation. This is the responsibility of those who live in the present.
We will review the entire social security system, including healthcare, pensions, childcare, and elderly care, to establish a system that gives citizens peace of mind. In doing so, we will transition to a social security framework that reflects the realities of today, allowing for flexible design that accommodates diverse lifestyles and choices. Considering the challenges of a declining population, we will promote employment for motivated seniors, women, and people with disabilities, aiming for a society where everyone can make the most of their potential, regardless of age.
(Ensuring public security)
We will promote crime prevention measures to ensure that everyone, including children, women, and the elderly, can live at ease, and we will make Japan the safest country in the world.
(Disaster prevention and reconstruction from the Great East Japan Earthquake)
We will protect the lives, safety, and property of our citizens from recurring disasters.
During the COVID-19 pandemic, people were unable even to return to their hometowns. When it finally became possible to visit, on the Noto Peninsula this year, people were in a single instant deprived of their long-awaited family gatherings by an earthquake on New Year’s Day. I extend my heartfelt condolences to those who lost their lives and my deepest sympathies to those affected. Shortly after, the earthquake-affected areas were further stricken by torrential rains, leading to river flooding and landslides in one location after another, resulting in the loss of many precious lives. To restore the vibrant Noto we knew before these recurring disasters, we will further accelerate our efforts towards recovery and creative reconstruction.
In Japan, one of the world's most disaster-prone countries, we must urgently build a disaster-resilient nation that gives utmost priority to human life and is able to respond rapidly to the increasing frequency and severity of floods and storms in recent years. We will promote initiatives for disaster prevention, mitigation, and national resilience.
To ensure thorough disaster preparedness, we will fundamentally strengthen the current functions of the Cabinet Office's Disaster Management Bureau in terms of both budget and personnel. Additionally, we will advance our preparations for the establishment of a dedicated Disaster Management Agency, led by a specialized minister, to ensure constant and comprehensive readiness even before a disaster takes place.
In Japan when a disaster occurs, those affected often face harsh living conditions in evacuation shelters. In the case of the Kumamoto Earthquake of 2016, the number of people who died due to their health deteriorating while living in shelters or other reasons was four times higher than the number whose deaths were directly attributable to the earthquake. It is essential to reach out to those suffering from great sorrow and anxiety due to the disaster, providing them with warm meals and a living environment where they feel safe.
To eliminate deaths related to, but not directly caused by, disasters, we will review the standards for evacuation shelters giving due consideration to the Sphere standards, which delineate minimum requirements that shelters should meet. We will establish a public-private partnership system before disasters strike to ensure the rapid deployment of toilets, food trucks, beds, and baths after a disaster strikes.
Without the reconstruction of Fukushima, there can be no recovery for the Tohoku region; without the recovery of Tohoku, there can be no revival of Japan. We will make all possible efforts towards restoring people's daily lives and rebuilding the industries and livelihoods of all those affected by the disaster. In response to the import restrictions on Japanese fishery products imposed by certain countries and regions, we will leverage the efforts made by the Kishida administration to advocate emphatically at every opportunity for the immediate lifting of these restrictions. Additionally, we will responsibly support the further development of Japan's fishing industry by expanding domestic demand for affected fishery products and exploring new export markets.
5.Protecting local communities
(Regional Revitalization)
We will return to the starting point of regional revitalization and remain committed to fully protecting local communities. Ten years ago, I was appointed as the first Minister of State for Regional Revitalization. I worked diligently on initiatives such as relocating the Agency for Cultural Affairs to Kyoto and establishing the Regional Revitalization Promotion Grant, which clearly distinguished itself from previous subsidies. Since then, I have seen many residents across the country unite in their efforts for regional revitalization, and I have drawn inspiration from their determination.
Former Prime Minister Takeshita once stated, “Each local community must independently and responsibly utilize its own wisdom and passion, with both small villages and large towns collectively considering and practicing regional development themselves.” This involves various stakeholders, including industrial sector entities, government agencies, educational institutions including not only universities but also junior high and high schools, financial institutions, workers, and media organizations. By pooling their collective wisdom, these diverse local stakeholders can maximize regional potential, ensuring safety and security for all, whether they live in urban or rural areas, and fostering a society where everyone can feel hope and happiness. This embodies the spirit of regional revitalization. We will once again cultivate employment and income in rural areas while fostering safety and security in urban environments.
Local regions are the main drivers of growth. We will learn from the achievements made under previous regional revitalization efforts as well as from points for reflection that emerged and restart them as Regional Revitalization 2.0.
To further strengthen support for initiatives across the country, we aim to double the amount of funding allocated to regional revitalization grants compared to the amount allotted in the initial budget.
In response to the declining birthrate, aging population, and population decrease, we will strengthen the Council for the Realization of the Vision for a Digital Garden City Nation and establish a headquarters for the Creation of New Regional Economies and Living Environments. The headquarters will develop a basic plan which the government will implement intensively over the next decade. We will also explore the effective utilization of new technologies, such as blockchain, and the significant influx of inbound tourism to promote local revitalization while protecting people's daily lives.
Insofar as the agricultural, forestry, and fisheries sectors, which are fundamental to regional growth, not only generate employment and income in rural areas but also contribute to national security, we will maximize their potential. Under a new basic law, we will implement planned and concentrated measures in the first five years to ensure food security, establish a food system that is in harmony with the environment, sustainably develop these sectors, and foster newly-emerging undertakings for agricultural, mountain, and fishing communities, notably in hilly and mountainous regions.
We will also further promote the export of agricultural, forestry, and fishery products while giving proper consideration to maintaining our domestic production capacity. Our initiatives will promote the transition to a sustainable food industry. We will build a resilient forestry industry through circular forestry practices and other initiatives and work to revitalize the fishing and aquatic resources sector by, for example, transitioning to different kinds of operational techniques or to aquaculture in response to changes in the marine environment, or by expanding at a nationwide level economic activities that utilize ocean resources.
We will promote adding value within the tourism industry while strengthening support for regional culture and arts, as part of our vision to realize a culture- and arts-promoting nation. Regional transportation serves as the foundation of regional revitalization. We will make a strong push to ensure people's ability to get around, aiming to eliminate "transportation gaps" across the country.
Regional revitalization is an ongoing issue. If you want to nurture a community, start by nurturing the people. This all comes down to cultivating human resources. With the national government, local governments, and citizens coming together as one, I will stand at the fore as we build momentum for continually taking on the revitalization of our regional areas.
(Expo 2025 Osaka, Kansai, Japan)
Expo 2025 Osaka, Kansai, Japan will be an excellent opportunity to deepen global exchanges and showcase Japan's charms to the world. It aims to attract many visitors, allowing them to enjoy their visit while also inspiring each visitor with his or her own dreams and hopes for the future. We are committed to working closely with all stakeholders to ensure its success.
6.Protect opportunities for young people and women
We must create a society where among young people and women the happiness of each individual is prioritized, and their human rights are protected.
(Educational reform)
Nurturing people builds the nation. Under this principle, we aim to cultivate the individuals' ability to think for themselves and freely design their own lives, leveraging digital technologies. We will strive to create a society where everyone has access to optimal education. Additionally, we will make all-out efforts to revitalize public education by conducting reviews of working environments and conditions for teachers and staff.
To rebuild a resilient, sustainable, and economically fruitful Japan, it is essential to make the greatest possible investment in human resources, including education and reskilling. We will establish a system that allows individuals to access necessary learning opportunities at any stage of their lives as many times as desired.
(Women's empowerment and women's participation)
To dramatically change the decision-making process, for both the public and private sectors, we will set a goal for women to participate in all organizational decision-making. We will establish guidelines for achieving this and implement them through a structured approach. Redressing the wage gap between men and women remains an urgent issue. To ensure that more women can continue participating in social activities for an extended period, we will lead a national discussion to realize necessary institutional reforms.
(Suicide prevention)
Suicides among women increased during the COVID-19 pandemic and remain high, while the trend towards suicide among children and young people is also on the rise. In response, we will aggressively advance comprehensive suicide prevention measures.
7.Conclusion
(Constitutional reform)
Regarding constitutional reform, I hope to see it being proposed to the Diet during my tenure as prime minister. Moving forward, I look forward to constructive discussions that transcend party lines in the Deliberative Councils on the Constitution alongside an active deepening of national discourse on this matter.
For Japan, stable Imperial Succession is of the utmost importanc …[Excelセル文字数上限のため切り詰め。全文はpilot_manual_review.csvを参照]</t>
        </is>
      </c>
      <c r="J401" s="3" t="inlineStr">
        <is>
          <t>Policy Speech by Prime Minister ISHIBA Shigeru to the 214th Session of the Diet (Speeches and Statements &lt;br&gt;by the Prime Minister) | Prime Minister's Office of Japan
Policy Speech by Prime Minister ISHIBA Shigeru to the 214th Session of the Diet
October 4, 2024
Tweet
[Provisional translation]
Introductory remarks
Upholding the rules
Protecting Japan
Protecting the people
Protecting local communities
Protect opportunities for young people and women
Conclusion
1.Introductory remarks
I have now taken up my post as Japan's 102nd prime minister. "Safety and security for all."
As prime minister of Japan, I will dedicate myself body and soul to defending to the end both Japan and Japan's future. In stating my determination in this regard, first, concerning the political funding issue and other such matters, I must, with deep remorse, touch on the circumstances that prompted public distrust in politics. In dealing with the political funding issue, Prime Minister Kishida's initiatives included working to dissolve factions within the Liberal Democratic Party and amending the Political Funds Control Act. He later resigned as faction head to take responsibility for a situation created by a legislator belonging to his faction. These were all actions he decided upon based on his desire to push forward with political reforms. Moreover, the three years of the Kishida Cabinet were a period when substantial results emerged in concrete form across a wide range of fields, spanning the economy, energy policies, policies related to children, security policies, and diplomatic policies, to name just a few. I extend my wholehearted respect to Mr. Kishida for the tremendous work he did as prime minister. Based on that mindset and those achievements, we will restore the public's trust that was lost as a result of the political funding issue and other matters and bring about a society that offers safety and security for all. As we restore the trust in politics that was undermined by the political funding issue, we will also, to an extent beyond anything else to date, explain to the Japanese people the situation in which Japan finds itself and rebuild a Japan of safety, security, and prosperity while earning the public's understanding and empathy. That is the responsibility to be carried out by those in politics. Towards that end, we will shape Japan’s future and safeguard that future on the basis of five pillars, namely, upholding the rules, protecting Japan, protecting the people, protecting local communities, and protecting opportunities for youth and women. 2.Upholding the rules
(Trust from the public)
We will restore the trust given to us by the public. In line with that, we will attain what is "Not politics for politicians, but politics for the people."
As for the problem of omissions within political fundraising reports, first of all we will once again face one by one those Diet members indicated in this matter and, urging them to reflect on the matter, we will do our utmost to establish the ethical consciousness of abiding by the rules. We must establish having each politician face each and every citizen with sincerity, complying thoroughly with the amended Political Funds Control Act and disclosing the information to the public in unlimited transparency. I give my firm pledge that in order to have the Japanese people trust politics once more, I myself will also demonstrate accountability and do everything in my capacity to increase transparency further. 3.Protecting Japan
(Diplomacy and security)
We will protect Japan from the rapidly changing security environment. Aggression against Ukraine by Russia, a permanent member of the UN Security Council, remains underway even now, and war continues to rage. Ukraine today may be East Asia tomorrow. Many people harbor worries such as this. In this relationship, we will say to China the things that need to be said and strongly urge China to act responsibly, while at the same time continuing dialogues with China on outstanding concerns and cooperating on matters of common interest. We will also advance the Japan-China-ROK trilateral framework. The abduction of Japanese nationals, an issue whose resolution has time constraints, is a human rights issue about which we cannot let our mindfulness dwindle for even a moment, as the victims and their families continue to age; it is also a violation of Japan's sovereignty. It is one of the highest priority issues for the Ishiba administration. It grieves me deeply that despite more than 20 years passing since the Japan-DPRK Pyongyang Declaration, we have not yet realized the return of the remaining abductees to Japan. In addition to returning to the starting point of the Japan-DPRK Pyongyang Declaration and working to realize the return of all the abductees to Japan at the earliest possible date, we will also undertake concerted efforts to resolve the outstanding issues of concern with North Korea, consistent with my strong determination in this regard. We will continue to press forward vigorously with sanctions against Russia and support for Ukraine. While the circumstance surrounding Japan-Russia bilateral relations are now quite harsh, Japan will adhere to its policy of resolving the territorial issue and concluding a peace treaty. We will continue to work to bolster our cooperation with ASEAN. We will strengthen our relations with the Global South and advance our efforts to address global-scale issues such as disarmament and non-proliferation and climate change. We will also do our utmost to ensure the safety of Japanese nationals overseas. Japan now faces the most severe and complex security environment of the post-war period. A series of intrusions by China and Russia into Japan's territorial airspace has also occurred. This is a grave violation of Japan’s sovereignty. With a view to improving the living and working environments as well as the treatment of SDF personnel, who safeguard Japan's independence and defend our peace, we will establish a ministerial council. That council, which I as prime minister will head, will urgently examine the current state of affairs and present a concrete plan for improvement. I will never forget that, during the last war, the largest ground battle in Japan took place in Okinawa, with many Okinawans losing their precious lives. Nor will I ever forget that Okinawa was placed under administration by the United States of America for 27 years after the war ended. We will continue also to work to lessen the impact of U.S. military bases. We will create an economy in which high-value goods and services can be sold at fair prices in the global market. We will strengthen the competitiveness of export companies, enhance value creation centering on small- and medium-sized enterprises, increase the percentage of distribution allocated to labor, and bring about bold investments undertaken by public and private sector entities acting together. Until we establish a positive cycle of growth and distribution where wages rise more than inflation levels and capital investment is undertaken proactively, support is needed for those currently suffering from rising prices. In addition to these measures to address price increases, we will make bold investments in growth sectors through the involvement of both public and private sector entities and, to realize a growth-oriented economy driven by wage increases and investment, urgently formulate an economic policy package and then work to bring it about. In the short term, we will provide support to low-income households that are especially affected by rising prices and implement responses well-tailored to local circumstances. This includes rigorous energy conservation, utilization of nuclear power on the major premise that safety is ensured, the exploration and practical use of domestic resources, and achieving an optimal energy mix of renewable sources such as geothermal energy, in which Japan has high potential. We will protect the Japanese economy from energy constraints through and through. Towards that end, we will accelerate our efforts in Green Transformation (GX), support the diverse initiatives of Asian countries with Japan's technological and financial capabilities, and simultaneously integrate Asia's growth potential into our economy. (Supporting innovation and startups)
To accelerate the revitalization and growth of the Japanese economy, we will promote pioneering development in frontier fields such as science, technology, innovation, and space, while continuing to strengthen support for startups. We are committed to steadily advancing the government's Five-Year Plan for Promoting Startup to establish the largest startup hub in Asia. (Making Japan an “investment powerhouse”)
We will also work on transforming the financial capital markets, which are the foundation of economic activity. We aim to establish a steady flow from savings to investment, continuing our policy of promoting Japan as a leading asset management center that supports citizens in building their wealth. At the same time, we will implement measures to promote bold investments in industry, moving towards becoming an "investment powerhouse."
(Social security policy)
The social security system serves as a safety net that provides reassurance to citizens in various circumstances. By alleviating anxiety about the future and creating a Japan where everyone can lead secure and fulfilling lives, we will safeguard our future and avoid passing burdens on to the next generation. This is the responsibility of those who live in the present. We will review the entire social security system, including healthcare, pensions, childcare, and elderly care, to establish a system that gives citizens peace of mind. In doing so, we will transition to a social security framework that reflects the realities of today, allowing for flexible design that accommodates diverse lifestyles and choices. I extend my heartfelt condolences to those who lost their lives and my deepest sympathies to those affected. Shortly after, the earthquake-affected areas were further stricken by torrential rains, leading to river flooding and landslides in one location after another, resulting in the loss of many precious lives. To restore the vibrant Noto we knew before these recurring disasters, we will further accelerate our efforts towards recovery and creative reconstruction. In Japan, one of the world's most disaster-prone countries, we must urgently build a disaster-resilient nation that gives utmost priority to human life and is able to respond rapidly to the increasing frequency and severity of floods and storms in recent years. We will promote initiatives for disaster prevention, mitigation, and national resilience. To ensure thorough disaster preparedness, we will fundamentally strengthen the current functions of the Cabinet Office's Disaster Management Bureau in terms of both budget and personnel. Additionally, we will advance our preparations for the establishment of a dedicated Disaster Management Agency, led by a specialized minister, to ensure constant and comprehensive readiness even before a disaster takes place. In Japan when a disaster occurs, those affected often face harsh living conditions in evacuation shelters. In the case of the Kumamoto Earthquake of 2016, the number of people who died due to their health deteriorating while living in shelters or other reasons was four times higher than the number whose deaths were directly attributable to the earthquake. It is essential to reach out to those suffering from great sorrow and anxiety due to the disaster, providing them with warm meals and a living environment where they feel safe. To eliminate deaths related to, but not directly caused by, disasters, we will review the standards for evacuation shelters giving due consideration to the Sphere standards, which delineate minimum requirements that shelters should meet. We will establish a public-private partnership system before disasters strike to ensure the rapid deployment of toilets, food trucks, beds, and baths after a disaster strikes. Without the reconstruction of Fukushima, there can be no recovery for the Tohoku region; without the recovery of Tohoku, there can be no revival of Japan. We will make all possible efforts towards restoring people's daily lives and rebuilding the industries and livelihoods of all those affected by the disaster. In response to the import restrictions on Japanese fishery products imposed by certain countries and regions, we will leverage the efforts made by the Kishida administration to advocate emphatically at every opportunity for the immediate lifting of these restrictions. Additionally, we will responsibly support the further development of Japan's fishing industry by expanding domestic demand for affected fishery products and exploring new export markets. We will once again cultivate employment and income in rural areas while fostering safety and security in urban environments. Local regions are the main drivers of growth. We will learn from the achievements made under previous regional revitalization efforts as well as from points for reflection that emerged and restart them as Regional Revitalization 2.0. To further strengthen support for initiatives across the country, we aim to double the amount of funding allocated to regional revitalization grants compared to the amount allotted in the initial budget. In response to the declining birthrate, aging population, and population decrease, we will strengthen the Council for the Realization of the Vision for a Digital Garden City Nation and establish a headquarters for the Creation of New Regional Economies and Living Environments. The headquarters will develop a basic plan which the government will implement intensively over the next decade. We will also explore the effective utilization of new technologies, such as blockchain, and the significant influx of inbound tourism to promote local revitalization while protecting people's daily lives. Insofar as the agricultural, forestry, and fisheries sectors, which are fundamental to regional growth, not only generate employment and income in rural areas but also contribute to national security, we will maximize their potential. Under a new basic law, we will implement planned and concentrated measures in the first five years to ensure food security, establish a food system that is in harmony with the environment, sustainably develop these sectors, and foster newly-emerging undertakings for agricultural, mountain, and fishing communities, notably in hilly and mountainous regions. We will also further promote the export of agricultural, forestry, and fishery products while giving proper consideration to maintaining our domestic production capacity. Redressing the wage gap between men and women remains an urgent issue. To ensure that more women can continue participating in social activities for an extended period, we will lead a national discussion to realize necessary institutional reforms. (Suicide prevention)
Suicides among women increased during the COVID-19 pandemic and remain high, while the trend towards suicide among children and young people is also on the rise. In response, we will aggressively advance comprehensive suicide prevention measures. 7.Conclusion
(Constitutional reform)
Regarding constitutional reform, I hope to see it being proposed to the Diet during my tenure as prime minister. Moving forward, I look forward to constructive discussions that transcend party lines in the Deliberative Councils on the Constitution alongside an active deepening of national discourse on this matter. For Japan, stable Imperial Succession is of the utmost importance. In particular, ensuring an adequate number of imperial family members is a matter of great urgency. (Politics that earns understanding and empathy)
In 1985, a year before I became a member of the Diet, I was deeply moved by the words of Mr. WATANABE Michio, a former member of the House of Representatives, that "The job of a politician is to speak the truth with courage and sincerity." For the past 40 years, I have aspired to do just that, and today, I stand before you in this chamber. I am aware that the number of citizens with faith in politics may now be quite low. But does politics have faith in the people? Is there a mindset that suggests the citizens won't understand anyway, or that the public will forget soon?</t>
        </is>
      </c>
      <c r="K401" s="18" t="inlineStr">
        <is>
          <t>fund;reflection;remorse;reparation;responsibility;suffering;victim;war</t>
        </is>
      </c>
      <c r="L401" s="18" t="inlineStr">
        <is>
          <t>0</t>
        </is>
      </c>
      <c r="M401" s="18" t="inlineStr">
        <is>
          <t>1</t>
        </is>
      </c>
      <c r="N401" s="18" t="inlineStr">
        <is>
          <t>1</t>
        </is>
      </c>
      <c r="O401" s="18" t="inlineStr">
        <is>
          <t>0</t>
        </is>
      </c>
      <c r="P401" s="18" t="inlineStr">
        <is>
          <t>0</t>
        </is>
      </c>
      <c r="Q401" s="18" t="inlineStr">
        <is>
          <t>1</t>
        </is>
      </c>
      <c r="R401" s="18" t="inlineStr">
        <is>
          <t>5cc372bb-b67b-4e4d-afe1-3777eb611ff3</t>
        </is>
      </c>
      <c r="S401" s="18" t="inlineStr"/>
      <c r="T401" s="18" t="inlineStr"/>
      <c r="U401" s="18" t="inlineStr"/>
      <c r="V401" s="18" t="inlineStr">
        <is>
          <t>AGGRESSION</t>
        </is>
      </c>
      <c r="W401" s="18" t="inlineStr"/>
      <c r="X401" s="18" t="inlineStr"/>
      <c r="Y401" s="18" t="inlineStr"/>
      <c r="Z401" s="18" t="inlineStr"/>
      <c r="AA401" s="18" t="inlineStr"/>
      <c r="AB401" s="18" t="inlineStr"/>
      <c r="AC401" s="18" t="inlineStr"/>
      <c r="AD401" s="18" t="inlineStr"/>
      <c r="AE401" s="18" t="inlineStr"/>
      <c r="AF401" s="18" t="inlineStr"/>
      <c r="AG401" s="18" t="inlineStr"/>
      <c r="AH401" s="18" t="inlineStr"/>
      <c r="AI401" s="18" t="inlineStr"/>
      <c r="AJ401" s="18" t="inlineStr"/>
      <c r="AK401" s="18" t="inlineStr"/>
      <c r="AL401" s="18" t="inlineStr"/>
      <c r="AM401" s="18" t="inlineStr">
        <is>
          <t>LOW</t>
        </is>
      </c>
      <c r="AN401" s="3" t="inlineStr">
        <is>
          <t>AUTO-DRAFT: keyword signals only; requires contextual coding per codebook.md before use.</t>
        </is>
      </c>
      <c r="AO401" s="18" t="inlineStr">
        <is>
          <t>7741ec68-ea1a-57a6-bb2b-4618dba5d33b</t>
        </is>
      </c>
      <c r="AP401" s="18" t="inlineStr">
        <is>
          <t>1</t>
        </is>
      </c>
      <c r="AQ401" s="18" t="inlineStr">
        <is>
          <t>LOW_CONFIDENCE;MISSING_SPEAKER</t>
        </is>
      </c>
      <c r="AR401" s="18" t="inlineStr">
        <is>
          <t>EXCLUDED</t>
        </is>
      </c>
      <c r="AS401" s="3" t="inlineStr">
        <is>
          <t>2026-09-22 full backlog review: COVID_OR_PANDEMIC</t>
        </is>
      </c>
    </row>
    <row r="402">
      <c r="A402" s="3" t="inlineStr">
        <is>
          <t>https://japan.kantei.go.jp/102_ishiba/statement/202410/1009kaiken.html</t>
        </is>
      </c>
      <c r="B402" s="18" t="inlineStr">
        <is>
          <t>japan</t>
        </is>
      </c>
      <c r="C402" s="18" t="inlineStr">
        <is>
          <t>Prime Minister's Office of Japan (Kantei)</t>
        </is>
      </c>
      <c r="D402" s="3" t="inlineStr">
        <is>
          <t>Press Conference by Prime Minister Ishiba (Speeches and Statements &lt;br&gt;by the Prime Minister) | Prime Minister's Office of Japan</t>
        </is>
      </c>
      <c r="E402" s="18" t="inlineStr">
        <is>
          <t>PRESS_CONFERENCE</t>
        </is>
      </c>
      <c r="F402" s="18" t="inlineStr">
        <is>
          <t>October 9, 2024</t>
        </is>
      </c>
      <c r="G402" s="18" t="inlineStr">
        <is>
          <t>0</t>
        </is>
      </c>
      <c r="H402" s="3" t="inlineStr"/>
      <c r="I402" s="3" t="inlineStr">
        <is>
          <t>Press Conference by Prime Minister Ishiba (Speeches and Statements &lt;br&gt;by the Prime Minister) | Prime Minister's Office of Japan
Press Conference by Prime Minister Ishiba
October 9, 2024
Tweet
If you can not view the video,
click here
[Provisional translation]
Thank you for waiting.
Today, I dissolved the House of Representatives. Without the understanding and empathy of the people, politics cannot move forward. Therefore, I am seeking the people’s confidence and mandate to secure their strong support for advancing the new administration’s policies.
Ahead of the upcoming general election, I, as President of the Liberal Democratic Party, have announced a set of new principles regarding the endorsement of party candidates and their placement on the party’s proportional representation list, with the aim of restoring public trust in politics. Under these principles, those who have already been denied endorsement or faced more severe punishments under LDP rules will continue to be denied endorsement accordingly. Furthermore, those who failed to report political funds they received will not be placed on the party’s proportional representation list. Unless LDP Diet members face the voters with sincerity and provide a full explanation to gain their understanding, we will not be able to restore public trust in politics. That is why I have decided not to allow some of the party candidates to file double candidacies in both the single-seat constituency and the proportional representation section. In addition, the other three top party officials and I will not file double candidacies.
After becoming Prime Minister, I immediately visited the disaster-stricken Noto Peninsula, where I met local residents who, suffering from both a major earthquake and heavy rainfall, expressed their desperation by asking, “Why do we have to endure such misfortunes?” This left a lasting impact on me.
As politics is meant to respond to such voices, the Government has decided to designate the September rainfall that struck the Noto Peninsula as a Disaster of Extreme Severity. In addition, to swiftly respond to the situation, we will utilize contingency funds to finance the necessary measures. Programs such as subsidies to assist the restoration of facilities and equipment, as well as the “Agricultural Land Utilization Efficiency Support Grant” targeting agricultural machinery and facilities, will also extend eligibility to local residents affected by the earthquake who have suffered again from the recent heavy rainfall.
We must strengthen measures to prevent disasters even before they occur. It is too late to respond from scratch after a disaster strikes. To ensure that those who have been affected by disasters and are on the verge of desperation are not left to endure difficult days without basic necessities, we will urgently establish a system to provide toilets, food trucks and privacy-oriented tents within a few hours after the onset of a major disaster, as is commonly seen in other advanced countries.
In 1995, the Great Hanshin Earthquake occurred. At that time, the late Mr. GOTODA Masaharu, renowned for his expertise in crisis management, stated: “Although natural disasters cannot be prevented, everything that follows is a man-made disaster.” I remember this clearly.
With a view to establishing a disaster management agency equipped with a dedicated minister and experts in disaster response, I have instructed the Minister of State for Disaster Management to accelerate efforts to fundamentally strengthen disaster management functions of the Cabinet Office, in terms of budgets and personnel, as an initial step.
As Japan is one of the most disaster-prone countries in the world, protecting its people is a major issue. The key question, however, is who is capable of achieving this, and the upcoming election will provide the people with an opportunity to make that crucial judgment.
“Protecting local communities” is on the agenda of this administration. A so-called “silent emergency” is unfolding across the country now as local communities gradually disappear. Ten years ago, when I served as the first Regional Revitalization Minister, I was inspired and encouraged by those dedicated to local community efforts, and I devoted myself to this mission with passion. However, the goals we set at that time have never been fully achieved. Based on what has been accomplished over the past decade and with humble reflection, we have launched the “Regional Revitalization 2.0,” which will be implemented over the next ten years to restart regional revitalization.
Regional revitalization is never about opposing the prosperity of urban regions. Rather, it is about restoring safety and security across the country and fully utilizing our potential to revitalize the entire country. I am deeply committed to this initiative.
We will set up a new headquarters for regional revitalization as early as this week and formulate basic principles by the end of this year.
We will aim to double the amount of regional revitalization grants to local municipalities compared to the amount allotted in the initial budget to vigorously support local communities’ own original initiatives. We will maximize the potential of agriculture, forestry and fisheries, which are fundamental to regional growth, while also pursuing high added value in the tourism and other service sectors. Additionally, we will compile and implement plans to assist private companies, encouraging investment in AI (artificial intelligence) and semiconductors.
Our long and steady efforts toward an exit from deflation are almost certain to achieve the goal. On the other hand, we also have to recognize that the people are faced with the most severe soaring commodity prices in about 30 years, making it necessary to implement immediate countermeasures against those rising prices and seek to achieve real wage increases.
Standing on the principle that “a sound economy is the foundation of fiscal health,” I have instructed all Cabinet Ministers to implement economic measures focused on “overcoming soaring prices,” “grown in Japan’s economy and regional economy” and “ensuring safety and security of the people,” with the goal of achieving a “growth-oriented economy driven by wage increases and investments.” Toward our declared high goal of achieving a nationwide average minimum wage of 1,500 yen per hour within the 2020s, we will strengthen measures for this purpose.
To assist small and medium-sized enterprises, which account for 99% of all businesses nationwide and approximately 70% of the employed workforce, we will ensure proper transactions by implementing measures such as the revised Subcontract Act, which aims to improve productivity and pass on costs to prices in a steady manner.
We will stand from the perspectives of the people, swiftly develop and implement policy packages so that they can truly feel that “life has improved” and that they can now “live with peace of mind.”
Japan now faces the most severe and complex security environment since the end of World War II, including intrusions into Japan’s territorial airspace by China and Russia, as well as North Korea's repeated missile launches.
We have increasingly witnessed scenes where peaceful days are instantly lost. These things are not just on TV – they are events that could happen in Asia tomorrow. I ask myself who can assume the role of “protecting Japan.” As a politician with long experience in the security area, I am now more determined than ever to use all of my strengths for the sake of this country.
Under this administration, we will serve the people by strengthening both diplomacy and defense capabilities in a balanced manner, with the goal of achieving peace for Japan and regional stability.
Soon after becoming Prime Minister, I held a telephone talk with President Biden of the United States to confirm our commitment to further strengthening the Japan-U.S. Alliance in a vigorous manner. We also concurred that we will work together in addressing the abduction issue by North Korea.
To uphold a Free and Open Indo-Pacific, I also held telephone talks with President Yoon of the ROK and Prime Minister Albanese of Australia, confirming the strengthening of our cooperation. In response to the escalating situation in the Middle East, I also had a teleconference with the leaders of the G7 (Group of Seven) countries.
Late tonight, I will be departing for the ASEAN (Association of Southeast Asian Nations) -related Summit Meetings and will seek to establish relations with the leaders of ASEAN countries, as well as China, India and others.
We will continue to take the lead in efforts to further ensure the security and stability of the region. To this end, I instructed the Liberal Democratic Party today to study a “vision for security in Asia.”
In addition to improving the treatment and working environments for Self-Defense Forces personnel, who serve as the largest foundation of our defense capabilities, I have today established a conference of relevant ministers, which I will chair, to design a lifelong plan that allows young SDF members, who retire early from the SDF, to continue to utilize the expertise and skills they have gained during their service and actively contribute to society even after retirement. We will work out the direction of measures to be undertaken by relevant ministries and the items to be included in the FY2025 budget by the end of this year.
Since we returned to power in 2012, efforts have been consistently made for economic revitalization under the leadership of Prime Ministers Abe, Suga, and Kishida. As a result, we have improved the employment environment and seen significant increases in wages and stock prices, and it is now almost certain that we will soon overcome the 30-year-long deflationary economy. Building on this momentum to achieve further growth and the expansion of national income, as well as to enrich the lives of the people both economically and emotionally, we will pursue a new path of “regional revitalization.”
By expanding the flow of people and goods to local communities and advancing digitalization, we will create a richer society where people can work and study regardless of their location, and where essential medical care and welfare services are available. Furthermore, by connecting revitalized and enriched local communities with larger cities, we will expand the options for people living in urban areas in terms of work, study, and leisure as well.
Our goal of “New Regional Revitalization” is not simply an extension of what is known as “community revitalization.” It is an attempt to fundamentally transform the structure of Japanese society, with the aim of revitalizing Japan as a whole. To boldly carry out this major reform, we must earn the trust of the people.
That is why I define this dissolution of the House of Representatives as the “Dissolution for the Revitalization of Japan.” Our administration will protect Japan. We will protect the people. We will ensure the safety and security of urban regions and protect the livelihoods of local communities. We will protect the opportunities for youth and women. I seek your confidence in our leadership. I sincerely ask for your support. Thank you.
Related Link
Japanese
Tweet
Return to the Speeches and Statements by the Prime Minister</t>
        </is>
      </c>
      <c r="J402" s="3" t="inlineStr">
        <is>
          <t>Press Conference by Prime Minister Ishiba (Speeches and Statements &lt;br&gt;by the Prime Minister) | Prime Minister's Office of Japan
Press Conference by Prime Minister Ishiba
October 9, 2024
Tweet
If you can not view the video,
click here
[Provisional translation]
Thank you for waiting. Today, I dissolved the House of Representatives. Without the understanding and empathy of the people, politics cannot move forward. Therefore, I am seeking the people’s confidence and mandate to secure their strong support for advancing the new administration’s policies. Ahead of the upcoming general election, I, as President of the Liberal Democratic Party, have announced a set of new principles regarding the endorsement of party candidates and their placement on the party’s proportional representation list, with the aim of restoring public trust in politics. Under these principles, those who have already been denied endorsement or faced more severe punishments under LDP rules will continue to be denied endorsement accordingly. Furthermore, those who failed to report political funds they received will not be placed on the party’s proportional representation list. Unless LDP Diet members face the voters with sincerity and provide a full explanation to gain their understanding, we will not be able to restore public trust in politics. That is why I have decided not to allow some of the party candidates to file double candidacies in both the single-seat constituency and the proportional representation section. In addition, the other three top party officials and I will not file double candidacies. After becoming Prime Minister, I immediately visited the disaster-stricken Noto Peninsula, where I met local residents who, suffering from both a major earthquake and heavy rainfall, expressed their desperation by asking, “Why do we have to endure such misfortunes?” This left a lasting impact on me. As politics is meant to respond to such voices, the Government has decided to designate the September rainfall that struck the Noto Peninsula as a Disaster of Extreme Severity. In addition, to swiftly respond to the situation, we will utilize contingency funds to finance the necessary measures. Programs such as subsidies to assist the restoration of facilities and equipment, as well as the “Agricultural Land Utilization Efficiency Support Grant” targeting agricultural machinery and facilities, will also extend eligibility to local residents affected by the earthquake who have suffered again from the recent heavy rainfall. We must strengthen measures to prevent disasters even before they occur. At that time, the late Mr. GOTODA Masaharu, renowned for his expertise in crisis management, stated: “Although natural disasters cannot be prevented, everything that follows is a man-made disaster.” I remember this clearly. With a view to establishing a disaster management agency equipped with a dedicated minister and experts in disaster response, I have instructed the Minister of State for Disaster Management to accelerate efforts to fundamentally strengthen disaster management functions of the Cabinet Office, in terms of budgets and personnel, as an initial step. As Japan is one of the most disaster-prone countries in the world, protecting its people is a major issue. The key question, however, is who is capable of achieving this, and the upcoming election will provide the people with an opportunity to make that crucial judgment. Ten years ago, when I served as the first Regional Revitalization Minister, I was inspired and encouraged by those dedicated to local community efforts, and I devoted myself to this mission with passion. However, the goals we set at that time have never been fully achieved. Based on what has been accomplished over the past decade and with humble reflection, we have launched the “Regional Revitalization 2.0,” which will be implemented over the next ten years to restart regional revitalization. Regional revitalization is never about opposing the prosperity of urban regions. Rather, it is about restoring safety and security across the country and fully utilizing our potential to revitalize the entire country. We will set up a new headquarters for regional revitalization as early as this week and formulate basic principles by the end of this year. We will aim to double the amount of regional revitalization grants to local municipalities compared to the amount allotted in the initial budget to vigorously support local communities’ own original initiatives. We will maximize the potential of agriculture, forestry and fisheries, which are fundamental to regional growth, while also pursuing high added value in the tourism and other service sectors. Additionally, we will compile and implement plans to assist private companies, encouraging investment in AI (artificial intelligence) and semiconductors. Our long and steady efforts toward an exit from deflation are almost certain to achieve the goal. On the other hand, we also have to recognize that the people are faced with the most severe soaring commodity prices in about 30 years, making it necessary to implement immediate countermeasures against those rising prices and seek to achieve real wage increases. Standing on the principle that “a sound economy is the foundation of fiscal health,” I have instructed all Cabinet Ministers to implement economic measures focused on “overcoming soaring prices,” “grown in Japan’s economy and regional economy” and “ensuring safety and security of the people,” with the goal of achieving a “growth-oriented economy driven by wage increases and investments.” Toward our declared high goal of achieving a nationwide average minimum wage of 1,500 yen per hour within the 2020s, we will strengthen measures for this purpose. To assist small and medium-sized enterprises, which account for 99% of all businesses nationwide and approximately 70% of the employed workforce, we will ensure proper transactions by implementing measures such as the revised Subcontract Act, which aims to improve productivity and pass on costs to prices in a steady manner. We will stand from the perspectives of the people, swiftly develop and implement policy packages so that they can truly feel that “life has improved” and that they can now “live with peace of mind.”
Japan now faces the most severe and complex security environment since the end of World War II, including intrusions into Japan’s territorial airspace by China and Russia, as well as North Korea's repeated missile launches. We have increasingly witnessed scenes where peaceful days are instantly lost. These things are not just on TV – they are events that could happen in Asia tomorrow. Building on this momentum to achieve further growth and the expansion of national income, as well as to enrich the lives of the people both economically and emotionally, we will pursue a new path of “regional revitalization.”
By expanding the flow of people and goods to local communities and advancing digitalization, we will create a richer society where people can work and study regardless of their location, and where essential medical care and welfare services are available. Furthermore, by connecting revitalized and enriched local communities with larger cities, we will expand the options for people living in urban areas in terms of work, study, and leisure as well. Our goal of “New Regional Revitalization” is not simply an extension of what is known as “community revitalization.” It is an attempt to fundamentally transform the structure of Japanese society, with the aim of revitalizing Japan as a whole. To boldly carry out this major reform, we must earn the trust of the people. That is why I define this dissolution of the House of Representatives as the “Dissolution for the Revitalization of Japan.” Our administration will protect Japan.</t>
        </is>
      </c>
      <c r="K402" s="18" t="inlineStr">
        <is>
          <t>fund;reflection;suffering;war</t>
        </is>
      </c>
      <c r="L402" s="18" t="inlineStr">
        <is>
          <t>0</t>
        </is>
      </c>
      <c r="M402" s="18" t="inlineStr">
        <is>
          <t>0</t>
        </is>
      </c>
      <c r="N402" s="18" t="inlineStr">
        <is>
          <t>1</t>
        </is>
      </c>
      <c r="O402" s="18" t="inlineStr">
        <is>
          <t>0</t>
        </is>
      </c>
      <c r="P402" s="18" t="inlineStr">
        <is>
          <t>0</t>
        </is>
      </c>
      <c r="Q402" s="18" t="inlineStr">
        <is>
          <t>0</t>
        </is>
      </c>
      <c r="R402" s="18" t="inlineStr">
        <is>
          <t>a3782e34-a241-4207-9720-43dde1f4937a</t>
        </is>
      </c>
      <c r="S402" s="18" t="inlineStr"/>
      <c r="T402" s="18" t="inlineStr"/>
      <c r="U402" s="18" t="inlineStr"/>
      <c r="V402" s="18" t="inlineStr">
        <is>
          <t>WAR_GENERAL</t>
        </is>
      </c>
      <c r="W402" s="18" t="inlineStr"/>
      <c r="X402" s="18" t="inlineStr"/>
      <c r="Y402" s="18" t="inlineStr"/>
      <c r="Z402" s="18" t="inlineStr"/>
      <c r="AA402" s="18" t="inlineStr"/>
      <c r="AB402" s="18" t="inlineStr"/>
      <c r="AC402" s="18" t="inlineStr"/>
      <c r="AD402" s="18" t="inlineStr"/>
      <c r="AE402" s="18" t="inlineStr"/>
      <c r="AF402" s="18" t="inlineStr"/>
      <c r="AG402" s="18" t="inlineStr"/>
      <c r="AH402" s="18" t="inlineStr"/>
      <c r="AI402" s="18" t="inlineStr"/>
      <c r="AJ402" s="18" t="inlineStr"/>
      <c r="AK402" s="18" t="inlineStr"/>
      <c r="AL402" s="18" t="inlineStr"/>
      <c r="AM402" s="18" t="inlineStr">
        <is>
          <t>LOW</t>
        </is>
      </c>
      <c r="AN402" s="3" t="inlineStr">
        <is>
          <t>AUTO-DRAFT: keyword signals only; requires contextual coding per codebook.md before use.</t>
        </is>
      </c>
      <c r="AO402" s="18" t="inlineStr">
        <is>
          <t>b73b46b9-0c6a-5df3-8d8e-b818f9ad5c88</t>
        </is>
      </c>
      <c r="AP402" s="18" t="inlineStr">
        <is>
          <t>1</t>
        </is>
      </c>
      <c r="AQ402" s="18" t="inlineStr">
        <is>
          <t>LOW_CONFIDENCE;MISSING_SPEAKER</t>
        </is>
      </c>
      <c r="AR402" s="18" t="inlineStr">
        <is>
          <t>EXCLUDED</t>
        </is>
      </c>
      <c r="AS402" s="3" t="inlineStr">
        <is>
          <t>2026-09-22 full backlog review: NATURAL_DISASTER_OR_ACCIDENT</t>
        </is>
      </c>
    </row>
    <row r="403">
      <c r="A403" s="3" t="inlineStr">
        <is>
          <t>https://japan.kantei.go.jp/102_ishiba/statement/202410/1011message.html</t>
        </is>
      </c>
      <c r="B403" s="18" t="inlineStr">
        <is>
          <t>japan</t>
        </is>
      </c>
      <c r="C403" s="18" t="inlineStr">
        <is>
          <t>Prime Minister's Office of Japan (Kantei)</t>
        </is>
      </c>
      <c r="D403" s="3" t="inlineStr">
        <is>
          <t>Video Message from Prime Minister Ishiba for the Opening Ceremony for the JETRO Kyiv Office (Speeches and Statements &lt;br&gt;by the Prime Minister) | Prime Minister's Office of Japan</t>
        </is>
      </c>
      <c r="E403" s="18" t="inlineStr">
        <is>
          <t>SPEECH</t>
        </is>
      </c>
      <c r="F403" s="18" t="inlineStr">
        <is>
          <t>October 11, 2024</t>
        </is>
      </c>
      <c r="G403" s="18" t="inlineStr">
        <is>
          <t>0</t>
        </is>
      </c>
      <c r="H403" s="3" t="inlineStr"/>
      <c r="I403" s="3" t="inlineStr">
        <is>
          <t>Video Message from Prime Minister Ishiba for the Opening Ceremony for the JETRO Kyiv Office (Speeches and Statements &lt;br&gt;by the Prime Minister) | Prime Minister's Office of Japan
Video Message from Prime Minister Ishiba for the Opening Ceremony for the JETRO Kyiv Office
October 11, 2024
Tweet
If you can not view the video,
click here
[Provisional translation]
I am Shigeru Ishiba, the newly appointed Prime Minister of Japan. I would like to extend my heartiest congratulations on the opening of the JETRO Kyiv Office and thank Prime Minister Shmyhal and all those present for their efforts in opening this office.
First of all, I would like to pay tribute once again to the courage and perseverance of the Ukrainian people, who have been struggling to defend their freedom and independence for two and a half years since the start of the Russian aggression against Ukraine. International order through the rule of law is a precondition for economic activity, and it is important to achieve a just and lasting peace in Ukraine as soon as possible.
The opening of the JETRO Kyiv Office, which was promised by the Government of Japan at the Japan-Ukraine Conference for Promotion of Economic Growth and Reconstruction held in Tokyo in February, has been realized today with the great support by the Government of Ukraine. The opening of this office shows Japan’s strong commitment to Ukraine’s reconstruction.
Ukraine is a country with abundant material resources and excellent human resources, and its economic reconstruction is essential for the world. The JETRO Kyiv Office will promote cooperation between Japanese and Ukrainian companies to expand investment and trade between our two countries.
In conjunction with the opening ceremony, ten Japanese companies are participating in the JETRO business mission. We hope that their actual visit to Kyiv and communication with Ukrainian companies will lead to new partnerships. We will continue to actively engage in efforts to promote partnership between companies from both countries.
Japan will continue to contribute to the sustainable development of Ukraine through public-private partnership by providing “uniquely Japanese” support to address the challenges Ukraine face, such as economic reconstruction and a stable energy supply. I sincerely hope that the JETRO Kyiv Office will serve as a bridge for the further development and prosperity of our two countries. Thank you very much.
Related Link
Japanese
Tweet
Return to the Speeches and Statements by the Prime Minister</t>
        </is>
      </c>
      <c r="J403" s="3" t="inlineStr">
        <is>
          <t>Video Message from Prime Minister Ishiba for the Opening Ceremony for the JETRO Kyiv Office (Speeches and Statements &lt;br&gt;by the Prime Minister) | Prime Minister's Office of Japan
Video Message from Prime Minister Ishiba for the Opening Ceremony for the JETRO Kyiv Office
October 11, 2024
Tweet
If you can not view the video,
click here
[Provisional translation]
I am Shigeru Ishiba, the newly appointed Prime Minister of Japan. I would like to extend my heartiest congratulations on the opening of the JETRO Kyiv Office and thank Prime Minister Shmyhal and all those present for their efforts in opening this office. First of all, I would like to pay tribute once again to the courage and perseverance of the Ukrainian people, who have been struggling to defend their freedom and independence for two and a half years since the start of the Russian aggression against Ukraine. International order through the rule of law is a precondition for economic activity, and it is important to achieve a just and lasting peace in Ukraine as soon as possible. The opening of the JETRO Kyiv Office, which was promised by the Government of Japan at the Japan-Ukraine Conference for Promotion of Economic Growth and Reconstruction held in Tokyo in February, has been realized today with the great support by the Government of Ukraine.</t>
        </is>
      </c>
      <c r="K403" s="18" t="inlineStr">
        <is>
          <t>aggression</t>
        </is>
      </c>
      <c r="L403" s="18" t="inlineStr">
        <is>
          <t>0</t>
        </is>
      </c>
      <c r="M403" s="18" t="inlineStr">
        <is>
          <t>0</t>
        </is>
      </c>
      <c r="N403" s="18" t="inlineStr">
        <is>
          <t>0</t>
        </is>
      </c>
      <c r="O403" s="18" t="inlineStr">
        <is>
          <t>0</t>
        </is>
      </c>
      <c r="P403" s="18" t="inlineStr">
        <is>
          <t>0</t>
        </is>
      </c>
      <c r="Q403" s="18" t="inlineStr">
        <is>
          <t>0</t>
        </is>
      </c>
      <c r="R403" s="18" t="inlineStr">
        <is>
          <t>21800757-8c25-4899-a22f-232094cda2b0</t>
        </is>
      </c>
      <c r="S403" s="18" t="inlineStr"/>
      <c r="T403" s="18" t="inlineStr"/>
      <c r="U403" s="18" t="inlineStr"/>
      <c r="V403" s="18" t="inlineStr">
        <is>
          <t>AGGRESSION</t>
        </is>
      </c>
      <c r="W403" s="18" t="inlineStr"/>
      <c r="X403" s="18" t="inlineStr"/>
      <c r="Y403" s="18" t="inlineStr"/>
      <c r="Z403" s="18" t="inlineStr"/>
      <c r="AA403" s="18" t="inlineStr"/>
      <c r="AB403" s="18" t="inlineStr"/>
      <c r="AC403" s="18" t="inlineStr"/>
      <c r="AD403" s="18" t="inlineStr"/>
      <c r="AE403" s="18" t="inlineStr"/>
      <c r="AF403" s="18" t="inlineStr"/>
      <c r="AG403" s="18" t="inlineStr"/>
      <c r="AH403" s="18" t="inlineStr"/>
      <c r="AI403" s="18" t="inlineStr"/>
      <c r="AJ403" s="18" t="inlineStr"/>
      <c r="AK403" s="18" t="inlineStr"/>
      <c r="AL403" s="18" t="inlineStr"/>
      <c r="AM403" s="18" t="inlineStr">
        <is>
          <t>LOW</t>
        </is>
      </c>
      <c r="AN403" s="3" t="inlineStr">
        <is>
          <t>AUTO-DRAFT: keyword signals only; requires contextual coding per codebook.md before use.</t>
        </is>
      </c>
      <c r="AO403" s="18" t="inlineStr">
        <is>
          <t>2710b7a2-564f-5a89-9d41-5122a782c3bc</t>
        </is>
      </c>
      <c r="AP403" s="18" t="inlineStr">
        <is>
          <t>1</t>
        </is>
      </c>
      <c r="AQ403" s="18" t="inlineStr">
        <is>
          <t>LOW_CONFIDENCE;MISSING_SPEAKER</t>
        </is>
      </c>
      <c r="AR403" s="18" t="inlineStr">
        <is>
          <t>EXCLUDED</t>
        </is>
      </c>
      <c r="AS403" s="3" t="inlineStr">
        <is>
          <t>2026-09-22 full backlog review: UKRAINE_RUSSIA_OR_UNRELATED_GEOPOLITICS</t>
        </is>
      </c>
    </row>
    <row r="404">
      <c r="A404" s="3" t="inlineStr">
        <is>
          <t>https://japan.kantei.go.jp/102_ishiba/statement/202410/1011naigai.html</t>
        </is>
      </c>
      <c r="B404" s="18" t="inlineStr">
        <is>
          <t>japan</t>
        </is>
      </c>
      <c r="C404" s="18" t="inlineStr">
        <is>
          <t>Prime Minister's Office of Japan (Kantei)</t>
        </is>
      </c>
      <c r="D404" s="3" t="inlineStr">
        <is>
          <t>Press Conference by Prime Minister ISHIBA Shigeru Following His Participation in the ASEAN-related Summit Meetings (Speeches and Statements &lt;br&gt;by the Prime Minister) | Prime Minister's Office of Japan</t>
        </is>
      </c>
      <c r="E404" s="18" t="inlineStr">
        <is>
          <t>PRESS_CONFERENCE</t>
        </is>
      </c>
      <c r="F404" s="18" t="inlineStr">
        <is>
          <t>October 11, 2024</t>
        </is>
      </c>
      <c r="G404" s="18" t="inlineStr">
        <is>
          <t>0</t>
        </is>
      </c>
      <c r="H404" s="3" t="inlineStr"/>
      <c r="I404" s="3" t="inlineStr">
        <is>
          <t>Press Conference by Prime Minister ISHIBA Shigeru Following His Participation in the ASEAN-related Summit Meetings (Speeches and Statements &lt;br&gt;by the Prime Minister) | Prime Minister's Office of Japan
Press Conference by Prime Minister ISHIBA Shigeru Following His Participation in the ASEAN-related Summit Meetings
October 11, 2024
Tweet
October 11, 2024
[Provisional translation]
(Opening Statement by Prime Minister Ishiba)
I attended the ASEAN-related Summit Meetings as my first overseas trip since assuming the office of prime minister. These are extremely important meetings where the leaders of major countries around the Indo-Pacific meet together under the same roof. I consider these meetings to have been a valuable opportunity to meet many national leaders in person and to vigorously communicate Japan's position regarding the further strengthening of Japan-ASEAN relations as well as regional affairs and the international situation, including North Korea and the East and South China Seas.
At the ASEAN-related Summit Meetings, I conveyed my determination to further strengthen Japan's relationship with ASEAN, which Japan has fostered for over half a century, as true friends with "heart to heart" connections. In addition, various ASEAN member countries expressed their high expectations for advancing cooperation with Japan, their most trusted partner, across all possible fields.
People-to-people exchanges -- exchanges at the level of individuals – that cut across multiple generations are moving forward between Japan and ASEAN. Japan is also providing support for "connectivity" within the ASEAN region, by which I mean ASEAN countries becoming better connected among themselves, with Japan providing support in various areas, including digital technology, transport infrastructure development, and electricity connectivity. In the fields of infectious disease responses and disaster management, an area where I place particular importance, we will send Japanese experts as we work to increase the resilience of the region.
In addition to these, Japan announced that from now it will place priority on advancing cooperation in the new fields of Green Transformation (GX) and Digital Transformation (DX), and Japan and ASEAN agreed that we will cooperate as partners building the future together.
Japan is also a partner for regional peace and stability. We agreed we will, in addition to strengthening maritime security by providing patrol vessels and other initiatives, build up economic security including by enhancing supply chain resilience, and increase our cooperation in the field of cyber security.
With the security environment changing dramatically, this meeting was an important opportunity to have candid discussions with my counterparts regarding regional and international affairs.
I stated once again in unmistakable terms that the Principles of the UN Charter, including respect for sovereignty and territorial integrity, are becoming increasingly important and that any unilateral changes to the status quo by force are absolutely unacceptable no matter where in the world they occur. I clearly conveyed Japan's position regarding regional affairs, including North Korea and the East and South China Seas, to all the leaders gathered. I also asked for the ongoing understanding and cooperation of the other leaders in working towards the immediate resolution of the issue of Japanese abductees.
As for the area of decarbonization, we just convened the second Asia Zero Emission Community (AZEC) Leaders Meeting, which I chaired. AZEC is an important framework for Asia together advancing efforts to achieve net-zero emissions through diverse pathways in a form that is compatible with both economic growth and energy security.
At this meeting we just held, in addition to the implementation of individual projects, we agreed on an action plan for the next decade, with a view to advancing AZEC to a new stage of policy coordination that includes the formation of rules.
I will also make some remarks on the bilateral summit talks that I just concluded.
With President Yoon Suk Yeol of the Republic of Korea (ROK), setting our sights on marking the 60th anniversary of the normalization of Japan-ROK relations next year, we concurred on enhancing our cooperation across a wide range of fields, including by promoting people-to-people exchanges, cooperating on the economic front, and building up trilateral security cooperation among Japan, the United States of America, and the ROK. We also reaffirmed that we will act in close cooperation in our responses to North Korea. President Yoon and I will continue to work in close cooperation, engaging in shuttle diplomacy and other efforts.
In my meeting with Chinese Premier Li Qiang, we were in agreement that we share in common the broad direction of Japan and China both continuing to comprehensively promote a Mutually Beneficial Relationship Based on Common Strategic Interests and also to build “constructive and stable Japan-China relations.”
I clearly stated Japan's position on outstanding issues of concern such as China’s military activities, including the intrusion into Japan’s territorial airspace, and the death of a Japanese child in Shenzhen. At the same time, I pointed out the potential for cooperation between Japan and China and confirmed that we will work to build up a track record of close communication in a multi-layered way, including at the leaders' level. Based on this meeting, I want the people of our two countries to make use of efforts by both countries' governments to form linkages enabling them to enjoy the fruits of Japan-China relations developing.
Lao PDR, the chair of ASEAN, welcomed me on this trip as an official visit. Prime Minister Sonexay and I agreed to aim for elevating bilateral relations to a "Comprehensive Strategic Partnership" on the occasion of the 70th anniversary of the establishment of diplomatic relations between Japan and Laos next year.
Prime Minister Albanese of Australia and I concurred on further advancing Japan-Australia security cooperation, including in terms of cyberspace and economic security, as well as on decarbonizing from an economic standpoint and on promoting a free and fair economic order.
Prime Minister Modi of India and I agreed to develop the Special Strategic and Global Partnership between India and Japan.
When I met with Prime Minister Chinh of Viet Nam, I announced emergency aid in response to the extensive damage wrought by the recent typhoon striking Viet Nam. We also agreed to strengthen cooperation across a wide range of fields as we agreed when we marked the 50th anniversary of the establishment of our diplomatic relations.
The other day, I made a pledge to the Japanese people upon newly taking the reins as prime minister, saying I will make a Japan that can deliver safety and security to all. In working towards that end, efforts to further ensure the stability of the Indo-Pacific region will also be absolutely indispensable. I believe it was extremely significant that through this visit I succeeded in laying out a general direction of strengthening our cooperative relations with ASEAN, which is strategically important, in a manner consistent with the needs of this new era. In addition, I had direct exchanges of views with other leaders of major nations and confirmed with them our overall direction for developing our bilateral relations. I will continue to leverage proactive diplomacy at the leaders level to cultivate more friends of Japan and more like-minded countries and I will make all-out efforts to ensure peace for Japan and stability for the region.
I also just received word that it has been decided that the 2024 Nobel Peace Prize will be awarded to Nihon Hidankyo, the Japan Confederation of A- and H-Bomb Sufferers Organizations. This organization has worked for the abolition of nuclear weapons for many years, and I regard it as tremendously meaningful that it will be the recipient of the Nobel Peace Prize.
I will end my opening statement here.
Related Link
Japanese
Tweet
Return to the Speeches and Statements by the Prime Minister</t>
        </is>
      </c>
      <c r="J404" s="3" t="inlineStr">
        <is>
          <t>At the ASEAN-related Summit Meetings, I conveyed my determination to further strengthen Japan's relationship with ASEAN, which Japan has fostered for over half a century, as true friends with "heart to heart" connections. In addition, various ASEAN member countries expressed their high expectations for advancing cooperation with Japan, their most trusted partner, across all possible fields. People-to-people exchanges -- exchanges at the level of individuals – that cut across multiple generations are moving forward between Japan and ASEAN. Japan is also providing support for "connectivity" within the ASEAN region, by which I mean ASEAN countries becoming better connected among themselves, with Japan providing support in various areas, including digital technology, transport infrastructure development, and electricity connectivity. In the fields of infectious disease responses and disaster management, an area where I place particular importance, we will send Japanese experts as we work to increase the resilience of the region. I stated once again in unmistakable terms that the Principles of the UN Charter, including respect for sovereignty and territorial integrity, are becoming increasingly important and that any unilateral changes to the status quo by force are absolutely unacceptable no matter where in the world they occur. I clearly conveyed Japan's position regarding regional affairs, including North Korea and the East and South China Seas, to all the leaders gathered. I also asked for the ongoing understanding and cooperation of the other leaders in working towards the immediate resolution of the issue of Japanese abductees. As for the area of decarbonization, we just convened the second Asia Zero Emission Community (AZEC) Leaders Meeting, which I chaired. AZEC is an important framework for Asia together advancing efforts to achieve net-zero emissions through diverse pathways in a form that is compatible with both economic growth and energy security. We also agreed to strengthen cooperation across a wide range of fields as we agreed when we marked the 50th anniversary of the establishment of our diplomatic relations. The other day, I made a pledge to the Japanese people upon newly taking the reins as prime minister, saying I will make a Japan that can deliver safety and security to all. In working towards that end, efforts to further ensure the stability of the Indo-Pacific region will also be absolutely indispensable. I believe it was extremely significant that through this visit I succeeded in laying out a general direction of strengthening our cooperative relations with ASEAN, which is strategically important, in a manner consistent with the needs of this new era. In addition, I had direct exchanges of views with other leaders of major nations and confirmed with them our overall direction for developing our bilateral relations. I will continue to leverage proactive diplomacy at the leaders level to cultivate more friends of Japan and more like-minded countries and I will make all-out efforts to ensure peace for Japan and stability for the region. I also just received word that it has been decided that the 2024 Nobel Peace Prize will be awarded to Nihon Hidankyo, the Japan Confederation of A- and H-Bomb Sufferers Organizations. This organization has worked for the abolition of nuclear weapons for many years, and I regard it as tremendously meaningful that it will be the recipient of the Nobel Peace Prize. I will end my opening statement here.</t>
        </is>
      </c>
      <c r="K404" s="18" t="inlineStr">
        <is>
          <t>war</t>
        </is>
      </c>
      <c r="L404" s="18" t="inlineStr">
        <is>
          <t>0</t>
        </is>
      </c>
      <c r="M404" s="18" t="inlineStr">
        <is>
          <t>0</t>
        </is>
      </c>
      <c r="N404" s="18" t="inlineStr">
        <is>
          <t>0</t>
        </is>
      </c>
      <c r="O404" s="18" t="inlineStr">
        <is>
          <t>0</t>
        </is>
      </c>
      <c r="P404" s="18" t="inlineStr">
        <is>
          <t>0</t>
        </is>
      </c>
      <c r="Q404" s="18" t="inlineStr">
        <is>
          <t>0</t>
        </is>
      </c>
      <c r="R404" s="18" t="inlineStr">
        <is>
          <t>c39c48f6-c607-4c14-b14b-7a7c61f8abc3</t>
        </is>
      </c>
      <c r="S404" s="18" t="inlineStr"/>
      <c r="T404" s="18" t="inlineStr"/>
      <c r="U404" s="18" t="inlineStr"/>
      <c r="V404" s="18" t="inlineStr">
        <is>
          <t>HISTORICAL_RECOGNITION_GENERAL</t>
        </is>
      </c>
      <c r="W404" s="18" t="inlineStr"/>
      <c r="X404" s="18" t="inlineStr"/>
      <c r="Y404" s="18" t="inlineStr"/>
      <c r="Z404" s="18" t="inlineStr"/>
      <c r="AA404" s="18" t="inlineStr"/>
      <c r="AB404" s="18" t="inlineStr"/>
      <c r="AC404" s="18" t="inlineStr"/>
      <c r="AD404" s="18" t="inlineStr"/>
      <c r="AE404" s="18" t="inlineStr"/>
      <c r="AF404" s="18" t="inlineStr"/>
      <c r="AG404" s="18" t="inlineStr"/>
      <c r="AH404" s="18" t="inlineStr"/>
      <c r="AI404" s="18" t="inlineStr"/>
      <c r="AJ404" s="18" t="inlineStr"/>
      <c r="AK404" s="18" t="inlineStr"/>
      <c r="AL404" s="18" t="inlineStr"/>
      <c r="AM404" s="18" t="inlineStr">
        <is>
          <t>LOW</t>
        </is>
      </c>
      <c r="AN404" s="3" t="inlineStr">
        <is>
          <t>AUTO-DRAFT: keyword signals only; requires contextual coding per codebook.md before use.</t>
        </is>
      </c>
      <c r="AO404" s="18" t="inlineStr">
        <is>
          <t>05abf077-4147-5908-997f-45f073c9ea7f</t>
        </is>
      </c>
      <c r="AP404" s="18" t="inlineStr">
        <is>
          <t>1</t>
        </is>
      </c>
      <c r="AQ404" s="18" t="inlineStr">
        <is>
          <t>LOW_CONFIDENCE;MISSING_SPEAKER</t>
        </is>
      </c>
      <c r="AR404" s="18" t="inlineStr">
        <is>
          <t>EXCLUDED</t>
        </is>
      </c>
      <c r="AS404" s="3" t="inlineStr">
        <is>
          <t>2026-09-22 full backlog review: NATURAL_DISASTER_OR_ACCIDENT</t>
        </is>
      </c>
    </row>
    <row r="405">
      <c r="A405" s="3" t="inlineStr">
        <is>
          <t>https://japan.kantei.go.jp/102_ishiba/statement/202410/1016message01.html</t>
        </is>
      </c>
      <c r="B405" s="18" t="inlineStr">
        <is>
          <t>japan</t>
        </is>
      </c>
      <c r="C405" s="18" t="inlineStr">
        <is>
          <t>Prime Minister's Office of Japan (Kantei)</t>
        </is>
      </c>
      <c r="D405" s="3" t="inlineStr">
        <is>
          <t>Video Message from Prime Minister Ishiba for “Expo 2025 Six months to Go Event in Dotonbori!” (Speeches and Statements &lt;br&gt;by the Prime Minister) | Prime Minister's Office of Japan</t>
        </is>
      </c>
      <c r="E405" s="18" t="inlineStr">
        <is>
          <t>SPEECH</t>
        </is>
      </c>
      <c r="F405" s="18" t="inlineStr">
        <is>
          <t>October 16, 2024</t>
        </is>
      </c>
      <c r="G405" s="18" t="inlineStr">
        <is>
          <t>0</t>
        </is>
      </c>
      <c r="H405" s="3" t="inlineStr"/>
      <c r="I405" s="3" t="inlineStr">
        <is>
          <t>Video Message from Prime Minister Ishiba for “Expo 2025 Six months to Go Event in Dotonbori!” (Speeches and Statements &lt;br&gt;by the Prime Minister) | Prime Minister's Office of Japan
Video Message from Prime Minister Ishiba for “Expo 2025 Six months to Go Event in Dotonbori!”
October 16, 2024
Tweet
[Provisional translation]
I am Shigeru Ishiba, the Prime Minister of Japan. We are now only six months away from the opening of Expo 2025 in Osaka, Kansai. The Expo is coming once again to Osaka, Kansai, and Japan.
In 1970, I was a second-year junior high school student in Tottori City. I visited the Osaka Expo three times by diesel express train from Tottori, which I believe took about five hours. The Expo featured many fascinating exhibits, including the moon rock, mobile phones, moving walkways, human washing machines, among others. I remember it as if it were only yesterday when I felt thrilled and moved by the various “visions of the future” on display.
In just six months, on April 13 next year, the Expo will once again showcase “visions of the future.” I sincerely hope that all visitors from Japan and around the world – especially the children who will shape the future – will have a unique experience that inspires them to think about the future and step forward into tomorrow with dreams and hopes.
This Expo will be an excellent opportunity to deepen exchanges with the world and highlight Japan’s appeal to a global audience. I strongly hope that it will serve as a catalyst for visitors from around the world to discover the charm of various cities, regions, and towns in Japan, leading to regional revitalization and, ultimately, the revitalization of Japan as a whole.
I would like to express my heartfelt respect to everyone who has been involved since the bidding stage, as well as to all those working on the preparations. Let us all work together toward the opening of the Expo to ensure its success.
I sincerely hope that Expo 2025, Osaka, Kansai, Japan, will bring hope for a future society. With that, I conclude my greeting. Thank you very much.
Related Link
Japanese
Tweet
Return to the Speeches and Statements by the Prime Minister</t>
        </is>
      </c>
      <c r="J405" s="3" t="inlineStr">
        <is>
          <t>The Expo featured many fascinating exhibits, including the moon rock, mobile phones, moving walkways, human washing machines, among others. I remember it as if it were only yesterday when I felt thrilled and moved by the various “visions of the future” on display. In just six months, on April 13 next year, the Expo will once again showcase “visions of the future.” I sincerely hope that all visitors from Japan and around the world – especially the children who will shape the future – will have a unique experience that inspires them to think about the future and step forward into tomorrow with dreams and hopes. This Expo will be an excellent opportunity to deepen exchanges with the world and highlight Japan’s appeal to a global audience. I strongly hope that it will serve as a catalyst for visitors from around the world to discover the charm of various cities, regions, and towns in Japan, leading to regional revitalization and, ultimately, the revitalization of Japan as a whole. I would like to express my heartfelt respect to everyone who has been involved since the bidding stage, as well as to all those working on the preparations. Let us all work together toward the opening of the Expo to ensure its success. I sincerely hope that Expo 2025, Osaka, Kansai, Japan, will bring hope for a future society. With that, I conclude my greeting.</t>
        </is>
      </c>
      <c r="K405" s="18" t="inlineStr">
        <is>
          <t>reparation;war</t>
        </is>
      </c>
      <c r="L405" s="18" t="inlineStr">
        <is>
          <t>0</t>
        </is>
      </c>
      <c r="M405" s="18" t="inlineStr">
        <is>
          <t>0</t>
        </is>
      </c>
      <c r="N405" s="18" t="inlineStr">
        <is>
          <t>0</t>
        </is>
      </c>
      <c r="O405" s="18" t="inlineStr">
        <is>
          <t>0</t>
        </is>
      </c>
      <c r="P405" s="18" t="inlineStr">
        <is>
          <t>0</t>
        </is>
      </c>
      <c r="Q405" s="18" t="inlineStr">
        <is>
          <t>0</t>
        </is>
      </c>
      <c r="R405" s="18" t="inlineStr">
        <is>
          <t>40460292-8513-4292-976f-7885cd5c2a35</t>
        </is>
      </c>
      <c r="S405" s="18" t="inlineStr"/>
      <c r="T405" s="18" t="inlineStr"/>
      <c r="U405" s="18" t="inlineStr"/>
      <c r="V405" s="18" t="inlineStr">
        <is>
          <t>COMPENSATION_REPARATION</t>
        </is>
      </c>
      <c r="W405" s="18" t="inlineStr"/>
      <c r="X405" s="18" t="inlineStr"/>
      <c r="Y405" s="18" t="inlineStr"/>
      <c r="Z405" s="18" t="inlineStr"/>
      <c r="AA405" s="18" t="inlineStr"/>
      <c r="AB405" s="18" t="inlineStr"/>
      <c r="AC405" s="18" t="inlineStr"/>
      <c r="AD405" s="18" t="inlineStr"/>
      <c r="AE405" s="18" t="inlineStr"/>
      <c r="AF405" s="18" t="inlineStr"/>
      <c r="AG405" s="18" t="inlineStr"/>
      <c r="AH405" s="18" t="inlineStr"/>
      <c r="AI405" s="18" t="inlineStr"/>
      <c r="AJ405" s="18" t="inlineStr"/>
      <c r="AK405" s="18" t="inlineStr"/>
      <c r="AL405" s="18" t="inlineStr"/>
      <c r="AM405" s="18" t="inlineStr">
        <is>
          <t>LOW</t>
        </is>
      </c>
      <c r="AN405" s="3" t="inlineStr">
        <is>
          <t>AUTO-DRAFT: keyword signals only; requires contextual coding per codebook.md before use.</t>
        </is>
      </c>
      <c r="AO405" s="18" t="inlineStr">
        <is>
          <t>da91555e-8177-5615-97cb-3ded3b2c19f2</t>
        </is>
      </c>
      <c r="AP405" s="18" t="inlineStr">
        <is>
          <t>1</t>
        </is>
      </c>
      <c r="AQ405" s="18" t="inlineStr">
        <is>
          <t>LOW_CONFIDENCE;MISSING_SPEAKER</t>
        </is>
      </c>
      <c r="AR405" s="18" t="inlineStr">
        <is>
          <t>EXCLUDED</t>
        </is>
      </c>
      <c r="AS405" s="3" t="inlineStr">
        <is>
          <t>2026-09-22 full backlog review: GENERIC_DIPLOMATIC_MESSAGE_OR_SPEECH</t>
        </is>
      </c>
    </row>
    <row r="406">
      <c r="A406" s="3" t="inlineStr">
        <is>
          <t>https://japan.kantei.go.jp/102_ishiba/statement/202410/1024message.html</t>
        </is>
      </c>
      <c r="B406" s="18" t="inlineStr">
        <is>
          <t>japan</t>
        </is>
      </c>
      <c r="C406" s="18" t="inlineStr">
        <is>
          <t>Prime Minister's Office of Japan (Kantei)</t>
        </is>
      </c>
      <c r="D406" s="3" t="inlineStr">
        <is>
          <t>Video Message by Prime Minister Ishiba for “High School Students’ Summit on ‘World Tsunami Awareness Day’ in Kumamoto” (Speeches and Statements &lt;br&gt;by the Prime Minister) | Prime Minister's Office of Japan</t>
        </is>
      </c>
      <c r="E406" s="18" t="inlineStr">
        <is>
          <t>SPEECH</t>
        </is>
      </c>
      <c r="F406" s="18" t="inlineStr">
        <is>
          <t>October 24, 2024</t>
        </is>
      </c>
      <c r="G406" s="18" t="inlineStr">
        <is>
          <t>0</t>
        </is>
      </c>
      <c r="H406" s="3" t="inlineStr"/>
      <c r="I406" s="3" t="inlineStr">
        <is>
          <t>Video Message by Prime Minister Ishiba for “High School Students’ Summit on ‘World Tsunami Awareness Day’ in Kumamoto” (Speeches and Statements &lt;br&gt;by the Prime Minister) | Prime Minister's Office of Japan
Video Message by Prime Minister Ishiba for “High School Students’ Summit on ‘World Tsunami Awareness Day’ in Kumamoto”
October 24, 2024
Tweet
If you can not view the video,
click here
[Provisional translation]
Hello, high school students. This is Prime Minister Ishiba Shigeru. I am very pleased that the “High School Students’ Summit on ‘World Tsunami Awareness Day’ in Kumamoto” is being held with such grandeur.
You may know the origin of World Tsunami Awareness Day. There is an anecdote called “Inamura no Hi (The Fire of Rice Sheaves),” which tells the story of a leader who, during the Ansei Nankai Earthquake on November 5, 1854, set fire to his own rice sheaves in order to guide people who had fallen behind in the darkness to higher ground, saving many lives from the impending tsunami.
In 2011, Japan designated this day by law as “Tsunami Disaster Prevention Day” to draw lessons from the Great East Japan Earthquake, in which approximately 20,000 precious lives were lost in the massive tsunami. Subsequently, Japan has made efforts, and in December 2015, the United Nations General Assembly unanimously adopted a resolution to establish a “World Tsunami Awareness Day.”
This year, on January 1st, the special day for celebrating the New Year, the Noto Peninsula earthquake struck Ishikawa Prefecture, causing tremendous damage, including a tsunami. Noto was also hit by heavy rains last month, and the hard work of recovery and reconstruction continues.
In recent years, not only earthquakes and tsunamis, but also heavy rains have become more severe and frequent not only in Japan but also around the world. Our mission is to share the lessons learned from disasters in various countries and apply them to future countermeasures.
I believe it is highly significant that the High School Students Summit, under the theme “Lessons from Kumamoto for the World and the Future,” is being held here in Kumamoto, which has been struck by major disasters such as the 2016 Kumamoto Earthquake and the torrential rains in 2020.
I would like to conclude my remarks by expressing my hope that the young people who will be responsible for the future will take advantage of the knowledge and mutual bonds deepened by this Summit and play an active role in Japan and abroad as leaders in disaster prevention and building national resilience in the future.
I sincerely ask for your continued support.
Related Link
Japanese
Tweet
Return to the Speeches and Statements by the Prime Minister</t>
        </is>
      </c>
      <c r="J406" s="3" t="inlineStr">
        <is>
          <t>Video Message by Prime Minister Ishiba for “High School Students’ Summit on ‘World Tsunami Awareness Day’ in Kumamoto” (Speeches and Statements &lt;br&gt;by the Prime Minister) | Prime Minister's Office of Japan
Video Message by Prime Minister Ishiba for “High School Students’ Summit on ‘World Tsunami Awareness Day’ in Kumamoto”
October 24, 2024
Tweet
If you can not view the video,
click here
[Provisional translation]
Hello, high school students. This is Prime Minister Ishiba Shigeru. I am very pleased that the “High School Students’ Summit on ‘World Tsunami Awareness Day’ in Kumamoto” is being held with such grandeur. You may know the origin of World Tsunami Awareness Day. There is an anecdote called “Inamura no Hi (The Fire of Rice Sheaves),” which tells the story of a leader who, during the Ansei Nankai Earthquake on November 5, 1854, set fire to his own rice sheaves in order to guide people who had fallen behind in the darkness to higher ground, saving many lives from the impending tsunami. In 2011, Japan designated this day by law as “Tsunami Disaster Prevention Day” to draw lessons from the Great East Japan Earthquake, in which approximately 20,000 precious lives were lost in the massive tsunami. Subsequently, Japan has made efforts, and in December 2015, the United Nations General Assembly unanimously adopted a resolution to establish a “World Tsunami Awareness Day.”
This year, on January 1st, the special day for celebrating the New Year, the Noto Peninsula earthquake struck Ishikawa Prefecture, causing tremendous damage, including a tsunami. Noto was also hit by heavy rains last month, and the hard work of recovery and reconstruction continues. In recent years, not only earthquakes and tsunamis, but also heavy rains have become more severe and frequent not only in Japan but also around the world.</t>
        </is>
      </c>
      <c r="K406" s="18" t="inlineStr">
        <is>
          <t>war</t>
        </is>
      </c>
      <c r="L406" s="18" t="inlineStr">
        <is>
          <t>0</t>
        </is>
      </c>
      <c r="M406" s="18" t="inlineStr">
        <is>
          <t>0</t>
        </is>
      </c>
      <c r="N406" s="18" t="inlineStr">
        <is>
          <t>0</t>
        </is>
      </c>
      <c r="O406" s="18" t="inlineStr">
        <is>
          <t>0</t>
        </is>
      </c>
      <c r="P406" s="18" t="inlineStr">
        <is>
          <t>0</t>
        </is>
      </c>
      <c r="Q406" s="18" t="inlineStr">
        <is>
          <t>0</t>
        </is>
      </c>
      <c r="R406" s="18" t="inlineStr">
        <is>
          <t>fd9425c3-2fe0-4114-b83e-27bd91b8748a</t>
        </is>
      </c>
      <c r="S406" s="18" t="inlineStr"/>
      <c r="T406" s="18" t="inlineStr"/>
      <c r="U406" s="18" t="inlineStr"/>
      <c r="V406" s="18" t="inlineStr">
        <is>
          <t>HISTORICAL_RECOGNITION_GENERAL</t>
        </is>
      </c>
      <c r="W406" s="18" t="inlineStr"/>
      <c r="X406" s="18" t="inlineStr"/>
      <c r="Y406" s="18" t="inlineStr"/>
      <c r="Z406" s="18" t="inlineStr"/>
      <c r="AA406" s="18" t="inlineStr"/>
      <c r="AB406" s="18" t="inlineStr"/>
      <c r="AC406" s="18" t="inlineStr"/>
      <c r="AD406" s="18" t="inlineStr"/>
      <c r="AE406" s="18" t="inlineStr"/>
      <c r="AF406" s="18" t="inlineStr"/>
      <c r="AG406" s="18" t="inlineStr"/>
      <c r="AH406" s="18" t="inlineStr"/>
      <c r="AI406" s="18" t="inlineStr"/>
      <c r="AJ406" s="18" t="inlineStr"/>
      <c r="AK406" s="18" t="inlineStr"/>
      <c r="AL406" s="18" t="inlineStr"/>
      <c r="AM406" s="18" t="inlineStr">
        <is>
          <t>LOW</t>
        </is>
      </c>
      <c r="AN406" s="3" t="inlineStr">
        <is>
          <t>AUTO-DRAFT: keyword signals only; requires contextual coding per codebook.md before use.</t>
        </is>
      </c>
      <c r="AO406" s="18" t="inlineStr">
        <is>
          <t>ac00c18b-48fc-53d6-b553-577810eedbac</t>
        </is>
      </c>
      <c r="AP406" s="18" t="inlineStr">
        <is>
          <t>1</t>
        </is>
      </c>
      <c r="AQ406" s="18" t="inlineStr">
        <is>
          <t>LOW_CONFIDENCE;MISSING_SPEAKER</t>
        </is>
      </c>
      <c r="AR406" s="18" t="inlineStr">
        <is>
          <t>EXCLUDED</t>
        </is>
      </c>
      <c r="AS406" s="3" t="inlineStr">
        <is>
          <t>2026-09-22 full backlog review: NATURAL_DISASTER_OR_ACCIDENT</t>
        </is>
      </c>
    </row>
    <row r="407">
      <c r="A407" s="3" t="inlineStr">
        <is>
          <t>https://japan.kantei.go.jp/102_ishiba/statement/202410/10contribution.html</t>
        </is>
      </c>
      <c r="B407" s="18" t="inlineStr">
        <is>
          <t>japan</t>
        </is>
      </c>
      <c r="C407" s="18" t="inlineStr">
        <is>
          <t>Prime Minister's Office of Japan (Kantei)</t>
        </is>
      </c>
      <c r="D407" s="3" t="inlineStr">
        <is>
          <t>Contributed Article by Prime Minister Ishiba to the Vientiane Times - “Japan and ASEAN shape the future together as “Trusted Partners” (Speeches and Statements &lt;br&gt;by the Prime Minister) | Prime Minister's Office of Japan</t>
        </is>
      </c>
      <c r="E407" s="18" t="inlineStr">
        <is>
          <t>SPEECH</t>
        </is>
      </c>
      <c r="F407" s="18" t="inlineStr">
        <is>
          <t>October 10, 2024</t>
        </is>
      </c>
      <c r="G407" s="18" t="inlineStr">
        <is>
          <t>0</t>
        </is>
      </c>
      <c r="H407" s="3" t="inlineStr"/>
      <c r="I407" s="3" t="inlineStr">
        <is>
          <t>Contributed Article by Prime Minister Ishiba to the Vientiane Times - “Japan and ASEAN shape the future together as “Trusted Partners” (Speeches and Statements &lt;br&gt;by the Prime Minister) | Prime Minister's Office of Japan
Contributed Article by Prime Minister Ishiba to the Vientiane Times - “Japan and ASEAN shape the future together as “Trusted Partners”
October 10, 2024
Tweet
I would like to congratulate the Lao PDR for hosting the ASEAN-related Summit meetings. It is my great pleasure to pay a visit to Laos on my first overseas trip since assuming office as Prime Minister of Japan. I am very excited to be in Laos for the first time.
Japan and ASEAN countries including Laos have built a relationship as “Trusted Partners” through years of cooperation and exchange in a wide range of fields.
Last year, Japan welcomed the ASEAN leaders to Tokyo and hosted a Commemorative Summit to celebrate the 50th Year of ASEAN-Japan Friendship and Cooperation. At the ASEAN-Japan Summit today, I would like to highlight how Japan has made steady progress in cooperation in a wide range of areas based on the joint vision set forth last December, and that Japan has also been working towards “Enhancing Connectivity and Resilience,” which is the theme promoted by Laos as the ASEAN Chair.
I will enhance cooperation between Japan and ASEAN to shape and safeguard the future of the region together.
Japan will lead the regional cooperation to address new challenges such as Green Transformation and Digital Transformation, which ASEAN places great importance on, aiming to shape the future together with ASEAN.
Regarding Green Transformation, the Asia Zero Emission Community (AZEC) Leaders Meeting will be held in Laos in conjunction with the ASEAN Summit. Japan would like to take this opportunity to further promote decarbonization efforts in the region in a manner consistent with economic development. On Digital Transformation, Japan will work for the development of the digital sector in ASEAN countries by formulating a roadmap for concrete cooperation, including AI human resource development.
Japan is the first partner to have expressed its support for the ASEAN Outlook on the Indo-Pacific (AOIP), and has been consistently backing its implementation. In this regard, Japan intends to strengthen cooperation on maritime security, economic security, and cybersecurity, and to work together with ASEAN to preserve the future.
The relationship between Japan and Laos has also steadily developed. The two countries have enjoyed bonds of trust and friendship for a long time. Laos was the first country to which Japan dispatched Japan Overseas Cooperation Volunteers (JOCV) in 1965. The many high-level visits between Laos and Japan this year reaffirm the continuation of cooperative relations in various fields.
Next year, Laos and Japan will celebrate a memorable milestone- the 70th anniversary of the establishment of diplomatic relations. Based on our historical bonds, Japan will do its utmost to support Laos in realizing its bright future by achieving its goal of graduating from the Least Developed Country (LDC) status by 2026 and becoming an Upper Middle Income Country by 2030.
Building a peaceful and safe social infrastructure is essential for the sustainable development of Laos. The devastation caused by Typhoon Yagi in the Mekong sub-region last month reminded us of the importance of disaster prevention. I would like to express my deepest sympathy to all those affected by the calamity. Japan has also been striving to build a disaster-resilient society, drawing lessons from past catastrophes such as the Great East Japan Earthquake. Japan will make efforts to enhance the socio economic resiliency of Laos by providing emergency assistance and strengthening its disaster response capacity, making use of our expertise on disaster prevention. Japan will also assist in unexploded ordnance clearance.
Japan sincerely welcomes Laos’ participation in Expo 2025 in Osaka, in Japan’s Kansai region, to be held next year under the theme “Designing Future Society for Our Lives”. Looking to the future, Japan hopes that the Expo will provide an opportunity to connect Japanese companies with businesspeople in Laos, in addition to improving connectivity within Laos. To date, Japanese companies in Laos have nurtured human resources while creating local jobs and transferring production technology and management know-how, thereby supporting the sustainable development of the Lao economy. Japan will continue its efforts to further expand investment by Japanese companies in Laos.
As we celebrate on the occasion of the 70th anniversary of the establishment of diplomatic relations between the two countries next year, Japan would like to join hands with the Lao people to raise our bilateral relations from the current “Strategic Partnership” to a higher level and to further deepen our cooperation in this new era.
Finally, I sincerely hope for the happiness of the Lao people and that our friendship based on mutual understanding and respect will continue for many years to come.
Tweet
Return to the Speeches and Statements by the Prime Minister</t>
        </is>
      </c>
      <c r="J407" s="3" t="inlineStr">
        <is>
          <t>Japan and ASEAN countries including Laos have built a relationship as “Trusted Partners” through years of cooperation and exchange in a wide range of fields. Last year, Japan welcomed the ASEAN leaders to Tokyo and hosted a Commemorative Summit to celebrate the 50th Year of ASEAN-Japan Friendship and Cooperation. At the ASEAN-Japan Summit today, I would like to highlight how Japan has made steady progress in cooperation in a wide range of areas based on the joint vision set forth last December, and that Japan has also been working towards “Enhancing Connectivity and Resilience,” which is the theme promoted by Laos as the ASEAN Chair. I will enhance cooperation between Japan and ASEAN to shape and safeguard the future of the region together. Japan will lead the regional cooperation to address new challenges such as Green Transformation and Digital Transformation, which ASEAN places great importance on, aiming to shape the future together with ASEAN.</t>
        </is>
      </c>
      <c r="K407" s="18" t="inlineStr">
        <is>
          <t>war</t>
        </is>
      </c>
      <c r="L407" s="18" t="inlineStr">
        <is>
          <t>0</t>
        </is>
      </c>
      <c r="M407" s="18" t="inlineStr">
        <is>
          <t>0</t>
        </is>
      </c>
      <c r="N407" s="18" t="inlineStr">
        <is>
          <t>0</t>
        </is>
      </c>
      <c r="O407" s="18" t="inlineStr">
        <is>
          <t>1</t>
        </is>
      </c>
      <c r="P407" s="18" t="inlineStr">
        <is>
          <t>0</t>
        </is>
      </c>
      <c r="Q407" s="18" t="inlineStr">
        <is>
          <t>0</t>
        </is>
      </c>
      <c r="R407" s="18" t="inlineStr">
        <is>
          <t>2ce517df-bb78-4abd-934b-e98c3eb74262</t>
        </is>
      </c>
      <c r="S407" s="18" t="inlineStr"/>
      <c r="T407" s="18" t="inlineStr"/>
      <c r="U407" s="18" t="inlineStr"/>
      <c r="V407" s="18" t="inlineStr">
        <is>
          <t>HISTORICAL_RECOGNITION_GENERAL</t>
        </is>
      </c>
      <c r="W407" s="18" t="inlineStr"/>
      <c r="X407" s="18" t="inlineStr"/>
      <c r="Y407" s="18" t="inlineStr"/>
      <c r="Z407" s="18" t="inlineStr"/>
      <c r="AA407" s="18" t="inlineStr"/>
      <c r="AB407" s="18" t="inlineStr"/>
      <c r="AC407" s="18" t="inlineStr"/>
      <c r="AD407" s="18" t="inlineStr"/>
      <c r="AE407" s="18" t="inlineStr"/>
      <c r="AF407" s="18" t="inlineStr"/>
      <c r="AG407" s="18" t="inlineStr"/>
      <c r="AH407" s="18" t="inlineStr"/>
      <c r="AI407" s="18" t="inlineStr"/>
      <c r="AJ407" s="18" t="inlineStr"/>
      <c r="AK407" s="18" t="inlineStr"/>
      <c r="AL407" s="18" t="inlineStr"/>
      <c r="AM407" s="18" t="inlineStr">
        <is>
          <t>LOW</t>
        </is>
      </c>
      <c r="AN407" s="3" t="inlineStr">
        <is>
          <t>AUTO-DRAFT: keyword signals only; requires contextual coding per codebook.md before use.</t>
        </is>
      </c>
      <c r="AO407" s="18" t="inlineStr">
        <is>
          <t>ceaa7edc-c93b-5fa8-8d81-0aabdbfab4ab</t>
        </is>
      </c>
      <c r="AP407" s="18" t="inlineStr">
        <is>
          <t>1</t>
        </is>
      </c>
      <c r="AQ407" s="18" t="inlineStr">
        <is>
          <t>LOW_CONFIDENCE;MISSING_SPEAKER</t>
        </is>
      </c>
      <c r="AR407" s="18" t="inlineStr">
        <is>
          <t>EXCLUDED</t>
        </is>
      </c>
      <c r="AS407" s="3" t="inlineStr">
        <is>
          <t>2026-09-22 full backlog review: NATURAL_DISASTER_OR_ACCIDENT</t>
        </is>
      </c>
    </row>
    <row r="408">
      <c r="A408" s="3" t="inlineStr">
        <is>
          <t>https://japan.kantei.go.jp/102_ishiba/statement/202410/23message.html</t>
        </is>
      </c>
      <c r="B408" s="18" t="inlineStr">
        <is>
          <t>japan</t>
        </is>
      </c>
      <c r="C408" s="18" t="inlineStr">
        <is>
          <t>Prime Minister's Office of Japan (Kantei)</t>
        </is>
      </c>
      <c r="D408" s="3" t="inlineStr">
        <is>
          <t>Video Message by Prime Minister Ishiba regarding the G-ZERO Summit (Speeches and Statements &lt;br&gt;by the Prime Minister) | Prime Minister's Office of Japan</t>
        </is>
      </c>
      <c r="E408" s="18" t="inlineStr">
        <is>
          <t>SPEECH</t>
        </is>
      </c>
      <c r="F408" s="18" t="inlineStr">
        <is>
          <t>October 23, 2024</t>
        </is>
      </c>
      <c r="G408" s="18" t="inlineStr">
        <is>
          <t>0</t>
        </is>
      </c>
      <c r="H408" s="3" t="inlineStr"/>
      <c r="I408" s="3" t="inlineStr">
        <is>
          <t>Video Message by Prime Minister Ishiba regarding the G-ZERO Summit (Speeches and Statements &lt;br&gt;by the Prime Minister) | Prime Minister's Office of Japan
Video Message by Prime Minister Ishiba regarding the G-ZERO Summit
October 23, 2024
Tweet
If you can not view the video,
click here
[Provisional translation]
Hello, everyone. I am Shigeru Ishiba, Prime Minister of Japan. I would like to congratulate you all on the holding of this G-ZERO Summit.
It is very encouraging that, at this seventh summit, national and international leaders from industry, government and academia, including Dr. Ian Bremmer, President of Eurasia Group, Mr. Tokura, Chairman of the Japan Business Federation, and Mr. Niinami, Executive Director of the Japan Association of Corporate Executives, will discuss Japan's role as we face the most severe and complex security environment since World War II.
We are strongly committed to protecting Japan from the rapidly changing security environment. Aggression against Ukraine by Russia remains underway even now, and war continues to rage. With the situation there coupling with the situation in the Middle East and other factors, the international community is becoming increasingly characterized by division and confrontation. Competition for technological hegemony is also becoming more intense.
As I stated in my policy speech at the recent Diet, consistent with the vision of a Free and Open Indo-Pacific, Japan will uphold the international order based on the rule of law and lead efforts to further ensure safety and stability in the region.
Divisions and confrontations are intensifying in the economic realm as well. In order to strengthen the rules-based international economic order, we will work together with like-minded countries and the Global South to build resilient and reliable supply chains and to coordinate industrial policies in growing fields such as GX(Green Transformation), DX(Digital Transformation) and economic security.
Specifically, I recently attended the ASEAN-related summit meetings on my first overseas visit since taking office and convened the AZEC, or Asia Zero Emission Community, Leaders Meeting as the chairperson in order to advance GX(Green Transformation) in Asia. We have agreed on the Action Plan for Next Decade and will proceed with concrete initiatives.
Under such circumstances, I believe that the role Japan plays in the international community in diplomacy and the economy is huge. I hope that lively discussions among the participants today will be a step toward a better future. Thank you very much.
Related Link
Japanese
Tweet
Return to the Speeches and Statements by the Prime Minister</t>
        </is>
      </c>
      <c r="J408" s="3" t="inlineStr">
        <is>
          <t>Ian Bremmer, President of Eurasia Group, Mr. Tokura, Chairman of the Japan Business Federation, and Mr. Niinami, Executive Director of the Japan Association of Corporate Executives, will discuss Japan's role as we face the most severe and complex security environment since World War II. We are strongly committed to protecting Japan from the rapidly changing security environment. Aggression against Ukraine by Russia remains underway even now, and war continues to rage. With the situation there coupling with the situation in the Middle East and other factors, the international community is becoming increasingly characterized by division and confrontation. Competition for technological hegemony is also becoming more intense. We have agreed on the Action Plan for Next Decade and will proceed with concrete initiatives. Under such circumstances, I believe that the role Japan plays in the international community in diplomacy and the economy is huge. I hope that lively discussions among the participants today will be a step toward a better future. Thank you very much. Related Link
Japanese
Tweet
Return to the Speeches and Statements by the Prime Minister</t>
        </is>
      </c>
      <c r="K408" s="18" t="inlineStr">
        <is>
          <t>war</t>
        </is>
      </c>
      <c r="L408" s="18" t="inlineStr">
        <is>
          <t>0</t>
        </is>
      </c>
      <c r="M408" s="18" t="inlineStr">
        <is>
          <t>0</t>
        </is>
      </c>
      <c r="N408" s="18" t="inlineStr">
        <is>
          <t>0</t>
        </is>
      </c>
      <c r="O408" s="18" t="inlineStr">
        <is>
          <t>0</t>
        </is>
      </c>
      <c r="P408" s="18" t="inlineStr">
        <is>
          <t>0</t>
        </is>
      </c>
      <c r="Q408" s="18" t="inlineStr">
        <is>
          <t>0</t>
        </is>
      </c>
      <c r="R408" s="18" t="inlineStr">
        <is>
          <t>a4ce5688-8c94-4619-9493-7440434c1e8e</t>
        </is>
      </c>
      <c r="S408" s="18" t="inlineStr"/>
      <c r="T408" s="18" t="inlineStr"/>
      <c r="U408" s="18" t="inlineStr"/>
      <c r="V408" s="18" t="inlineStr">
        <is>
          <t>AGGRESSION</t>
        </is>
      </c>
      <c r="W408" s="18" t="inlineStr"/>
      <c r="X408" s="18" t="inlineStr"/>
      <c r="Y408" s="18" t="inlineStr"/>
      <c r="Z408" s="18" t="inlineStr"/>
      <c r="AA408" s="18" t="inlineStr"/>
      <c r="AB408" s="18" t="inlineStr"/>
      <c r="AC408" s="18" t="inlineStr"/>
      <c r="AD408" s="18" t="inlineStr"/>
      <c r="AE408" s="18" t="inlineStr"/>
      <c r="AF408" s="18" t="inlineStr"/>
      <c r="AG408" s="18" t="inlineStr"/>
      <c r="AH408" s="18" t="inlineStr"/>
      <c r="AI408" s="18" t="inlineStr"/>
      <c r="AJ408" s="18" t="inlineStr"/>
      <c r="AK408" s="18" t="inlineStr"/>
      <c r="AL408" s="18" t="inlineStr"/>
      <c r="AM408" s="18" t="inlineStr">
        <is>
          <t>LOW</t>
        </is>
      </c>
      <c r="AN408" s="3" t="inlineStr">
        <is>
          <t>AUTO-DRAFT: keyword signals only; requires contextual coding per codebook.md before use.</t>
        </is>
      </c>
      <c r="AO408" s="18" t="inlineStr">
        <is>
          <t>0cc545e4-d7ef-5b8d-9f44-ba2d73fe12ec</t>
        </is>
      </c>
      <c r="AP408" s="18" t="inlineStr">
        <is>
          <t>1</t>
        </is>
      </c>
      <c r="AQ408" s="18" t="inlineStr">
        <is>
          <t>LOW_CONFIDENCE;MISSING_SPEAKER</t>
        </is>
      </c>
      <c r="AR408" s="18" t="inlineStr">
        <is>
          <t>EXCLUDED</t>
        </is>
      </c>
      <c r="AS408" s="3" t="inlineStr">
        <is>
          <t>2026-09-22 full backlog review: UKRAINE_RUSSIA_OR_UNRELATED_GEOPOLITICS</t>
        </is>
      </c>
    </row>
    <row r="409">
      <c r="A409" s="3" t="inlineStr">
        <is>
          <t>https://japan.kantei.go.jp/102_ishiba/statement/202410/29message2.html</t>
        </is>
      </c>
      <c r="B409" s="18" t="inlineStr">
        <is>
          <t>japan</t>
        </is>
      </c>
      <c r="C409" s="18" t="inlineStr">
        <is>
          <t>Prime Minister's Office of Japan (Kantei)</t>
        </is>
      </c>
      <c r="D409" s="3" t="inlineStr">
        <is>
          <t>Message of condolence from Prime Minister Ishiba following the damage caused to the Philippines by Typhoon Kristine (Speeches and Statements &lt;br&gt;by the Prime Minister) | Prime Minister's Office of Japan</t>
        </is>
      </c>
      <c r="E409" s="18" t="inlineStr">
        <is>
          <t>SPEECH</t>
        </is>
      </c>
      <c r="F409" s="18" t="inlineStr">
        <is>
          <t>October 29, 2024</t>
        </is>
      </c>
      <c r="G409" s="18" t="inlineStr">
        <is>
          <t>0</t>
        </is>
      </c>
      <c r="H409" s="3" t="inlineStr"/>
      <c r="I409" s="3" t="inlineStr">
        <is>
          <t>Message of condolence from Prime Minister Ishiba following the damage caused to the Philippines by Typhoon Kristine (Speeches and Statements &lt;br&gt;by the Prime Minister) | Prime Minister's Office of Japan
Message of condolence from Prime Minister Ishiba following the damage caused to the Philippines by Typhoon Kristine
October 29, 2024
Tweet
[Provisional translation]
On October 29,2024, regarding the damage to the Republic of the Philippines caused by Typhoon Kristine, which occurred on October 22, 2024 (local time), Mr. ISHIBA Shigeru, Prime Minister of Japan sent the following message of condolence to H.E. Ferdinand R. Marcos, Jr., President of the Republic of the Philippines.
“I am deeply saddened and worried to learn the news that many precious lives were lost, many people are still missing and serious damages were brought in the vast areas of the Philippines due to the typhoon Kristine.
On behalf of the Japanese government and people, I would like to extend my heartfelt condolences to the victims and their families, and express my sympathy to those who were affected.
Japan is ready to provide the all possible assistance to the Philippines. Like the Philippines, we fully understand the hardship caused by severe damages of typhoons. Japan always stands with the Philippines in overcoming this time of difficulties.”
Related Link
Japanese
Tweet
Return to the Speeches and Statements by the Prime Minister</t>
        </is>
      </c>
      <c r="J409" s="3" t="inlineStr">
        <is>
          <t>Marcos, Jr., President of the Republic of the Philippines. “I am deeply saddened and worried to learn the news that many precious lives were lost, many people are still missing and serious damages were brought in the vast areas of the Philippines due to the typhoon Kristine. On behalf of the Japanese government and people, I would like to extend my heartfelt condolences to the victims and their families, and express my sympathy to those who were affected. Japan is ready to provide the all possible assistance to the Philippines. Like the Philippines, we fully understand the hardship caused by severe damages of typhoons.</t>
        </is>
      </c>
      <c r="K409" s="18" t="inlineStr">
        <is>
          <t>victim</t>
        </is>
      </c>
      <c r="L409" s="18" t="inlineStr">
        <is>
          <t>0</t>
        </is>
      </c>
      <c r="M409" s="18" t="inlineStr">
        <is>
          <t>0</t>
        </is>
      </c>
      <c r="N409" s="18" t="inlineStr">
        <is>
          <t>0</t>
        </is>
      </c>
      <c r="O409" s="18" t="inlineStr">
        <is>
          <t>1</t>
        </is>
      </c>
      <c r="P409" s="18" t="inlineStr">
        <is>
          <t>0</t>
        </is>
      </c>
      <c r="Q409" s="18" t="inlineStr">
        <is>
          <t>0</t>
        </is>
      </c>
      <c r="R409" s="18" t="inlineStr">
        <is>
          <t>f1722166-6836-42b8-8d97-5377e5e8ff20</t>
        </is>
      </c>
      <c r="S409" s="18" t="inlineStr"/>
      <c r="T409" s="18" t="inlineStr"/>
      <c r="U409" s="18" t="inlineStr"/>
      <c r="V409" s="18" t="inlineStr">
        <is>
          <t>HISTORICAL_RECOGNITION_GENERAL</t>
        </is>
      </c>
      <c r="W409" s="18" t="inlineStr"/>
      <c r="X409" s="18" t="inlineStr"/>
      <c r="Y409" s="18" t="inlineStr"/>
      <c r="Z409" s="18" t="inlineStr"/>
      <c r="AA409" s="18" t="inlineStr"/>
      <c r="AB409" s="18" t="inlineStr"/>
      <c r="AC409" s="18" t="inlineStr"/>
      <c r="AD409" s="18" t="inlineStr"/>
      <c r="AE409" s="18" t="inlineStr"/>
      <c r="AF409" s="18" t="inlineStr"/>
      <c r="AG409" s="18" t="inlineStr"/>
      <c r="AH409" s="18" t="inlineStr"/>
      <c r="AI409" s="18" t="inlineStr"/>
      <c r="AJ409" s="18" t="inlineStr"/>
      <c r="AK409" s="18" t="inlineStr"/>
      <c r="AL409" s="18" t="inlineStr"/>
      <c r="AM409" s="18" t="inlineStr">
        <is>
          <t>LOW</t>
        </is>
      </c>
      <c r="AN409" s="3" t="inlineStr">
        <is>
          <t>AUTO-DRAFT: keyword signals only; requires contextual coding per codebook.md before use.</t>
        </is>
      </c>
      <c r="AO409" s="18" t="inlineStr">
        <is>
          <t>95ae0842-226b-5f18-8755-43795a169978</t>
        </is>
      </c>
      <c r="AP409" s="18" t="inlineStr">
        <is>
          <t>1</t>
        </is>
      </c>
      <c r="AQ409" s="18" t="inlineStr">
        <is>
          <t>LOW_CONFIDENCE;MISSING_SPEAKER</t>
        </is>
      </c>
      <c r="AR409" s="18" t="inlineStr">
        <is>
          <t>EXCLUDED</t>
        </is>
      </c>
      <c r="AS409" s="3" t="inlineStr">
        <is>
          <t>2026-09-22 full backlog review: NATURAL_DISASTER_OR_ACCIDENT</t>
        </is>
      </c>
    </row>
    <row r="410">
      <c r="A410" s="3" t="inlineStr">
        <is>
          <t>https://japan.kantei.go.jp/102_ishiba/statement/202410/31message2.html</t>
        </is>
      </c>
      <c r="B410" s="18" t="inlineStr">
        <is>
          <t>japan</t>
        </is>
      </c>
      <c r="C410" s="18" t="inlineStr">
        <is>
          <t>Prime Minister's Office of Japan (Kantei)</t>
        </is>
      </c>
      <c r="D410" s="3" t="inlineStr">
        <is>
          <t>Message of condolences from Prime Minister Ishiba on the flood damage in the Kingdom of Spain (Speeches and Statements &lt;br&gt;by the Prime Minister) | Prime Minister's Office of Japan</t>
        </is>
      </c>
      <c r="E410" s="18" t="inlineStr">
        <is>
          <t>SPEECH</t>
        </is>
      </c>
      <c r="F410" s="18" t="inlineStr">
        <is>
          <t>October 31, 2024</t>
        </is>
      </c>
      <c r="G410" s="18" t="inlineStr">
        <is>
          <t>0</t>
        </is>
      </c>
      <c r="H410" s="3" t="inlineStr"/>
      <c r="I410" s="3" t="inlineStr">
        <is>
          <t>Message of condolences from Prime Minister Ishiba on the flood damage in the Kingdom of Spain (Speeches and Statements &lt;br&gt;by the Prime Minister) | Prime Minister's Office of Japan
Message of condolences from Prime Minister Ishiba on the flood damage in the Kingdom of Spain
October 31, 2024
Tweet
[Provisional translation]
Following the floods caused by torrential rains that occurred on 29-30 October, which resulted in the deaths of many people in the eastern region of Valencia in the Kingdom of Spain and caused extensive damage, on October 31, Mr. ISHIBA Shigeru, Prime Minister of Japan, delivered the following message of condolences to H.E. Mr. Pedro SÁNCHEZ PÉREZ-CASTEJÓN, President of the Government of Spain.
“I am deeply grieved and saddened to learn that many precious lives were lost and many people left missing, in the recent floods caused by torrential rains in the region of Valencia of the Kingdom of Spain.
On behalf of the Japanese government and people, I would like to extend my heartfelt condolences to the victims and their families, and express my sympathy to those who are affected.
I sincerely pray for the quick recovery of those who are affected as well as the prompt reconstruction of the affected areas including the region of Valencia. Japan stands with the Kingdom of Spain in overcoming this time of difficulties.”
Related Link
Japanese
Tweet
Return to the Speeches and Statements by the Prime Minister</t>
        </is>
      </c>
      <c r="J410" s="3" t="inlineStr">
        <is>
          <t>Pedro SÁNCHEZ PÉREZ-CASTEJÓN, President of the Government of Spain. “I am deeply grieved and saddened to learn that many precious lives were lost and many people left missing, in the recent floods caused by torrential rains in the region of Valencia of the Kingdom of Spain. On behalf of the Japanese government and people, I would like to extend my heartfelt condolences to the victims and their families, and express my sympathy to those who are affected. I sincerely pray for the quick recovery of those who are affected as well as the prompt reconstruction of the affected areas including the region of Valencia. Japan stands with the Kingdom of Spain in overcoming this time of difficulties.”
Related Link
Japanese
Tweet
Return to the Speeches and Statements by the Prime Minister</t>
        </is>
      </c>
      <c r="K410" s="18" t="inlineStr">
        <is>
          <t>victim</t>
        </is>
      </c>
      <c r="L410" s="18" t="inlineStr">
        <is>
          <t>0</t>
        </is>
      </c>
      <c r="M410" s="18" t="inlineStr">
        <is>
          <t>0</t>
        </is>
      </c>
      <c r="N410" s="18" t="inlineStr">
        <is>
          <t>0</t>
        </is>
      </c>
      <c r="O410" s="18" t="inlineStr">
        <is>
          <t>0</t>
        </is>
      </c>
      <c r="P410" s="18" t="inlineStr">
        <is>
          <t>0</t>
        </is>
      </c>
      <c r="Q410" s="18" t="inlineStr">
        <is>
          <t>0</t>
        </is>
      </c>
      <c r="R410" s="18" t="inlineStr">
        <is>
          <t>4955e658-07db-4b8a-80a0-577368b6f79b</t>
        </is>
      </c>
      <c r="S410" s="18" t="inlineStr"/>
      <c r="T410" s="18" t="inlineStr"/>
      <c r="U410" s="18" t="inlineStr"/>
      <c r="V410" s="18" t="inlineStr">
        <is>
          <t>HISTORICAL_RECOGNITION_GENERAL</t>
        </is>
      </c>
      <c r="W410" s="18" t="inlineStr"/>
      <c r="X410" s="18" t="inlineStr"/>
      <c r="Y410" s="18" t="inlineStr"/>
      <c r="Z410" s="18" t="inlineStr"/>
      <c r="AA410" s="18" t="inlineStr"/>
      <c r="AB410" s="18" t="inlineStr"/>
      <c r="AC410" s="18" t="inlineStr"/>
      <c r="AD410" s="18" t="inlineStr"/>
      <c r="AE410" s="18" t="inlineStr"/>
      <c r="AF410" s="18" t="inlineStr"/>
      <c r="AG410" s="18" t="inlineStr"/>
      <c r="AH410" s="18" t="inlineStr"/>
      <c r="AI410" s="18" t="inlineStr"/>
      <c r="AJ410" s="18" t="inlineStr"/>
      <c r="AK410" s="18" t="inlineStr"/>
      <c r="AL410" s="18" t="inlineStr"/>
      <c r="AM410" s="18" t="inlineStr">
        <is>
          <t>LOW</t>
        </is>
      </c>
      <c r="AN410" s="3" t="inlineStr">
        <is>
          <t>AUTO-DRAFT: keyword signals only; requires contextual coding per codebook.md before use.</t>
        </is>
      </c>
      <c r="AO410" s="18" t="inlineStr">
        <is>
          <t>20c06358-819a-5140-a975-350dbdef5b1d</t>
        </is>
      </c>
      <c r="AP410" s="18" t="inlineStr">
        <is>
          <t>1</t>
        </is>
      </c>
      <c r="AQ410" s="18" t="inlineStr">
        <is>
          <t>LOW_CONFIDENCE;MISSING_SPEAKER</t>
        </is>
      </c>
      <c r="AR410" s="18" t="inlineStr">
        <is>
          <t>EXCLUDED</t>
        </is>
      </c>
      <c r="AS410" s="3" t="inlineStr">
        <is>
          <t>2026-09-22 full backlog review: NATURAL_DISASTER_OR_ACCIDENT</t>
        </is>
      </c>
    </row>
    <row r="411">
      <c r="A411" s="3" t="inlineStr">
        <is>
          <t>https://japan.kantei.go.jp/102_ishiba/statement/index.html</t>
        </is>
      </c>
      <c r="B411" s="18" t="inlineStr">
        <is>
          <t>japan</t>
        </is>
      </c>
      <c r="C411" s="18" t="inlineStr">
        <is>
          <t>Prime Minister's Office of Japan (Kantei)</t>
        </is>
      </c>
      <c r="D411" s="3" t="inlineStr">
        <is>
          <t>Speeches and Statements by the Prime Minister | Prime Minister's Office of Japan</t>
        </is>
      </c>
      <c r="E411" s="18" t="inlineStr">
        <is>
          <t>PRESS_CONFERENCE</t>
        </is>
      </c>
      <c r="F411" s="18" t="inlineStr">
        <is>
          <t>November 7, 2024</t>
        </is>
      </c>
      <c r="G411" s="18" t="inlineStr">
        <is>
          <t>0</t>
        </is>
      </c>
      <c r="H411" s="3" t="inlineStr"/>
      <c r="I411" s="3" t="inlineStr">
        <is>
          <t>Speeches and Statements by the Prime Minister | Prime Minister's Office of Japan
Speeches and Statements
by the Prime Minister
Latest News
Search by date
November 2024
October 2024
The latest
20
entries are displayed.
Press Conference by Prime Minister Ishiba regarding His Telephone Talk with U.S. President-elect Trump
November 7, 2024
Congratulatory Letter from Prime Minister Ishiba to President-elect Trump of the United States of America
November 6, 2024
Press Conference by Prime Minister Ishiba regarding the United States Presidential Election
November 6, 2024
Press Conference by Prime Minister Ishiba regarding His Thoughts on the Ishiba Cabinet's First Month in Office and Political Administration Going Forward
November 1, 2024
Message of condolences from Prime Minister Ishiba on the flood damage in the Kingdom of Spain
October 31, 2024
Message of condolence from Prime Minister Ishiba following the damage caused to the Philippines by Typhoon Kristine
October 29, 2024
Video Message by Prime Minister Ishiba for the Opening Ceremony of the 37th Tokyo International Film Festival
October 29, 2024
Video Message by Prime Minister Ishiba for “High School Students’ Summit on ‘World Tsunami Awareness Day’ in Kumamoto”
October 24, 2024
Video Message by Prime Minister Ishiba regarding the G-ZERO Summit
October 23, 2024
Press Conference by Prime Minister Ishiba regarding the Avian Influenza Case
October 17, 2024
Video Message from Prime Minister Ishiba for “Expo 2025 Six months to Go Event in Dotonbori!”
October 16, 2024
Press Conference by Prime Minister ISHIBA Shigeru Following His Participation in the ASEAN-related Summit Meetings
October 11, 2024
Video Message from Prime Minister Ishiba for the Opening Ceremony for the JETRO Kyiv Office
October 11, 2024
Contributed Article by Prime Minister Ishiba to the Vientiane Times - “Japan and ASEAN shape the future together as “Trusted Partners”
October 10, 2024
Press Conference by Prime Minister Ishiba regarding His Attendance at the Upcoming ASEAN-related Summit Meetings
October 9, 2024
Press Conference by Prime Minister Ishiba
October 9, 2024
Policy Speech by Prime Minister ISHIBA Shigeru to the 214th Session of the Diet
October 4, 2024
Press Conference by the Prime Minister regarding His Attendance at a G7 Leaders’ Teleconference
October 2, 2024
Press Conference by Prime Minister Ishiba regarding His Meeting with the Governor of the Bank of Japan and His Bilateral Telephone Conversations with the Leaders of the Republic of Korea and Australia
October 2, 2024
Press Conference on His State of Mind for the Inauguration of the New Cabinet and the Japan-U.S. Summit Telephone Talk
October 2, 2024
Archives (Archived entries for the 102nd through 104th Prime Ministers)
The 104th Prime Minister
TAKAICHI Sanae
Open
Close
2026
2025
The 103rd Prime Minister
ISHIBA Shigeru
Open
Close
2025
2024
The 102nd Prime Minister
ISHIBA Shigeru
Open
Close
2024
Return to the News</t>
        </is>
      </c>
      <c r="J411" s="3" t="inlineStr">
        <is>
          <t>Speeches and Statements by the Prime Minister | Prime Minister's Office of Japan
Speeches and Statements
by the Prime Minister
Latest News
Search by date
November 2024
October 2024
The latest
20
entries are displayed. Press Conference by Prime Minister Ishiba regarding His Telephone Talk with U.S. President-elect Trump
November 7, 2024
Congratulatory Letter from Prime Minister Ishiba to President-elect Trump of the United States of America
November 6, 2024
Press Conference by Prime Minister Ishiba regarding the United States Presidential Election
November 6, 2024
Press Conference by Prime Minister Ishiba regarding His Thoughts on the Ishiba Cabinet's First Month in Office and Political Administration Going Forward
November 1, 2024
Message of condolences from Prime Minister Ishiba on the flood damage in the Kingdom of Spain
October 31, 2024
Message of condolence from Prime Minister Ishiba following the damage caused to the Philippines by Typhoon Kristine
October 29, 2024
Video Message by Prime Minister Ishiba for the Opening Ceremony of the 37th Tokyo International Film Festival
October 29, 2024
Video Message by Prime Minister Ishiba for “High School Students’ Summit on ‘World Tsunami Awareness Day’ in Kumamoto”
October 24, 2024
Video Message by Prime Minister Ishiba regarding the G-ZERO Summit
October 23, 2024
Press Conference by Prime Minister Ishiba regarding the Avian Influenza Case
October 17, 2024
Video Message from Prime Minister Ishiba for “Expo 2025 Six months to Go Event in Dotonbori!”
October 16, 2024
Press Conference by Prime Minister ISHIBA Shigeru Following His Participation in the ASEAN-related Summit Meetings
October 11, 2024
Video Message from Prime Minister Ishiba for the Opening Ceremony for the JETRO Kyiv Office
October 11, 2024
Contributed Article by Prime Minister Ishiba to the Vientiane Times - “Japan and ASEAN shape the future together as “Trusted Partners”
October 10, 2024
Press Conference by Prime Minister Ishiba regarding His Attendance at the Upcoming ASEAN-related Summit Meetings
October 9, 2024
Press Conference by Prime Minister Ishiba
October 9, 2024
Policy Speech by Prime Minister ISHIBA Shigeru to the 214th Session of the Diet
October 4, 2024
Press Conference by the Prime Minister regarding His Attendance at a G7 Leaders’ Teleconference
October 2, 2024
Press Conference by Prime Minister Ishiba regarding His Meeting with the Governor of the Bank of Japan and His Bilateral Telephone Conversations with the Leaders of the Republic of Korea and Australia
October 2, 2024
Press Conference on His State of Mind for the Inauguration of the New Cabinet and the Japan-U.S. Summit Telephone Talk
October 2, 2024
Archives (Archived entries for the 102nd through 104th Prime Ministers)
The 104th Prime Minister
TAKAICHI Sanae
Open
Close
2026
2025
The 103rd Prime Minister
ISHIBA Shigeru
Open
Close
2025
2024
The 102nd Prime Minister
ISHIBA Shigeru
Open
Close
2024
Return to the News</t>
        </is>
      </c>
      <c r="K411" s="18" t="inlineStr">
        <is>
          <t>war</t>
        </is>
      </c>
      <c r="L411" s="18" t="inlineStr">
        <is>
          <t>0</t>
        </is>
      </c>
      <c r="M411" s="18" t="inlineStr">
        <is>
          <t>0</t>
        </is>
      </c>
      <c r="N411" s="18" t="inlineStr">
        <is>
          <t>0</t>
        </is>
      </c>
      <c r="O411" s="18" t="inlineStr">
        <is>
          <t>0</t>
        </is>
      </c>
      <c r="P411" s="18" t="inlineStr">
        <is>
          <t>0</t>
        </is>
      </c>
      <c r="Q411" s="18" t="inlineStr">
        <is>
          <t>0</t>
        </is>
      </c>
      <c r="R411" s="18" t="inlineStr">
        <is>
          <t>c2dbdc8b-38a6-4032-bde7-43f48b2118c9</t>
        </is>
      </c>
      <c r="S411" s="18" t="inlineStr"/>
      <c r="T411" s="18" t="inlineStr"/>
      <c r="U411" s="18" t="inlineStr"/>
      <c r="V411" s="18" t="inlineStr">
        <is>
          <t>HISTORICAL_RECOGNITION_GENERAL</t>
        </is>
      </c>
      <c r="W411" s="18" t="inlineStr"/>
      <c r="X411" s="18" t="inlineStr"/>
      <c r="Y411" s="18" t="inlineStr"/>
      <c r="Z411" s="18" t="inlineStr"/>
      <c r="AA411" s="18" t="inlineStr"/>
      <c r="AB411" s="18" t="inlineStr"/>
      <c r="AC411" s="18" t="inlineStr"/>
      <c r="AD411" s="18" t="inlineStr"/>
      <c r="AE411" s="18" t="inlineStr"/>
      <c r="AF411" s="18" t="inlineStr"/>
      <c r="AG411" s="18" t="inlineStr"/>
      <c r="AH411" s="18" t="inlineStr"/>
      <c r="AI411" s="18" t="inlineStr"/>
      <c r="AJ411" s="18" t="inlineStr"/>
      <c r="AK411" s="18" t="inlineStr"/>
      <c r="AL411" s="18" t="inlineStr"/>
      <c r="AM411" s="18" t="inlineStr">
        <is>
          <t>LOW</t>
        </is>
      </c>
      <c r="AN411" s="3" t="inlineStr">
        <is>
          <t>AUTO-DRAFT: keyword signals only; requires contextual coding per codebook.md before use.</t>
        </is>
      </c>
      <c r="AO411" s="18" t="inlineStr">
        <is>
          <t>5b13b033-d22e-52ad-9483-7f1b1fa0d9c4</t>
        </is>
      </c>
      <c r="AP411" s="18" t="inlineStr">
        <is>
          <t>1</t>
        </is>
      </c>
      <c r="AQ411" s="18" t="inlineStr">
        <is>
          <t>LOW_CONFIDENCE;MISSING_SPEAKER</t>
        </is>
      </c>
      <c r="AR411" s="18" t="inlineStr">
        <is>
          <t>EXCLUDED</t>
        </is>
      </c>
      <c r="AS411" s="3" t="inlineStr">
        <is>
          <t>2026-09-22 full backlog review: NATURAL_DISASTER_OR_ACCIDENT</t>
        </is>
      </c>
    </row>
    <row r="412">
      <c r="A412" s="3" t="inlineStr">
        <is>
          <t>https://japan.kantei.go.jp/102_ishiba/statement/202411/01kaiken.html</t>
        </is>
      </c>
      <c r="B412" s="18" t="inlineStr">
        <is>
          <t>japan</t>
        </is>
      </c>
      <c r="C412" s="18" t="inlineStr">
        <is>
          <t>Prime Minister's Office of Japan (Kantei)</t>
        </is>
      </c>
      <c r="D412" s="3" t="inlineStr">
        <is>
          <t>Press Conference by Prime Minister Ishiba regarding His Thoughts on the Ishiba Cabinet's First Month in Office and Political Administration Going Forward (Speeches and Statements &lt;br&gt;by the Prime Minister) | Prime Minister's Office of Japan</t>
        </is>
      </c>
      <c r="E412" s="18" t="inlineStr">
        <is>
          <t>PRESS_CONFERENCE</t>
        </is>
      </c>
      <c r="F412" s="18" t="inlineStr">
        <is>
          <t>November 1, 2024</t>
        </is>
      </c>
      <c r="G412" s="18" t="inlineStr">
        <is>
          <t>0</t>
        </is>
      </c>
      <c r="H412" s="3" t="inlineStr"/>
      <c r="I412" s="3" t="inlineStr">
        <is>
          <t>Press Conference by Prime Minister Ishiba regarding His Thoughts on the Ishiba Cabinet's First Month in Office and Political Administration Going Forward (Speeches and Statements &lt;br&gt;by the Prime Minister) | Prime Minister's Office of Japan
Press Conference by Prime Minister Ishiba regarding His Thoughts on the Ishiba Cabinet's First Month in Office and Political Administration Going Forward
November 1, 2024
Tweet
[Provisional translation]
(On Prime Minister Ishiba's Thoughts regarding the Ishiba Cabinet's first month in office and political administration going forward)
With my designation as prime minister, the extraordinary session of the Diet, and dissolution of the House of Representatives, as well as my visit to Lao PDR and the general election, I feel this past month has been truly a whirlwind of activity, with hardly even time to catch my breath.
We were handed a decidedly hard-hitting result in the general election. I believe we must take that with great solemnity and regard it in a spirit of humility. At the same time, we face a truly severe international situation. Just yesterday, there was a missile launch by North Korea. In the context of this extremely serious international situation, it will be necessary for us to undertake our forthcoming political administration in a very mindful and well-considered manner, embracing a solemn and humble spirit as we give due regard to the will of the people expressed through the ballot box.
We naturally have the understanding of Komeito, but I aim to gain the understanding of many political parties as, going forward, we engage in a mindful and humble manner in political administration that is accountable to the nation.
Related Link
Japanese
Tweet
Return to the Speeches and Statements by the Prime Minister</t>
        </is>
      </c>
      <c r="J412" s="3" t="inlineStr">
        <is>
          <t>Press Conference by Prime Minister Ishiba regarding His Thoughts on the Ishiba Cabinet's First Month in Office and Political Administration Going Forward (Speeches and Statements &lt;br&gt;by the Prime Minister) | Prime Minister's Office of Japan
Press Conference by Prime Minister Ishiba regarding His Thoughts on the Ishiba Cabinet's First Month in Office and Political Administration Going Forward
November 1, 2024
Tweet
[Provisional translation]
(On Prime Minister Ishiba's Thoughts regarding the Ishiba Cabinet's first month in office and political administration going forward)
With my designation as prime minister, the extraordinary session of the Diet, and dissolution of the House of Representatives, as well as my visit to Lao PDR and the general election, I feel this past month has been truly a whirlwind of activity, with hardly even time to catch my breath. We were handed a decidedly hard-hitting result in the general election. I believe we must take that with great solemnity and regard it in a spirit of humility. Just yesterday, there was a missile launch by North Korea. In the context of this extremely serious international situation, it will be necessary for us to undertake our forthcoming political administration in a very mindful and well-considered manner, embracing a solemn and humble spirit as we give due regard to the will of the people expressed through the ballot box. We naturally have the understanding of Komeito, but I aim to gain the understanding of many political parties as, going forward, we engage in a mindful and humble manner in political administration that is accountable to the nation. Related Link
Japanese
Tweet
Return to the Speeches and Statements by the Prime Minister</t>
        </is>
      </c>
      <c r="K412" s="18" t="inlineStr">
        <is>
          <t>war</t>
        </is>
      </c>
      <c r="L412" s="18" t="inlineStr">
        <is>
          <t>0</t>
        </is>
      </c>
      <c r="M412" s="18" t="inlineStr">
        <is>
          <t>0</t>
        </is>
      </c>
      <c r="N412" s="18" t="inlineStr">
        <is>
          <t>0</t>
        </is>
      </c>
      <c r="O412" s="18" t="inlineStr">
        <is>
          <t>0</t>
        </is>
      </c>
      <c r="P412" s="18" t="inlineStr">
        <is>
          <t>0</t>
        </is>
      </c>
      <c r="Q412" s="18" t="inlineStr">
        <is>
          <t>0</t>
        </is>
      </c>
      <c r="R412" s="18" t="inlineStr">
        <is>
          <t>2f6400b7-f53f-4748-b72c-1469a6801646</t>
        </is>
      </c>
      <c r="S412" s="18" t="inlineStr"/>
      <c r="T412" s="18" t="inlineStr"/>
      <c r="U412" s="18" t="inlineStr"/>
      <c r="V412" s="18" t="inlineStr">
        <is>
          <t>HISTORICAL_RECOGNITION_GENERAL</t>
        </is>
      </c>
      <c r="W412" s="18" t="inlineStr"/>
      <c r="X412" s="18" t="inlineStr"/>
      <c r="Y412" s="18" t="inlineStr"/>
      <c r="Z412" s="18" t="inlineStr"/>
      <c r="AA412" s="18" t="inlineStr"/>
      <c r="AB412" s="18" t="inlineStr"/>
      <c r="AC412" s="18" t="inlineStr"/>
      <c r="AD412" s="18" t="inlineStr"/>
      <c r="AE412" s="18" t="inlineStr"/>
      <c r="AF412" s="18" t="inlineStr"/>
      <c r="AG412" s="18" t="inlineStr"/>
      <c r="AH412" s="18" t="inlineStr"/>
      <c r="AI412" s="18" t="inlineStr"/>
      <c r="AJ412" s="18" t="inlineStr"/>
      <c r="AK412" s="18" t="inlineStr"/>
      <c r="AL412" s="18" t="inlineStr"/>
      <c r="AM412" s="18" t="inlineStr">
        <is>
          <t>LOW</t>
        </is>
      </c>
      <c r="AN412" s="3" t="inlineStr">
        <is>
          <t>AUTO-DRAFT: keyword signals only; requires contextual coding per codebook.md before use.</t>
        </is>
      </c>
      <c r="AO412" s="18" t="inlineStr">
        <is>
          <t>d0f4c8c8-03a1-5263-8787-2dc25ca03017</t>
        </is>
      </c>
      <c r="AP412" s="18" t="inlineStr">
        <is>
          <t>1</t>
        </is>
      </c>
      <c r="AQ412" s="18" t="inlineStr">
        <is>
          <t>LOW_CONFIDENCE;MISSING_SPEAKER</t>
        </is>
      </c>
      <c r="AR412" s="18" t="inlineStr">
        <is>
          <t>EXCLUDED</t>
        </is>
      </c>
      <c r="AS412" s="3" t="inlineStr">
        <is>
          <t>2026-09-22 full backlog review: PRESS_CONFERENCE_UNRELATED_DOMESTIC_OR_ROUTINE_DIPLOMACY</t>
        </is>
      </c>
    </row>
    <row r="413">
      <c r="A413" s="3" t="inlineStr">
        <is>
          <t>https://japan.kantei.go.jp/102_ishiba/statement/202411/06kaiken.html</t>
        </is>
      </c>
      <c r="B413" s="18" t="inlineStr">
        <is>
          <t>japan</t>
        </is>
      </c>
      <c r="C413" s="18" t="inlineStr">
        <is>
          <t>Prime Minister's Office of Japan (Kantei)</t>
        </is>
      </c>
      <c r="D413" s="3" t="inlineStr">
        <is>
          <t>Press Conference by Prime Minister Ishiba regarding the United States Presidential Election  (Speeches and Statements &lt;br&gt;by the Prime Minister) | Prime Minister's Office of Japan</t>
        </is>
      </c>
      <c r="E413" s="18" t="inlineStr">
        <is>
          <t>PRESS_CONFERENCE</t>
        </is>
      </c>
      <c r="F413" s="18" t="inlineStr">
        <is>
          <t>November 6, 2024</t>
        </is>
      </c>
      <c r="G413" s="18" t="inlineStr">
        <is>
          <t>0</t>
        </is>
      </c>
      <c r="H413" s="3" t="inlineStr"/>
      <c r="I413" s="3" t="inlineStr">
        <is>
          <t>Press Conference by Prime Minister Ishiba regarding the United States Presidential Election  (Speeches and Statements &lt;br&gt;by the Prime Minister) | Prime Minister's Office of Japan
Press Conference by Prime Minister Ishiba regarding the United States Presidential Election
November 6, 2024
Tweet
[Provisional translation]
(On Prime Minister Ishiba's thoughts regarding Mr. Donald Trump securing victory in the United States presidential election and on whether or not any meetings have been scheduled, whether by telephone or in person)
I listened to Mr. Trump's election victory speech. I congratulate Mr. Trump wholeheartedly on his election victory. I also wish to express my respect for the democratic choice made by the people of the United States of America.
Going forward, I intend to cooperate closely with Mr. Trump as president-elect and work to raise the Japan-U.S. alliance and Japan-U.S. relations to even greater heights. From now, I aim to be in contact with him as soon as possible.
(On whether or not specific dates have been decided)
Coordination of the timing is now underway, so I will not state any date in particular.
Related Link
Japanese
Congratulatory Letter from Prime Minister Ishiba to President-elect Trump of the United States of America
Tweet
Return to the Speeches and Statements by the Prime Minister</t>
        </is>
      </c>
      <c r="J413" s="3" t="inlineStr">
        <is>
          <t>Trump wholeheartedly on his election victory. I also wish to express my respect for the democratic choice made by the people of the United States of America. Going forward, I intend to cooperate closely with Mr. Trump as president-elect and work to raise the Japan-U.S. alliance and Japan-U.S.</t>
        </is>
      </c>
      <c r="K413" s="18" t="inlineStr">
        <is>
          <t>war</t>
        </is>
      </c>
      <c r="L413" s="18" t="inlineStr">
        <is>
          <t>0</t>
        </is>
      </c>
      <c r="M413" s="18" t="inlineStr">
        <is>
          <t>0</t>
        </is>
      </c>
      <c r="N413" s="18" t="inlineStr">
        <is>
          <t>0</t>
        </is>
      </c>
      <c r="O413" s="18" t="inlineStr">
        <is>
          <t>0</t>
        </is>
      </c>
      <c r="P413" s="18" t="inlineStr">
        <is>
          <t>0</t>
        </is>
      </c>
      <c r="Q413" s="18" t="inlineStr">
        <is>
          <t>0</t>
        </is>
      </c>
      <c r="R413" s="18" t="inlineStr">
        <is>
          <t>76c6a9af-7971-44b6-8626-9407c77d1cce</t>
        </is>
      </c>
      <c r="S413" s="18" t="inlineStr"/>
      <c r="T413" s="18" t="inlineStr"/>
      <c r="U413" s="18" t="inlineStr"/>
      <c r="V413" s="18" t="inlineStr">
        <is>
          <t>HISTORICAL_RECOGNITION_GENERAL</t>
        </is>
      </c>
      <c r="W413" s="18" t="inlineStr"/>
      <c r="X413" s="18" t="inlineStr"/>
      <c r="Y413" s="18" t="inlineStr"/>
      <c r="Z413" s="18" t="inlineStr"/>
      <c r="AA413" s="18" t="inlineStr"/>
      <c r="AB413" s="18" t="inlineStr"/>
      <c r="AC413" s="18" t="inlineStr"/>
      <c r="AD413" s="18" t="inlineStr"/>
      <c r="AE413" s="18" t="inlineStr"/>
      <c r="AF413" s="18" t="inlineStr"/>
      <c r="AG413" s="18" t="inlineStr"/>
      <c r="AH413" s="18" t="inlineStr"/>
      <c r="AI413" s="18" t="inlineStr"/>
      <c r="AJ413" s="18" t="inlineStr"/>
      <c r="AK413" s="18" t="inlineStr"/>
      <c r="AL413" s="18" t="inlineStr"/>
      <c r="AM413" s="18" t="inlineStr">
        <is>
          <t>LOW</t>
        </is>
      </c>
      <c r="AN413" s="3" t="inlineStr">
        <is>
          <t>AUTO-DRAFT: keyword signals only; requires contextual coding per codebook.md before use.</t>
        </is>
      </c>
      <c r="AO413" s="18" t="inlineStr">
        <is>
          <t>8c66e1c9-eb19-5bb3-b617-6024d5945b9b</t>
        </is>
      </c>
      <c r="AP413" s="18" t="inlineStr">
        <is>
          <t>1</t>
        </is>
      </c>
      <c r="AQ413" s="18" t="inlineStr">
        <is>
          <t>LOW_CONFIDENCE;MISSING_SPEAKER</t>
        </is>
      </c>
      <c r="AR413" s="18" t="inlineStr">
        <is>
          <t>EXCLUDED</t>
        </is>
      </c>
      <c r="AS413" s="3" t="inlineStr">
        <is>
          <t>2026-09-22 full backlog review: UKRAINE_RUSSIA_OR_UNRELATED_GEOPOLITICS</t>
        </is>
      </c>
    </row>
    <row r="414">
      <c r="A414" s="3" t="inlineStr">
        <is>
          <t>https://japan.kantei.go.jp/102_ishiba/statement/202411/07bura.html</t>
        </is>
      </c>
      <c r="B414" s="18" t="inlineStr">
        <is>
          <t>japan</t>
        </is>
      </c>
      <c r="C414" s="18" t="inlineStr">
        <is>
          <t>Prime Minister's Office of Japan (Kantei)</t>
        </is>
      </c>
      <c r="D414" s="3" t="inlineStr">
        <is>
          <t>Press Conference by Prime Minister Ishiba regarding His Telephone Talk with U.S. President-elect Trump (Speeches and Statements &lt;br&gt;by the Prime Minister) | Prime Minister's Office of Japan</t>
        </is>
      </c>
      <c r="E414" s="18" t="inlineStr">
        <is>
          <t>PRESS_CONFERENCE</t>
        </is>
      </c>
      <c r="F414" s="18" t="inlineStr">
        <is>
          <t>November 7, 2024</t>
        </is>
      </c>
      <c r="G414" s="18" t="inlineStr">
        <is>
          <t>0</t>
        </is>
      </c>
      <c r="H414" s="3" t="inlineStr"/>
      <c r="I414" s="3" t="inlineStr">
        <is>
          <t>Press Conference by Prime Minister Ishiba regarding His Telephone Talk with U.S. President-elect Trump (Speeches and Statements &lt;br&gt;by the Prime Minister) | Prime Minister's Office of Japan
Press Conference by Prime Minister Ishiba regarding His Telephone Talk with U.S. President-elect Trump
November 7, 2024
Tweet
[Provisional translation]
Good morning. For five minutes this morning from 9:30, I had a telephone talk with Mr. Donald Trump, who has been elected the next president of the United States of America.
During this five-minute talk, we confirmed our intention to meet at the earliest possible time and agreed to raise the Japan-U.S. alliance further, to both a higher dimension and a higher stage. We ended our conversation by saying we looked forward to working well with each other. 
I will end my opening remarks here.
(On Prime Minister Ishiba's feelings after having the telephone conversation, including regarding Mr. Trump's character, and on whether Prime Minister Ishiba intends to meet with Mr. Trump during the overseas trip he begins next week)
Although the itinerary is still being coordinated at the moment, Mr. Trump and I agreed to arrange such a date and have a talk at the earliest possible time. He said he is looking forward to meeting me and speaking with me, and I share that same sentiment regarding him.
Although we spoke over the telephone, it was my first time to talk with Mr. Trump one on one. I felt our conversation was, in a nutshell, outstandingly friendly. My impression is that Mr. Trump is someone with whom I can speak candidly from now, with no holds barred and no need to mince words.
(On how Prime Minister Ishiba intends to respond to the possibility that, regarding security policy, Mr. Trump might urge Japan to shoulder a greater portion of the cost burden of stationing U.S. Forces in Japan or to increase defense spending further)
Naturally, we didn't talk about anything like that in today's telephone conversation.
In terms of reinforcing the Japan-U.S. alliance into the future, the question of what to do regarding the burden includes a financial element, a capability element, and also the matter of how we will proceed with our operations. So from now I intend to vigorously discuss our reinforcement of the Japan-U.S. alliance from various standpoints, including not only the financial aspect, but also, in practical terms, with regard to equipment and operations as well as from an integrated standpoint.
(On whether or not Prime Minister Ishiba sent a congratulatory message to Mr. Trump, and if so, what kind of message he sent)
Yes, of course. I expressed my sincere respect for his election victory and extended my congratulations. I also conveyed my respect for winning the approval of so many of the American people towards the appeal Mr. Trump made as a presidential candidate -- and he was still, at that time, a presidential candidate -- to "make America great again."
Related Link
Japanese
Tweet
Return to the Speeches and Statements by the Prime Minister</t>
        </is>
      </c>
      <c r="J414" s="3" t="inlineStr">
        <is>
          <t>During this five-minute talk, we confirmed our intention to meet at the earliest possible time and agreed to raise the Japan-U.S. alliance further, to both a higher dimension and a higher stage. We ended our conversation by saying we looked forward to working well with each other. I will end my opening remarks here. (On Prime Minister Ishiba's feelings after having the telephone conversation, including regarding Mr. Trump during the overseas trip he begins next week)
Although the itinerary is still being coordinated at the moment, Mr. Trump and I agreed to arrange such a date and have a talk at the earliest possible time. He said he is looking forward to meeting me and speaking with me, and I share that same sentiment regarding him. Although we spoke over the telephone, it was my first time to talk with Mr. Trump one on one. Trump, and if so, what kind of message he sent)
Yes, of course. I expressed my sincere respect for his election victory and extended my congratulations. I also conveyed my respect for winning the approval of so many of the American people towards the appeal Mr. Trump made as a presidential candidate -- and he was still, at that time, a presidential candidate -- to "make America great again."
Related Link
Japanese
Tweet
Return to the Speeches and Statements by the Prime Minister</t>
        </is>
      </c>
      <c r="K414" s="18" t="inlineStr">
        <is>
          <t>war</t>
        </is>
      </c>
      <c r="L414" s="18" t="inlineStr">
        <is>
          <t>0</t>
        </is>
      </c>
      <c r="M414" s="18" t="inlineStr">
        <is>
          <t>0</t>
        </is>
      </c>
      <c r="N414" s="18" t="inlineStr">
        <is>
          <t>0</t>
        </is>
      </c>
      <c r="O414" s="18" t="inlineStr">
        <is>
          <t>0</t>
        </is>
      </c>
      <c r="P414" s="18" t="inlineStr">
        <is>
          <t>0</t>
        </is>
      </c>
      <c r="Q414" s="18" t="inlineStr">
        <is>
          <t>0</t>
        </is>
      </c>
      <c r="R414" s="18" t="inlineStr">
        <is>
          <t>b25ca3bc-a63d-46eb-ad85-51c2cb573b57</t>
        </is>
      </c>
      <c r="S414" s="18" t="inlineStr"/>
      <c r="T414" s="18" t="inlineStr"/>
      <c r="U414" s="18" t="inlineStr"/>
      <c r="V414" s="18" t="inlineStr">
        <is>
          <t>HISTORICAL_RECOGNITION_GENERAL</t>
        </is>
      </c>
      <c r="W414" s="18" t="inlineStr"/>
      <c r="X414" s="18" t="inlineStr"/>
      <c r="Y414" s="18" t="inlineStr"/>
      <c r="Z414" s="18" t="inlineStr"/>
      <c r="AA414" s="18" t="inlineStr"/>
      <c r="AB414" s="18" t="inlineStr"/>
      <c r="AC414" s="18" t="inlineStr"/>
      <c r="AD414" s="18" t="inlineStr"/>
      <c r="AE414" s="18" t="inlineStr"/>
      <c r="AF414" s="18" t="inlineStr"/>
      <c r="AG414" s="18" t="inlineStr"/>
      <c r="AH414" s="18" t="inlineStr"/>
      <c r="AI414" s="18" t="inlineStr"/>
      <c r="AJ414" s="18" t="inlineStr"/>
      <c r="AK414" s="18" t="inlineStr"/>
      <c r="AL414" s="18" t="inlineStr"/>
      <c r="AM414" s="18" t="inlineStr">
        <is>
          <t>LOW</t>
        </is>
      </c>
      <c r="AN414" s="3" t="inlineStr">
        <is>
          <t>AUTO-DRAFT: keyword signals only; requires contextual coding per codebook.md before use.</t>
        </is>
      </c>
      <c r="AO414" s="18" t="inlineStr">
        <is>
          <t>58122599-38ee-5223-8312-05786ec09884</t>
        </is>
      </c>
      <c r="AP414" s="18" t="inlineStr">
        <is>
          <t>1</t>
        </is>
      </c>
      <c r="AQ414" s="18" t="inlineStr">
        <is>
          <t>LOW_CONFIDENCE;MISSING_SPEAKER</t>
        </is>
      </c>
      <c r="AR414" s="18" t="inlineStr">
        <is>
          <t>EXCLUDED</t>
        </is>
      </c>
      <c r="AS414" s="3" t="inlineStr">
        <is>
          <t>2026-09-22 full backlog review: UKRAINE_RUSSIA_OR_UNRELATED_GEOPOLITICS</t>
        </is>
      </c>
    </row>
    <row r="415">
      <c r="A415" s="3" t="inlineStr">
        <is>
          <t>https://japan.kantei.go.jp/103/statement/202411/11danwa_00001.html</t>
        </is>
      </c>
      <c r="B415" s="18" t="inlineStr">
        <is>
          <t>japan</t>
        </is>
      </c>
      <c r="C415" s="18" t="inlineStr">
        <is>
          <t>Prime Minister's Office of Japan (Kantei)</t>
        </is>
      </c>
      <c r="D415" s="3" t="inlineStr">
        <is>
          <t>Statement by Prime Minister ISHIBA Shigeru (Speeches and Statements &lt;br&gt;by the Prime Minister) | Prime Minister's Office of Japan</t>
        </is>
      </c>
      <c r="E415" s="18" t="inlineStr">
        <is>
          <t>SPEECH</t>
        </is>
      </c>
      <c r="F415" s="18" t="inlineStr">
        <is>
          <t>November 11, 2024</t>
        </is>
      </c>
      <c r="G415" s="18" t="inlineStr">
        <is>
          <t>0</t>
        </is>
      </c>
      <c r="H415" s="3" t="inlineStr"/>
      <c r="I415" s="3" t="inlineStr">
        <is>
          <t>Statement by Prime Minister ISHIBA Shigeru (Speeches and Statements &lt;br&gt;by the Prime Minister) | Prime Minister's Office of Japan
Statement by Prime Minister ISHIBA Shigeru
November 11, 2024
Tweet
Cabinet Decision
[Provisional translation]
Today, I once again have been given the honor of bearing the heavy responsibilities of Prime Minister of Japan.
I sincerely and solemnly accept the judgment of the people as expressed in the recent general election. Under the Cabinet of the ruling coalition of the Liberal Democratic Party and Komeito, I will devote myself wholeheartedly to ensure there is no stagnation in the government, while seeking the understanding and cooperation of the people, as well as each party and group.
I aim to shape and safeguard Japan’s future and realize the revitalization of Japan based on five key pillars: “upholding the rules,” “protecting Japan,” “protecting the people,” “protecting local communities,” and “protecting opportunities for youth and women.”
I will vigorously advance key initiatives, including diplomacy that considers Japan’s realistic national interests, a fundamental strengthening of defense capabilities, the realization of a growth-oriented economy led by wage increases and investments, the restart of regional revitalization, and the establishment of a disaster-resilient nation that prioritizes human life. Through these efforts, I aim to create a society that brings security and safety to all people.
To achieve this, we will promote a politics that is truthful, courageous, and sincere-- one that is humble, warm, and action-oriented, and that earns the understanding and empathy of the Japanese people.
I ask for your understanding and cooperation.
Related Link
Japanese
Tweet
Return to the Speeches and Statements by the Prime Minister</t>
        </is>
      </c>
      <c r="J415" s="3" t="inlineStr">
        <is>
          <t>I sincerely and solemnly accept the judgment of the people as expressed in the recent general election. Under the Cabinet of the ruling coalition of the Liberal Democratic Party and Komeito, I will devote myself wholeheartedly to ensure there is no stagnation in the government, while seeking the understanding and cooperation of the people, as well as each party and group. I aim to shape and safeguard Japan’s future and realize the revitalization of Japan based on five key pillars: “upholding the rules,” “protecting Japan,” “protecting the people,” “protecting local communities,” and “protecting opportunities for youth and women.”
I will vigorously advance key initiatives, including diplomacy that considers Japan’s realistic national interests, a fundamental strengthening of defense capabilities, the realization of a growth-oriented economy led by wage increases and investments, the restart of regional revitalization, and the establishment of a disaster-resilient nation that prioritizes human life. Through these efforts, I aim to create a society that brings security and safety to all people. To achieve this, we will promote a politics that is truthful, courageous, and sincere-- one that is humble, warm, and action-oriented, and that earns the understanding and empathy of the Japanese people. I ask for your understanding and cooperation. Related Link
Japanese
Tweet
Return to the Speeches and Statements by the Prime Minister</t>
        </is>
      </c>
      <c r="K415" s="18" t="inlineStr">
        <is>
          <t>fund;war</t>
        </is>
      </c>
      <c r="L415" s="18" t="inlineStr">
        <is>
          <t>0</t>
        </is>
      </c>
      <c r="M415" s="18" t="inlineStr">
        <is>
          <t>0</t>
        </is>
      </c>
      <c r="N415" s="18" t="inlineStr">
        <is>
          <t>0</t>
        </is>
      </c>
      <c r="O415" s="18" t="inlineStr">
        <is>
          <t>0</t>
        </is>
      </c>
      <c r="P415" s="18" t="inlineStr">
        <is>
          <t>0</t>
        </is>
      </c>
      <c r="Q415" s="18" t="inlineStr">
        <is>
          <t>0</t>
        </is>
      </c>
      <c r="R415" s="18" t="inlineStr">
        <is>
          <t>543bae31-5a77-41d8-8528-a0c6d2628ac0</t>
        </is>
      </c>
      <c r="S415" s="18" t="inlineStr"/>
      <c r="T415" s="18" t="inlineStr"/>
      <c r="U415" s="18" t="inlineStr"/>
      <c r="V415" s="18" t="inlineStr">
        <is>
          <t>HISTORICAL_RECOGNITION_GENERAL</t>
        </is>
      </c>
      <c r="W415" s="18" t="inlineStr"/>
      <c r="X415" s="18" t="inlineStr"/>
      <c r="Y415" s="18" t="inlineStr"/>
      <c r="Z415" s="18" t="inlineStr"/>
      <c r="AA415" s="18" t="inlineStr"/>
      <c r="AB415" s="18" t="inlineStr"/>
      <c r="AC415" s="18" t="inlineStr"/>
      <c r="AD415" s="18" t="inlineStr"/>
      <c r="AE415" s="18" t="inlineStr"/>
      <c r="AF415" s="18" t="inlineStr"/>
      <c r="AG415" s="18" t="inlineStr"/>
      <c r="AH415" s="18" t="inlineStr"/>
      <c r="AI415" s="18" t="inlineStr"/>
      <c r="AJ415" s="18" t="inlineStr"/>
      <c r="AK415" s="18" t="inlineStr"/>
      <c r="AL415" s="18" t="inlineStr"/>
      <c r="AM415" s="18" t="inlineStr">
        <is>
          <t>LOW</t>
        </is>
      </c>
      <c r="AN415" s="3" t="inlineStr">
        <is>
          <t>AUTO-DRAFT: keyword signals only; requires contextual coding per codebook.md before use.</t>
        </is>
      </c>
      <c r="AO415" s="18" t="inlineStr">
        <is>
          <t>039cf01e-f98a-5350-bb5d-c0f537ceadf3</t>
        </is>
      </c>
      <c r="AP415" s="18" t="inlineStr">
        <is>
          <t>1</t>
        </is>
      </c>
      <c r="AQ415" s="18" t="inlineStr">
        <is>
          <t>LOW_CONFIDENCE;MISSING_SPEAKER</t>
        </is>
      </c>
      <c r="AR415" s="18" t="inlineStr">
        <is>
          <t>EXCLUDED</t>
        </is>
      </c>
      <c r="AS415" s="3" t="inlineStr">
        <is>
          <t>2026-09-22 full backlog review: MANUAL_REVIEW_NO_HISTORICAL_RECOGNITION_CONTENT</t>
        </is>
      </c>
    </row>
    <row r="416">
      <c r="A416" s="3" t="inlineStr">
        <is>
          <t>https://japan.kantei.go.jp/103/statement/202411/11kaiken.html</t>
        </is>
      </c>
      <c r="B416" s="18" t="inlineStr">
        <is>
          <t>japan</t>
        </is>
      </c>
      <c r="C416" s="18" t="inlineStr">
        <is>
          <t>Prime Minister's Office of Japan (Kantei)</t>
        </is>
      </c>
      <c r="D416" s="3" t="inlineStr">
        <is>
          <t>Press Conference by Prime Minister Ishiba (Speeches and Statements &lt;br&gt;by the Prime Minister) | Prime Minister's Office of Japan</t>
        </is>
      </c>
      <c r="E416" s="18" t="inlineStr">
        <is>
          <t>PRESS_CONFERENCE</t>
        </is>
      </c>
      <c r="F416" s="18" t="inlineStr">
        <is>
          <t>November 11, 2024</t>
        </is>
      </c>
      <c r="G416" s="18" t="inlineStr">
        <is>
          <t>0</t>
        </is>
      </c>
      <c r="H416" s="3" t="inlineStr"/>
      <c r="I416" s="3" t="inlineStr">
        <is>
          <t>Press Conference by Prime Minister Ishiba (Speeches and Statements &lt;br&gt;by the Prime Minister) | Prime Minister's Office of Japan
Press Conference by Prime Minister Ishiba
November 11, 2024
Tweet
[Provisional translation]
In today’s special Diet session, I was appointed as the 103rd Prime Minister of Japan. I solemnly accept the significance of this appointment.
We, the Liberal Democratic Party, formulated a new party platform in 2010, when we were in the opposition. The platform states that we, the Liberal Democratic Party, pledged to “speak the truth freely and openly, discuss, and make decisions with courage,” “to engage in dialogue and coordination with diverse organizations, steer the Diet fairly and ensure that the Government functions in a humble manner.” This was the pledge we made as an opposition party.
With this pledge in mind, we returned to power. Twelve years have passed since then. I believe that now is the time when we must make a fresh start with this pledge. In light of the very severe results of the recent election, we, the Liberal Democratic Party, are convinced that we must now transform ourselves into a true people’s party. I naturally believe that we must return to a party that can genuinely understand the struggles, sorrows and frustrations of each and every citizen by putting ourselves in their shoes.
In particular, we are keenly aware of the intense public scrutiny directed at political funds, which are exempt from taxation. We will return to the fundamental principle that politics belongs to the people and engage in reforms of both politics and the party.
Going forward, as we engage in discussions primarily in the Diet, we intend to provide a conclusion to the public as soon as possible regarding the disclosure of the use of the allowance covering research, public relations and accommodation expenses and the return of any remaining funds, including allowance based on the Act on Annual Payment, Travel Expenses, Allowances, etc. Payable to Members of the Diet.
Policy activity expenses, which political parties have paid to their members to support the expansion of party membership, have not so far been subject to disclosure requirements due to reasons such as protecting the privacy and trade secrets of individuals and corporations involved in political party activities. However, we believe that it has become difficult to gain public understanding with this practice in place.
Our party has also decided to initiate discussions from scratch, including the possibility of abolishing the payment. I will do my utmost to ensure that this matter is discussed among the parties and parliamentary groups, with a view to reaching a conclusion as soon as possible.
The so-called issue of politics and money amounts to the question of how to share the cost of democracy.
Over 30 years ago, we vigorously engaged in discussions on political reform. Since then, the introduction of so-called public subsidies for political parties has been a concern, as financing excessively large portions of party activities with public funds could lead to an excessive dependence of parties and politics on state power.
This is a longstanding issue that needs to be addressed as a current one. There has always been an argument stressing the need to increase the ratio of political party subsidies to finance party activities, but the question is whether it is really appropriate to make political parties dependent on the state.
That is why, to this day, we have considered corporate and organizational donations as donations from the public. A Supreme Court ruling in 1970 recognized that, under the Constitution, companies have the freedom to donate political funds to political parties.
This leads to the argument for the need to ensure a high level of transparency regarding the amount of political funds, their sources and their use, allowing voters to make their judgments based on this.
Simply put, this is about making everything transparent. I believe that we need to make further efforts to dramatically improve and make political funds truly transparent.
I believe that it is an urgently needed reform to further promote the digitalization of political fund reports and establish a database where anyone can easily access the details of income and expenditure reports and related information. This is in line with Article 1 of the Political Funds Control Law, which stipulates that political funds should be under constant public oversight, and I believe that such efforts will contribute to this principle.
At the same time, it is also necessary to ensure that decision-making processes within a political party, including those regarding political funds, are more transparent and that compliance is strengthened. Our party introduced a governance code ahead of other parties, and it is precisely for this reason that we believe the LDP must achieve the most transparent party management.
On that basis, I believe it is also necessary to have a mechanism that would allow certain parts of political funds to be placed under the oversight of an independent third-party organization if it is determined that they should not be disclosed due to reasons such as protecting privacy and classified information. Discussion on these matters began last week at the LDP’s Political Reform Headquarters. We will swiftly put together a proposal from the LDP and strive to obtain cooperation from many other parties to ensure that the necessary legislative action is taken before the end of this year.
Regarding the issue of non-disclosure of income from fundraising parties, we will encourage each party member to proactively utilize all available opportunities, including the Political Ethics Committee, to fulfill their responsibility to be fully accountable.
In order for my Cabinet to realize the well-being of as many Japanese people as possible, I would like to set three issues as our priorities.
The first issue, of course, is responding to Japan’s increasingly severe security environment. The second is further enhancing public safety and disaster prevention. The third is restoring the vitality of Japan as a whole.
Regarding the response to the increasingly severe security environment, as has been widely reported in the media, China and Russia have continued to expand and intensify their military activities in areas surrounding Japan, including repeatedly violating Japan’s airspace with military aircraft.
North Korea has also been launching ballistic missiles at a very high frequency, and the ICBM-class ballistic missile it launched the other day is believed to have a range of over 15,000 kilometers, which would place the entire mainland of the United States within its reach.
North Korea and Russia are also expanding their military cooperation, and as reported, North Korean soldiers have been dispatched to Russia to fight against Ukrainian forces.
Under such circumstances, it goes without saying that we need to fundamentally strengthen our defense capabilities as a deterrent. However, no matter what equipment we introduce, the foundation of our defense capabilities lies in our human resources--the SDF personnel.
As I always say, the SDF is staffed at only 90% of the prescribed manpower needed, which is an extremely worrying situation.
Regarding strengthening the human base of our defense capabilities, we have already held two meetings of relevant Cabinet ministers, chaired by myself, where vigorous discussions have taken place. As for the economic package to be compiled in the near future, we will include measures that can be implemented as soon as possible. By the end of the year, we will set the direction for measures that ministries and agencies should work together on, to be included in the FY2025 budget. And further, we will strive to realize them.
Cyber attacks are an imminent threat. We will accelerate our efforts to formulate a bill to further enhance our response capabilities on the cyber security front so that we can submit it to the Diet as soon as possible.
Needless to say, in addition to strengthening our defense and deterrence capabilities, we must also strengthen our diplomatic capabilities.
We will work to realize our shared values and common national interests, such as the vision of a Free and Open Indo-Pacific and the upholding of an international order based on the rule of law. We will also strengthen cooperation with our allies and like-minded countries in a synergistic manner.
As a measure to be taken should circumstances permit, I plan to visit South America starting Thursday, November 14, to attend the APEC and G20 meetings. I would like to use this opportunity to further strengthen cooperation with countries in the Global South and Asia-Pacific. During this trip, I also hope to meet with President Biden, President Yoon and other world leaders to engage in candid discussions about the current international situation.
Last week, I spoke by phone with Mr. Trump, the president-elect of the United States, our ally, and congratulated him on his election. To maintain and elevate the current exceptionally positive Japan-U.S. relations, I hope to meet with him in person as soon as possible.
I would like to mention the abduction issue. Recently, I met with the families of the victims and heard their thoughts in person. The abduction issue is not merely a case of kidnapping. I strongly believe it is a grave infringement of our sovereignty. I am fully committed to addressing this issue with firm determination to take all necessary measures to ensure the earliest possible return of all abductees.
Secondly, we will make further responses to enhance public safety and disaster prevention.
Given a series of robberies and frauds committed as part of the so-called "illegal part-time jobs," it is urgent to ensure the safety and security of the people. We will further promote crime prevention measures, such as installing security cameras and highly secure doors, as well as supporting volunteer patrol activities by blue patrols. We will also further promote efforts to completely arrest so-called anonymous and mobile crime groups.
Japan is one of the world's most disaster-prone countries. It is said that nearly 20% of earthquakes of magnitude 6 or higher worldwide have occurred in Japan. There are also concerns that an earthquake may hit Tokyo directly or a Nankai Trough earthquake could occur in the near future.
Record-breaking heavy rains have hit Amami and Okinawa since last weekend. In recent years, wind and flood damage has also become more frequent and severe.
Immediately after taking office, I visited the disaster-stricken areas of Noto, where I saw firsthand the victims still enduring harsh conditions and listened to their voices. Even in areas with challenging geographical conditions or limited financial resources, I believe the Government must not leave victims unattended in such hardships. No matter where in the country a disaster occurs, it is the responsibility of the Government to provide an environment in evacuation centers that ensure people can feel safe and secure in the same manner.
From this perspective, I have given instructions that the Sphere Standards, which set the standards that evacuation centers must meet, be applied to all evacuation centers in Noto. I asked the then-Prime Minister Kishida about this at the Budget Committee earlier this year; you can find the discussion in the minutes of the session.
With a strong desire to ensure that the voices of the victims are reflected in our policies, we launched the Preparation Office of Establishing the Disaster Management Agency on November 1.
Immediately after the onset of the Noto Peninsula earthquake, we sent water, food, blankets, cardboard beds, portable toilets, container-type toilets and other supplies to evacuation centers. To provide hot meals for disaster victims, we also collaborated with private suppliers to dispatch food trucks. We aimed to respond as swiftly as possible to the urgent concerns and needs of those affected by the disaster.
We will accumulate and pass on this experience into the future to improve the living environment of disaster evacuees, establish a system for the rapid deployment of facilities such as toilet cars and food trucks and achieve dramatic progress in disaster prevention digitalization to consolidate disaster information. To this end, we will steadily work on preparations toward establishing a Disaster Prevention Agency in fiscal year 2026.
Now, let me explain the third issue.
We must restore the vitality of the entire country of Japan. Our Cabinet is focusing on the potential that lies dormant in the regions. The role of the catalyst to stimulate Japan’s stagnant economy is not only of the central government. I have long said that the potential of the industries of agriculture, forestry, fisheries, manufacturing and services, which have been left dormant in the regions, can also serve as a catalyst.
The Regional Revitalization 2.0 is not just a measure to revitalize regions; it is an economic policy for the entire nation and is defined as a social policy aimed at realizing the diverse wellbeing of the people in this age of diversification.
To achieve this, uniform guidance from the central government will not be effective. A total of 1,718 local governments must take the lead, working with stakeholders in each region to seriously reconsider how to improve productivity, with the goal of creating unique regions that fit diverse values.
Last week, on November 8, we held the first meeting of the new Regional Revitalization Headquarters. In addition to this, we will be launching a panel of experts, inviting many women and people in their 30s, who I expect will thoroughly consider and reach a conclusion on what kind of regions and municipalities would best serve the needs of women and young people.
It is important for the experts to visit various sites together with relevant ministers and launch a major movement with local people involved to change the way this country is, its culture, education and society. In order to break with the widespread sense of stagnation and gather the knowledge of people of all ages, we will establish a basic principle by the end of the year.
In order to support ideas created locally on a bottom-up basis, we will double the regional revitalization subsidies on an initial budget basis. We will also provide such funding ahead of schedule in the supplementary budget and deliver them to the local people and governments wishing to work on their plans and create their desired communities as soon as possible.
We will boldly advance regulatory and system reforms based on the utilization of digital technology and addressing regional issues. Additionally, we will implement detailed measures one by one to revitalize the economy as a whole.
We must formulate economic measures and the supplementary budget to realize an economy in which wage increases stably exceed price increases, while also working seamlessly toward the FY2025 budget. The high wage increase level, achieved for the first time in about 30 years, should be made sustainable and this positive sentiment should be spread to regions and small and medium-sized enterprises.
Issues such as the “1.03-million-yen barrier” have also been highlighted. We will support an environment in which medium-sized and small enterprises can secure profits, such as by supporting investments to improve productivity in response to labor shortages and rising energy prices.
In order to thoroughly pass on labor costs to prices, we will take strict measures against inappropriate cases in accordance with the Antimonopoly Act and the Subcontractor Payment Act, while also aiming to quickly realize the amendment of the Subcontractor Payment Act.
Additionally, we will hold a session to exchange opinions among the Government, labor and management this month to accelerate discussions on wage increases in the upcoming spring labor-management negotiations and future medium-term policies for raising the minimum wage.
Along with these measures, we must create an environment in which the public will be convinced that they can consume without anxieties. By transforming social security in general, such as medical care and pensions, into one that fits the current era, we will reduce future anxieties for all generations.
Regarding the “My Number” insurance card system, we are promoting its use while promptly issuing certificates of eligibility to those without the card to ensure that they can continue receiving medical treatment as before. We will also work to raise public awareness of this initiative, promptly addressing and carefully responding to any public concerns.
We must aim to create a Japanese economy that attracts investment from the world. We will introduce all kinds of measures to promote investment in people, such as by supporting innovation and startups and improving skills, and to create an environment in which new business seeds can easily grow.
We will also seek to increase best practices of regional revitalization across the country, such as the invitation of TSMC to construct a plant in Kumamoto. We will provide more than 10 trillion yen in public support for the AI and semiconductor industries by fiscal year 2030, and will formulate a new support framework to attract more than 50 trillion yen in public and private investment over the next 10 years.
By simultaneously pursuing the revitalization of both the regions and the economy, as I have just mentioned, we aim to restore Japan’s vitality and create unique regional communities that can realize diverse well-being, as well as cities fully equipped with international competitiveness. This is our vision for the near future.
The ideal form of democracy is one in which various political parties, reflecting the diverse voices of the people, carefully discuss policies and reach better final plans. In steering the Government going forward, we will continue to base our administration on cooperation between the LDP and the Komeito, and, with the understanding of as many parties as possible, we will work carefully and humbly to protect the safety and security of the people.
Today, in the presence of Komeito Policy Research Council Chairman Okamoto, I instructed his LDP counterpart, Mr. Onodera, to carefully listen to the opinions of other parties and reach as broad a consensus as possible when putting together future policies, such as when submitting bills and budgets to the Diet, based on the voices of the people expressed in the recent election.
With mounting issues both at home and abroad, we need the wisdom and strength of many more people. Without being constrained by conventional ways of thinking, and with the belief that everything should be for the wellbeing of the people, I would like to once again ask for the wisdom and strength of the people.
On both the foreign and domestic fronts, there is no greater power than support based on the understanding of the people. We are committed to working even more sincerely toward the future to earn the trust of the people.
Once again, I respectfully ask for the opportunity and your support so that, together, we can make the future of this country brighter. With that, I conclude my remarks.
That’s all from me.
Related Link
Japanese
Tweet
Return to the Speeches and Statements by the Prime Minister</t>
        </is>
      </c>
      <c r="J416" s="3" t="inlineStr">
        <is>
          <t>In light of the very severe results of the recent election, we, the Liberal Democratic Party, are convinced that we must now transform ourselves into a true people’s party. I naturally believe that we must return to a party that can genuinely understand the struggles, sorrows and frustrations of each and every citizen by putting ourselves in their shoes. In particular, we are keenly aware of the intense public scrutiny directed at political funds, which are exempt from taxation. We will return to the fundamental principle that politics belongs to the people and engage in reforms of both politics and the party. Going forward, as we engage in discussions primarily in the Diet, we intend to provide a conclusion to the public as soon as possible regarding the disclosure of the use of the allowance covering research, public relations and accommodation expenses and the return of any remaining funds, including allowance based on the Act on Annual Payment, Travel Expenses, Allowances, etc. Payable to Members of the Diet. Policy activity expenses, which political parties have paid to their members to support the expansion of party membership, have not so far been subject to disclosure requirements due to reasons such as protecting the privacy and trade secrets of individuals and corporations involved in political party activities. The so-called issue of politics and money amounts to the question of how to share the cost of democracy. Over 30 years ago, we vigorously engaged in discussions on political reform. Since then, the introduction of so-called public subsidies for political parties has been a concern, as financing excessively large portions of party activities with public funds could lead to an excessive dependence of parties and politics on state power. This is a longstanding issue that needs to be addressed as a current one. There has always been an argument stressing the need to increase the ratio of political party subsidies to finance party activities, but the question is whether it is really appropriate to make political parties dependent on the state. That is why, to this day, we have considered corporate and organizational donations as donations from the public. A Supreme Court ruling in 1970 recognized that, under the Constitution, companies have the freedom to donate political funds to political parties. This leads to the argument for the need to ensure a high level of transparency regarding the amount of political funds, their sources and their use, allowing voters to make their judgments based on this. Simply put, this is about making everything transparent. I believe that we need to make further efforts to dramatically improve and make political funds truly transparent. I believe that it is an urgently needed reform to further promote the digitalization of political fund reports and establish a database where anyone can easily access the details of income and expenditure reports and related information. This is in line with Article 1 of the Political Funds Control Law, which stipulates that political funds should be under constant public oversight, and I believe that such efforts will contribute to this principle. At the same time, it is also necessary to ensure that decision-making processes within a political party, including those regarding political funds, are more transparent and that compliance is strengthened. Our party introduced a governance code ahead of other parties, and it is precisely for this reason that we believe the LDP must achieve the most transparent party management. On that basis, I believe it is also necessary to have a mechanism that would allow certain parts of political funds to be placed under the oversight of an independent third-party organization if it is determined that they should not be disclosed due to reasons such as protecting privacy and classified information. Discussion on these matters began last week at the LDP’s Political Reform Headquarters. We will swiftly put together a proposal from the LDP and strive to obtain cooperation from many other parties to ensure that the necessary legislative action is taken before the end of this year. Regarding the issue of non-disclosure of income from fundraising parties, we will encourage each party member to proactively utilize all available opportunities, including the Political Ethics Committee, to fulfill their responsibility to be fully accountable. In order for my Cabinet to realize the well-being of as many Japanese people as possible, I would like to set three issues as our priorities. The first issue, of course, is responding to Japan’s increasingly severe security environment. North Korea has also been launching ballistic missiles at a very high frequency, and the ICBM-class ballistic missile it launched the other day is believed to have a range of over 15,000 kilometers, which would place the entire mainland of the United States within its reach. North Korea and Russia are also expanding their military cooperation, and as reported, North Korean soldiers have been dispatched to Russia to fight against Ukrainian forces. Under such circumstances, it goes without saying that we need to fundamentally strengthen our defense capabilities as a deterrent. However, no matter what equipment we introduce, the foundation of our defense capabilities lies in our human resources--the SDF personnel. As I always say, the SDF is staffed at only 90% of the prescribed manpower needed, which is an extremely worrying situation. relations, I hope to meet with him in person as soon as possible. I would like to mention the abduction issue. Recently, I met with the families of the victims and heard their thoughts in person. The abduction issue is not merely a case of kidnapping. I strongly believe it is a grave infringement of our sovereignty. Record-breaking heavy rains have hit Amami and Okinawa since last weekend. In recent years, wind and flood damage has also become more frequent and severe. Immediately after taking office, I visited the disaster-stricken areas of Noto, where I saw firsthand the victims still enduring harsh conditions and listened to their voices. Even in areas with challenging geographical conditions or limited financial resources, I believe the Government must not leave victims unattended in such hardships. No matter where in the country a disaster occurs, it is the responsibility of the Government to provide an environment in evacuation centers that ensure people can feel safe and secure in the same manner. From this perspective, I have given instructions that the Sphere Standards, which set the standards that evacuation centers must meet, be applied to all evacuation centers in Noto. I asked the then-Prime Minister Kishida about this at the Budget Committee earlier this year; you can find the discussion in the minutes of the session. With a strong desire to ensure that the voices of the victims are reflected in our policies, we launched the Preparation Office of Establishing the Disaster Management Agency on November 1. Immediately after the onset of the Noto Peninsula earthquake, we sent water, food, blankets, cardboard beds, portable toilets, container-type toilets and other supplies to evacuation centers. To provide hot meals for disaster victims, we also collaborated with private suppliers to dispatch food trucks. We aimed to respond as swiftly as possible to the urgent concerns and needs of those affected by the disaster. We will accumulate and pass on this experience into the future to improve the living environment of disaster evacuees, establish a system for the rapid deployment of facilities such as toilet cars and food trucks and achieve dramatic progress in disaster prevention digitalization to consolidate disaster information. To this end, we will steadily work on preparations toward establishing a Disaster Prevention Agency in fiscal year 2026. Now, let me explain the third issue. We must restore the vitality of the entire country of Japan. In order to break with the widespread sense of stagnation and gather the knowledge of people of all ages, we will establish a basic principle by the end of the year. In order to support ideas created locally on a bottom-up basis, we will double the regional revitalization subsidies on an initial budget basis. We will also provide such funding ahead of schedule in the supplementary budget and deliver them to the local people and governments wishing to work on their plans and create their desired communities as soon as possible. We will boldly advance regulatory and system reforms based on the utilization of digital technology and addressing regional issues. Additionally, we will implement detailed measures one by one to revitalize the economy as a whole. We must formulate economic measures and the supplementary budget to realize an economy in which wage increases stably exceed price increases, while also working seamlessly toward the FY2025 budget. The high wage increase level, achieved for the first time in about 30 years, should be made sustainable and this positive sentiment should be spread to regions and small and medium-sized enterprises. Issues such as the “1.03-million-yen barrier” have also been highlighted. By transforming social security in general, such as medical care and pensions, into one that fits the current era, we will reduce future anxieties for all generations. Regarding the “My Number” insurance card system, we are promoting its use while promptly issuing certificates of eligibility to those without the card to ensure that they can continue receiving medical treatment as before. We will also work to raise public awareness of this initiative, promptly addressing and carefully responding to any public concerns. We must aim to create a Japanese economy that attracts investment from the world. We will introduce all kinds of measures to promote investment in people, such as by supporting innovation and startups and improving skills, and to create an environment in which new business seeds can easily grow. This is our vision for the near future. The ideal form of democracy is one in which various political parties, reflecting the diverse voices of the people, carefully discuss policies and reach better final plans. In steering the Government going forward, we will continue to base our administration on cooperation between the LDP and the Komeito, and, with the understanding of as many parties as possible, we will work carefully and humbly to protect the safety and security of the people. Today, in the presence of Komeito Policy Research Council Chairman Okamoto, I instructed his LDP counterpart, Mr. Onodera, to carefully listen to the opinions of other parties and reach as broad a consensus as possible when putting together future policies, such as when submitting bills and budgets to the Diet, based on the voices of the people expressed in the recent election. Without being constrained by conventional ways of thinking, and with the belief that everything should be for the wellbeing of the people, I would like to once again ask for the wisdom and strength of the people. On both the foreign and domestic fronts, there is no greater power than support based on the understanding of the people. We are committed to working even more sincerely toward the future to earn the trust of the people. Once again, I respectfully ask for the opportunity and your support so that, together, we can make the future of this country brighter. With that, I conclude my remarks.</t>
        </is>
      </c>
      <c r="K416" s="18" t="inlineStr">
        <is>
          <t>fund;responsibility;victim;war</t>
        </is>
      </c>
      <c r="L416" s="18" t="inlineStr">
        <is>
          <t>0</t>
        </is>
      </c>
      <c r="M416" s="18" t="inlineStr">
        <is>
          <t>0</t>
        </is>
      </c>
      <c r="N416" s="18" t="inlineStr">
        <is>
          <t>1</t>
        </is>
      </c>
      <c r="O416" s="18" t="inlineStr">
        <is>
          <t>1</t>
        </is>
      </c>
      <c r="P416" s="18" t="inlineStr">
        <is>
          <t>0</t>
        </is>
      </c>
      <c r="Q416" s="18" t="inlineStr">
        <is>
          <t>1</t>
        </is>
      </c>
      <c r="R416" s="18" t="inlineStr">
        <is>
          <t>de9ac0e0-a92f-43d1-aff7-f79de44edf2d</t>
        </is>
      </c>
      <c r="S416" s="18" t="inlineStr"/>
      <c r="T416" s="18" t="inlineStr"/>
      <c r="U416" s="18" t="inlineStr"/>
      <c r="V416" s="18" t="inlineStr">
        <is>
          <t>COMPENSATION_REPARATION</t>
        </is>
      </c>
      <c r="W416" s="18" t="inlineStr"/>
      <c r="X416" s="18" t="inlineStr"/>
      <c r="Y416" s="18" t="inlineStr"/>
      <c r="Z416" s="18" t="inlineStr"/>
      <c r="AA416" s="18" t="inlineStr"/>
      <c r="AB416" s="18" t="inlineStr"/>
      <c r="AC416" s="18" t="inlineStr"/>
      <c r="AD416" s="18" t="inlineStr"/>
      <c r="AE416" s="18" t="inlineStr"/>
      <c r="AF416" s="18" t="inlineStr"/>
      <c r="AG416" s="18" t="inlineStr"/>
      <c r="AH416" s="18" t="inlineStr"/>
      <c r="AI416" s="18" t="inlineStr"/>
      <c r="AJ416" s="18" t="inlineStr"/>
      <c r="AK416" s="18" t="inlineStr"/>
      <c r="AL416" s="18" t="inlineStr"/>
      <c r="AM416" s="18" t="inlineStr">
        <is>
          <t>LOW</t>
        </is>
      </c>
      <c r="AN416" s="3" t="inlineStr">
        <is>
          <t>AUTO-DRAFT: keyword signals only; requires contextual coding per codebook.md before use.</t>
        </is>
      </c>
      <c r="AO416" s="18" t="inlineStr">
        <is>
          <t>a0c81de2-3f3a-5e67-abf5-0b67056c9586</t>
        </is>
      </c>
      <c r="AP416" s="18" t="inlineStr">
        <is>
          <t>1</t>
        </is>
      </c>
      <c r="AQ416" s="18" t="inlineStr">
        <is>
          <t>LOW_CONFIDENCE;MISSING_SPEAKER</t>
        </is>
      </c>
      <c r="AR416" s="18" t="inlineStr">
        <is>
          <t>EXCLUDED</t>
        </is>
      </c>
      <c r="AS416" s="3" t="inlineStr">
        <is>
          <t>2026-09-22 full backlog review: NATURAL_DISASTER_OR_ACCIDENT</t>
        </is>
      </c>
    </row>
    <row r="417">
      <c r="A417" s="3" t="inlineStr">
        <is>
          <t>https://japan.kantei.go.jp/103/statement/202411/11message2.html</t>
        </is>
      </c>
      <c r="B417" s="18" t="inlineStr">
        <is>
          <t>japan</t>
        </is>
      </c>
      <c r="C417" s="18" t="inlineStr">
        <is>
          <t>Prime Minister's Office of Japan (Kantei)</t>
        </is>
      </c>
      <c r="D417" s="3" t="inlineStr">
        <is>
          <t>Congratulatory letter by Prime Minister Ishiba to President Boko of the Republic of Botswana (Speeches and Statements &lt;br&gt;by the Prime Minister) | Prime Minister's Office of Japan</t>
        </is>
      </c>
      <c r="E417" s="18" t="inlineStr">
        <is>
          <t>SPEECH</t>
        </is>
      </c>
      <c r="F417" s="18" t="inlineStr">
        <is>
          <t>November 11, 2024</t>
        </is>
      </c>
      <c r="G417" s="18" t="inlineStr">
        <is>
          <t>0</t>
        </is>
      </c>
      <c r="H417" s="3" t="inlineStr"/>
      <c r="I417" s="3" t="inlineStr">
        <is>
          <t>Congratulatory letter by Prime Minister Ishiba to President Boko of the Republic of Botswana (Speeches and Statements &lt;br&gt;by the Prime Minister) | Prime Minister's Office of Japan
Congratulatory letter by Prime Minister Ishiba to President Boko of the Republic of Botswana
November 11, 2024
Tweet
[Provisional translation]
On November 11, Mr. ISHIBA Shigeru, Prime Minister of Japan, sent a congratulatory letter to Advocate Duma Gideon BOKO on his election as President of the Republic of Botswana based on the results of the general elections held on October 30.
In the letter, Prime Minister Ishiba congratulated President Boko on his inauguration and expressed his respect for Botswana’s steady development under a stable democracy, as well as his hope that the poverty eradication policy and efforts towards peace and prosperity in the southern African region will be further promoted under the leadership of the new president.
Prime Minister Ishiba noted that Japan and Botswana have built good relations over the years, and also conveyed his willingness to work closely together to further deepen friendship and cooperation between two countries, taking opportunities such as TICAD 9 and Expo 2025 Osaka, Kansai next year.
Related Link
Japanese
Tweet
Return to the Speeches and Statements by the Prime Minister</t>
        </is>
      </c>
      <c r="J417" s="3" t="inlineStr">
        <is>
          <t>Congratulatory letter by Prime Minister Ishiba to President Boko of the Republic of Botswana (Speeches and Statements &lt;br&gt;by the Prime Minister) | Prime Minister's Office of Japan
Congratulatory letter by Prime Minister Ishiba to President Boko of the Republic of Botswana
November 11, 2024
Tweet
[Provisional translation]
On November 11, Mr. ISHIBA Shigeru, Prime Minister of Japan, sent a congratulatory letter to Advocate Duma Gideon BOKO on his election as President of the Republic of Botswana based on the results of the general elections held on October 30. In the letter, Prime Minister Ishiba congratulated President Boko on his inauguration and expressed his respect for Botswana’s steady development under a stable democracy, as well as his hope that the poverty eradication policy and efforts towards peace and prosperity in the southern African region will be further promoted under the leadership of the new president. Prime Minister Ishiba noted that Japan and Botswana have built good relations over the years, and also conveyed his willingness to work closely together to further deepen friendship and cooperation between two countries, taking opportunities such as TICAD 9 and Expo 2025 Osaka, Kansai next year. Related Link
Japanese
Tweet
Return to the Speeches and Statements by the Prime Minister</t>
        </is>
      </c>
      <c r="K417" s="18" t="inlineStr">
        <is>
          <t>war</t>
        </is>
      </c>
      <c r="L417" s="18" t="inlineStr">
        <is>
          <t>0</t>
        </is>
      </c>
      <c r="M417" s="18" t="inlineStr">
        <is>
          <t>0</t>
        </is>
      </c>
      <c r="N417" s="18" t="inlineStr">
        <is>
          <t>0</t>
        </is>
      </c>
      <c r="O417" s="18" t="inlineStr">
        <is>
          <t>0</t>
        </is>
      </c>
      <c r="P417" s="18" t="inlineStr">
        <is>
          <t>0</t>
        </is>
      </c>
      <c r="Q417" s="18" t="inlineStr">
        <is>
          <t>0</t>
        </is>
      </c>
      <c r="R417" s="18" t="inlineStr">
        <is>
          <t>087d739d-bacf-4c94-9763-58177e929889</t>
        </is>
      </c>
      <c r="S417" s="18" t="inlineStr"/>
      <c r="T417" s="18" t="inlineStr"/>
      <c r="U417" s="18" t="inlineStr"/>
      <c r="V417" s="18" t="inlineStr">
        <is>
          <t>HISTORICAL_RECOGNITION_GENERAL</t>
        </is>
      </c>
      <c r="W417" s="18" t="inlineStr"/>
      <c r="X417" s="18" t="inlineStr"/>
      <c r="Y417" s="18" t="inlineStr"/>
      <c r="Z417" s="18" t="inlineStr"/>
      <c r="AA417" s="18" t="inlineStr"/>
      <c r="AB417" s="18" t="inlineStr"/>
      <c r="AC417" s="18" t="inlineStr"/>
      <c r="AD417" s="18" t="inlineStr"/>
      <c r="AE417" s="18" t="inlineStr"/>
      <c r="AF417" s="18" t="inlineStr"/>
      <c r="AG417" s="18" t="inlineStr"/>
      <c r="AH417" s="18" t="inlineStr"/>
      <c r="AI417" s="18" t="inlineStr"/>
      <c r="AJ417" s="18" t="inlineStr"/>
      <c r="AK417" s="18" t="inlineStr"/>
      <c r="AL417" s="18" t="inlineStr"/>
      <c r="AM417" s="18" t="inlineStr">
        <is>
          <t>LOW</t>
        </is>
      </c>
      <c r="AN417" s="3" t="inlineStr">
        <is>
          <t>AUTO-DRAFT: keyword signals only; requires contextual coding per codebook.md before use.</t>
        </is>
      </c>
      <c r="AO417" s="18" t="inlineStr">
        <is>
          <t>355cea47-27ab-5924-a0b4-1e4f936d1ceb</t>
        </is>
      </c>
      <c r="AP417" s="18" t="inlineStr">
        <is>
          <t>1</t>
        </is>
      </c>
      <c r="AQ417" s="18" t="inlineStr">
        <is>
          <t>LOW_CONFIDENCE;MISSING_SPEAKER</t>
        </is>
      </c>
      <c r="AR417" s="18" t="inlineStr">
        <is>
          <t>EXCLUDED</t>
        </is>
      </c>
      <c r="AS417" s="3" t="inlineStr">
        <is>
          <t>2026-09-22 full backlog review: GENERIC_DIPLOMATIC_MESSAGE_OR_SPEECH</t>
        </is>
      </c>
    </row>
    <row r="418">
      <c r="A418" s="3" t="inlineStr">
        <is>
          <t>https://japan.kantei.go.jp/103/statement/202411/14contribution_00007.html</t>
        </is>
      </c>
      <c r="B418" s="18" t="inlineStr">
        <is>
          <t>japan</t>
        </is>
      </c>
      <c r="C418" s="18" t="inlineStr">
        <is>
          <t>Prime Minister's Office of Japan (Kantei)</t>
        </is>
      </c>
      <c r="D418" s="3" t="inlineStr">
        <is>
          <t>Contributed Article by Prime Minister Ishiba to the El Comercio - “The Bond of Unity between Japan and Peru across the Pacific: Toward the Future”  (Speeches and Statements &lt;br&gt;by the Prime Minister) | Prime Minister's Office of Japan</t>
        </is>
      </c>
      <c r="E418" s="18" t="inlineStr">
        <is>
          <t>SPEECH</t>
        </is>
      </c>
      <c r="F418" s="18" t="inlineStr">
        <is>
          <t>November 14, 2024</t>
        </is>
      </c>
      <c r="G418" s="18" t="inlineStr">
        <is>
          <t>0</t>
        </is>
      </c>
      <c r="H418" s="3" t="inlineStr"/>
      <c r="I418" s="3" t="inlineStr">
        <is>
          <t>Contributed Article by Prime Minister Ishiba to the El Comercio - “The Bond of Unity between Japan and Peru across the Pacific: Toward the Future”  (Speeches and Statements &lt;br&gt;by the Prime Minister) | Prime Minister's Office of Japan
Contributed Article by Prime Minister Ishiba to the El Comercio - “The Bond of Unity between Japan and Peru across the Pacific: Toward the Future”
November 14, 2024
Tweet
[Provisional Translation]
I am delighted to be able to make my first official visit to Peru on the occasion of the Asia-Pacific Economic Cooperation (APEC) Leaders’ Meeting which will be held in Lima on November 15 and 16, 2024. APEC was established in 1989. Today, the Asia-Pacific region is “the world’s growth center,” accounting for about 40% of the world’s population, about 50% of trade volume, and about 60% of gross domestic product (GDP). Keeping pace with the development of the region, Japan has promoted trade and investment in the Asia-Pacific and has engaged in various economic and technical cooperation for sustainable growth and prosperity.
Peru was the first country in Latin America and the Caribbean with which Japan established diplomatic relations, and Japan-Peru relations celebrated their 150th anniversary last year. Peru was also a strong supporter of Japan when it regained its independence following World War II and returned to the international community. Enjoying this longstanding friendship, Japan and Peru are today “Strategic Partners” sharing values and principles, and are also important partners in the economic and investment areas. During this visit, President Boluarte and I will adopt a roadmap for a wide range of future cooperation to further develop our bilateral relationship.
Peru is home to a Nikkei (Japanese immigrants and their descendants) community estimated at approximately 200,000, the third largest outside of Japan, and this year marks the 125th anniversary of the first Japanese immigration to Peru. I am grateful that Peruvian society has welcomed Japanese immigrants inclusively and has walked hand in hand with the Nikkei community for 125 years. As expressed in the phrase “Orgullosamente peruano, soy nikkei” (I am a proud Peruvian, and I am also Nikkei), the Nikkei people have made significant contributions to the development of Peruvian society as its members and have served as a bridge between Japan and Peru, which brings me great joy. Through this visit, I would like to confirm the further strengthening of Japan’s collaboration with the Nikkei community, and through such personal bonds, deepen the ties between our two countries.
Japan and Peru are also like-minded countries, with both making efforts to maintain and expand a rules-based free and fair economic order in the Asia-Pacific region. The two countries have consistently supported the rules-based multilateral trading system, with the WTO at its core, and have made efforts to advance discussions on regional economic integration through APEC’s agenda for the Free Trade Area of the Asia-Pacific (FTAAP). In addition, the two have joined not only the bilateral economic partnership agreement, but also the Comprehensive and Progressive Agreement for Trans-Pacific Partnership (CPTPP).
We are living in an era of significant change. Divisions and confrontations are eroding the internal and external affairs of various countries. Geopolitical risks, including the war in Ukraine and the situation in the Middle East, are undermining the international order based on the rule of law, which is the foundation of growth in the Asia-Pacific region. In this context, it is extremely timely that Peru, this year’s APEC chair, has selected the three themes of “Empower,” “Include,” and “Grow.” Japan concurs with Peru’s initiative in holding the first-ever Joint Meeting of the APEC Ministers for Women and Ministers Responsible for Trade this May, and with Peru’s calls for inclusive economic growth. Inclusivity is one of the core principles of the “Free and Open Indo-Pacific (FOIP)” vision that Japan is promoting, and deeply resonates with the concept of “human security” that Japan has long advocated for.
Juan de la Fuente Umetsu, a Peruvian Nikkei poet with roots in my home prefecture of Tottori, has written the following poem:
It’s terrifying, but resolutely
climb the slope from which the world unfolds.
Shed your old freedom
And embrace this new freedom.
Japan will continue to work in concert with Peru and other like-minded countries to lead the world to cooperation rather than division and confrontation.
Next year, Japan will host Expo 2025 in Osaka in the Kansai region under the theme “Designing Future Society for Our Lives,” and Peru plans to have a pavilion. I encourage the Peruvian people to come visit and experience the future Japan envisions to create with the world.
Finally, I sincerely hope for the happiness of the people of Peru and that our friendship based on mutual understanding and respect will continue for many years to come.
Related Link
Japanese
Tweet
Return to the Speeches and Statements by the Prime Minister</t>
        </is>
      </c>
      <c r="J418" s="3" t="inlineStr">
        <is>
          <t>Contributed Article by Prime Minister Ishiba to the El Comercio - “The Bond of Unity between Japan and Peru across the Pacific: Toward the Future”  (Speeches and Statements &lt;br&gt;by the Prime Minister) | Prime Minister's Office of Japan
Contributed Article by Prime Minister Ishiba to the El Comercio - “The Bond of Unity between Japan and Peru across the Pacific: Toward the Future”
November 14, 2024
Tweet
[Provisional Translation]
I am delighted to be able to make my first official visit to Peru on the occasion of the Asia-Pacific Economic Cooperation (APEC) Leaders’ Meeting which will be held in Lima on November 15 and 16, 2024. APEC was established in 1989. Today, the Asia-Pacific region is “the world’s growth center,” accounting for about 40% of the world’s population, about 50% of trade volume, and about 60% of gross domestic product (GDP). Keeping pace with the development of the region, Japan has promoted trade and investment in the Asia-Pacific and has engaged in various economic and technical cooperation for sustainable growth and prosperity. Peru was the first country in Latin America and the Caribbean with which Japan established diplomatic relations, and Japan-Peru relations celebrated their 150th anniversary last year. Peru was also a strong supporter of Japan when it regained its independence following World War II and returned to the international community. Enjoying this longstanding friendship, Japan and Peru are today “Strategic Partners” sharing values and principles, and are also important partners in the economic and investment areas. During this visit, President Boluarte and I will adopt a roadmap for a wide range of future cooperation to further develop our bilateral relationship. We are living in an era of significant change. Divisions and confrontations are eroding the internal and external affairs of various countries. Geopolitical risks, including the war in Ukraine and the situation in the Middle East, are undermining the international order based on the rule of law, which is the foundation of growth in the Asia-Pacific region. In this context, it is extremely timely that Peru, this year’s APEC chair, has selected the three themes of “Empower,” “Include,” and “Grow.” Japan concurs with Peru’s initiative in holding the first-ever Joint Meeting of the APEC Ministers for Women and Ministers Responsible for Trade this May, and with Peru’s calls for inclusive economic growth. Inclusivity is one of the core principles of the “Free and Open Indo-Pacific (FOIP)” vision that Japan is promoting, and deeply resonates with the concept of “human security” that Japan has long advocated for.</t>
        </is>
      </c>
      <c r="K418" s="18" t="inlineStr">
        <is>
          <t>war</t>
        </is>
      </c>
      <c r="L418" s="18" t="inlineStr">
        <is>
          <t>0</t>
        </is>
      </c>
      <c r="M418" s="18" t="inlineStr">
        <is>
          <t>0</t>
        </is>
      </c>
      <c r="N418" s="18" t="inlineStr">
        <is>
          <t>0</t>
        </is>
      </c>
      <c r="O418" s="18" t="inlineStr">
        <is>
          <t>0</t>
        </is>
      </c>
      <c r="P418" s="18" t="inlineStr">
        <is>
          <t>0</t>
        </is>
      </c>
      <c r="Q418" s="18" t="inlineStr">
        <is>
          <t>0</t>
        </is>
      </c>
      <c r="R418" s="18" t="inlineStr">
        <is>
          <t>352f04c2-13d9-4173-b197-0c7dc4a9d411</t>
        </is>
      </c>
      <c r="S418" s="18" t="inlineStr"/>
      <c r="T418" s="18" t="inlineStr"/>
      <c r="U418" s="18" t="inlineStr"/>
      <c r="V418" s="18" t="inlineStr">
        <is>
          <t>WAR_GENERAL</t>
        </is>
      </c>
      <c r="W418" s="18" t="inlineStr"/>
      <c r="X418" s="18" t="inlineStr"/>
      <c r="Y418" s="18" t="inlineStr"/>
      <c r="Z418" s="18" t="inlineStr"/>
      <c r="AA418" s="18" t="inlineStr"/>
      <c r="AB418" s="18" t="inlineStr"/>
      <c r="AC418" s="18" t="inlineStr"/>
      <c r="AD418" s="18" t="inlineStr"/>
      <c r="AE418" s="18" t="inlineStr"/>
      <c r="AF418" s="18" t="inlineStr"/>
      <c r="AG418" s="18" t="inlineStr"/>
      <c r="AH418" s="18" t="inlineStr"/>
      <c r="AI418" s="18" t="inlineStr"/>
      <c r="AJ418" s="18" t="inlineStr"/>
      <c r="AK418" s="18" t="inlineStr"/>
      <c r="AL418" s="18" t="inlineStr"/>
      <c r="AM418" s="18" t="inlineStr">
        <is>
          <t>LOW</t>
        </is>
      </c>
      <c r="AN418" s="3" t="inlineStr">
        <is>
          <t>AUTO-DRAFT: keyword signals only; requires contextual coding per codebook.md before use.</t>
        </is>
      </c>
      <c r="AO418" s="18" t="inlineStr">
        <is>
          <t>e8ec5c8c-f0ec-5a2a-a48e-0f71dbd8bd72</t>
        </is>
      </c>
      <c r="AP418" s="18" t="inlineStr">
        <is>
          <t>1</t>
        </is>
      </c>
      <c r="AQ418" s="18" t="inlineStr">
        <is>
          <t>LOW_CONFIDENCE;MISSING_SPEAKER</t>
        </is>
      </c>
      <c r="AR418" s="18" t="inlineStr">
        <is>
          <t>EXCLUDED</t>
        </is>
      </c>
      <c r="AS418" s="3" t="inlineStr">
        <is>
          <t>2026-09-22 full backlog review: UKRAINE_RUSSIA_OR_UNRELATED_GEOPOLITICS</t>
        </is>
      </c>
    </row>
    <row r="419">
      <c r="A419" s="3" t="inlineStr">
        <is>
          <t>https://japan.kantei.go.jp/103/statement/202411/14kaiken_00001.html</t>
        </is>
      </c>
      <c r="B419" s="18" t="inlineStr">
        <is>
          <t>japan</t>
        </is>
      </c>
      <c r="C419" s="18" t="inlineStr">
        <is>
          <t>Prime Minister's Office of Japan (Kantei)</t>
        </is>
      </c>
      <c r="D419" s="3" t="inlineStr">
        <is>
          <t>Press Conference by Prime Minister Ishiba regarding his Attendance at the Upcoming APEC Leaders' Meeting and G20 Summit Meeting (Speeches and Statements &lt;br&gt;by the Prime Minister) | Prime Minister's Office of Japan</t>
        </is>
      </c>
      <c r="E419" s="18" t="inlineStr">
        <is>
          <t>PRESS_CONFERENCE</t>
        </is>
      </c>
      <c r="F419" s="18" t="inlineStr">
        <is>
          <t>November 14, 2024</t>
        </is>
      </c>
      <c r="G419" s="18" t="inlineStr">
        <is>
          <t>0</t>
        </is>
      </c>
      <c r="H419" s="3" t="inlineStr"/>
      <c r="I419" s="3" t="inlineStr">
        <is>
          <t>Press Conference by Prime Minister Ishiba regarding his Attendance at the Upcoming APEC Leaders' Meeting and G20 Summit Meeting (Speeches and Statements &lt;br&gt;by the Prime Minister) | Prime Minister's Office of Japan
Press Conference by Prime Minister Ishiba regarding his Attendance at the Upcoming APEC Leaders' Meeting and G20 Summit Meeting
November 14, 2024
Tweet
[Provisional translation]
(On what Prime Minister Ishiba intends to convey at the APEC (Asia-Pacific Economic Cooperation) Leaders' Meeting and G20 (Summit on Financial Markets and the World Economy) Summit Meeting and what results he hopes to achieve; on the kind of talks he plans to hold with U.S. President Biden, Chinese President Xi Jinping, and others; and on the status regarding coordinating a meeting with U.S. President-elect Trump and the kind of meeting Prime Minister Ishiba hopes to hold with him)
From now, I will set off on a visit to Peru and Brazil in order to attend the APEC meeting and then the G20 meeting. At APEC, where the theme is the three elements of empowerment, inclusion, and growth, I intend to discuss what Japan can do regarding these three issues to foster economic growth in the Asia-Pacific region.
Also, as for the G20, I intend to lead the discussions regarding how advanced nations and developing nations can mutually share responsibilities and the ways in which we should build cooperative relationships.
Moreover, as for meeting with President Biden, former Prime Minister Kishida laid out a clear path forward for the trilateral cooperative structure among Japan, the U.S., and the Republic of Korea (ROK) both in his interactions with ROK President Yoon and in the trilateral summit meetings held with President Biden. I plan to confirm that and then discuss further developing that course forward. With both President Biden and President Yoon, I expect there will be opportunities to speak with them individually and also have meetings, and I will engage in discussions with them from that standpoint. We need to make our relationship even more solid.
A meeting with President Xi Jinping of China is still being coordinated. Various bilateral issues exist, and at the same time there are challenges for which both our countries must share common aims. I plan to engage in a frank exchange of views with President Xi regarding such matters.
As for meeting with President-elect Trump, nothing concrete has been decided yet. Accordingly, I am not in a position to tell you in concrete terms what the topics for such a meeting would be. That is where we now stand.
(On how Prime Minister Ishiba intends to address domestic economic measures after completing this overseas trip)
I have heard reports that today the Liberal Democratic Party (LDP) and Komeito took all responsibility for this area. I have given instructions to advance various discussions from now also with legislators from political parties that will participate in them, of course taking the LDP-Komeito coalition as the base, and to deepen our discussions further regarding economic growth and economic development to arrive at a concrete plan.
Related Link
Japanese
Tweet
Return to the Speeches and Statements by the Prime Minister</t>
        </is>
      </c>
      <c r="J419" s="3" t="inlineStr">
        <is>
          <t>At APEC, where the theme is the three elements of empowerment, inclusion, and growth, I intend to discuss what Japan can do regarding these three issues to foster economic growth in the Asia-Pacific region. Also, as for the G20, I intend to lead the discussions regarding how advanced nations and developing nations can mutually share responsibilities and the ways in which we should build cooperative relationships. Moreover, as for meeting with President Biden, former Prime Minister Kishida laid out a clear path forward for the trilateral cooperative structure among Japan, the U.S., and the Republic of Korea (ROK) both in his interactions with ROK President Yoon and in the trilateral summit meetings held with President Biden. I plan to confirm that and then discuss further developing that course forward. With both President Biden and President Yoon, I expect there will be opportunities to speak with them individually and also have meetings, and I will engage in discussions with them from that standpoint. We need to make our relationship even more solid. Accordingly, I am not in a position to tell you in concrete terms what the topics for such a meeting would be. That is where we now stand. (On how Prime Minister Ishiba intends to address domestic economic measures after completing this overseas trip)
I have heard reports that today the Liberal Democratic Party (LDP) and Komeito took all responsibility for this area. I have given instructions to advance various discussions from now also with legislators from political parties that will participate in them, of course taking the LDP-Komeito coalition as the base, and to deepen our discussions further regarding economic growth and economic development to arrive at a concrete plan. Related Link
Japanese
Tweet
Return to the Speeches and Statements by the Prime Minister</t>
        </is>
      </c>
      <c r="K419" s="18" t="inlineStr">
        <is>
          <t>responsibility;war</t>
        </is>
      </c>
      <c r="L419" s="18" t="inlineStr">
        <is>
          <t>0</t>
        </is>
      </c>
      <c r="M419" s="18" t="inlineStr">
        <is>
          <t>0</t>
        </is>
      </c>
      <c r="N419" s="18" t="inlineStr">
        <is>
          <t>0</t>
        </is>
      </c>
      <c r="O419" s="18" t="inlineStr">
        <is>
          <t>0</t>
        </is>
      </c>
      <c r="P419" s="18" t="inlineStr">
        <is>
          <t>0</t>
        </is>
      </c>
      <c r="Q419" s="18" t="inlineStr">
        <is>
          <t>0</t>
        </is>
      </c>
      <c r="R419" s="18" t="inlineStr">
        <is>
          <t>46b0f1a0-7470-4380-945d-3f921502bfe8</t>
        </is>
      </c>
      <c r="S419" s="18" t="inlineStr"/>
      <c r="T419" s="18" t="inlineStr"/>
      <c r="U419" s="18" t="inlineStr"/>
      <c r="V419" s="18" t="inlineStr">
        <is>
          <t>HISTORICAL_RECOGNITION_GENERAL</t>
        </is>
      </c>
      <c r="W419" s="18" t="inlineStr"/>
      <c r="X419" s="18" t="inlineStr"/>
      <c r="Y419" s="18" t="inlineStr"/>
      <c r="Z419" s="18" t="inlineStr"/>
      <c r="AA419" s="18" t="inlineStr"/>
      <c r="AB419" s="18" t="inlineStr"/>
      <c r="AC419" s="18" t="inlineStr"/>
      <c r="AD419" s="18" t="inlineStr"/>
      <c r="AE419" s="18" t="inlineStr"/>
      <c r="AF419" s="18" t="inlineStr"/>
      <c r="AG419" s="18" t="inlineStr"/>
      <c r="AH419" s="18" t="inlineStr"/>
      <c r="AI419" s="18" t="inlineStr"/>
      <c r="AJ419" s="18" t="inlineStr"/>
      <c r="AK419" s="18" t="inlineStr"/>
      <c r="AL419" s="18" t="inlineStr"/>
      <c r="AM419" s="18" t="inlineStr">
        <is>
          <t>LOW</t>
        </is>
      </c>
      <c r="AN419" s="3" t="inlineStr">
        <is>
          <t>AUTO-DRAFT: keyword signals only; requires contextual coding per codebook.md before use.</t>
        </is>
      </c>
      <c r="AO419" s="18" t="inlineStr">
        <is>
          <t>2e39875b-12b4-50af-a672-1b4f853490bb</t>
        </is>
      </c>
      <c r="AP419" s="18" t="inlineStr">
        <is>
          <t>1</t>
        </is>
      </c>
      <c r="AQ419" s="18" t="inlineStr">
        <is>
          <t>LOW_CONFIDENCE;MISSING_SPEAKER</t>
        </is>
      </c>
      <c r="AR419" s="18" t="inlineStr">
        <is>
          <t>EXCLUDED</t>
        </is>
      </c>
      <c r="AS419" s="3" t="inlineStr">
        <is>
          <t>2026-09-22 full backlog review: UKRAINE_RUSSIA_OR_UNRELATED_GEOPOLITICS</t>
        </is>
      </c>
    </row>
    <row r="420">
      <c r="A420" s="3" t="inlineStr">
        <is>
          <t>https://japan.kantei.go.jp/103/statement/202411/15kaiken.html</t>
        </is>
      </c>
      <c r="B420" s="18" t="inlineStr">
        <is>
          <t>japan</t>
        </is>
      </c>
      <c r="C420" s="18" t="inlineStr">
        <is>
          <t>Prime Minister's Office of Japan (Kantei)</t>
        </is>
      </c>
      <c r="D420" s="3" t="inlineStr">
        <is>
          <t>Press Conference by Prime Minister Ishiba regarding the Japan-U.S. Summit Meeting, the Japan-U.S.-Republic of Korea Summit Meeting, the Japan-China Summit Meeting, and Other Matters (Speeches and Statements &lt;br&gt;by the Prime Minister) | Prime Minister's Office of Japan</t>
        </is>
      </c>
      <c r="E420" s="18" t="inlineStr">
        <is>
          <t>PRESS_CONFERENCE</t>
        </is>
      </c>
      <c r="F420" s="18" t="inlineStr">
        <is>
          <t>November 15, 2024</t>
        </is>
      </c>
      <c r="G420" s="18" t="inlineStr">
        <is>
          <t>0</t>
        </is>
      </c>
      <c r="H420" s="3" t="inlineStr"/>
      <c r="I420" s="3" t="inlineStr">
        <is>
          <t>Press Conference by Prime Minister Ishiba regarding the Japan-U.S. Summit Meeting, the Japan-U.S.-Republic of Korea Summit Meeting, the Japan-China Summit Meeting, and Other Matters (Speeches and Statements &lt;br&gt;by the Prime Minister) | Prime Minister's Office of Japan
Press Conference by Prime Minister Ishiba regarding the Japan-U.S. Summit Meeting, the Japan-U.S.-Republic of Korea Summit Meeting, the Japan-China Summit Meeting, and Other Matters
November 15, 2024
Tweet
[Provisional translation]
(Regarding the series of bilateral meetings, how Prime Minister Ishiba will continue deepening the Japan-U.S. Alliance and Japan-U.S.-Republic of Korea (ROK) trilateral cooperation with President-elect Trump; also what was discussed during the Japan-China summit meeting, and how Prime Minister Ishiba plans to resolve the various issues and concerns that exist between Japan and China)
This was my first time to have a summit meeting with President Biden face to face. We were in full agreement on continuing to develop the unwavering Japan-U.S. alliance further into the future and on acting in even closer cooperation.
After that, President Yoon Suk Yeol joined us and we held a Japan-U.S.-ROK trilateral summit meeting. During that meeting, mindful of the military cooperation between Russia and North Korea, we confirmed the importance of our three countries acting in even closer cooperation in our responses to North Korea. Also, we continued to be of the same mind on continuing and strengthening our strategic collaboration globally across a wide range of fields.
With President-elect Trump as well, I intend to work to raise the Japan-U.S. alliance to new heights and strengthen strategic collaboration among Japan, the U.S., and the ROK. That is my overview of the Japan-U.S. and Japan-U.S.-ROK summit meetings.
I also held a face-to-face meeting with President Xi Jinping for the first time. We confirmed that Japan and China share a broad direction of comprehensively promoting a “Mutually Beneficial Relationship Based on Common Strategic Interests” and building “constructive and stable Japan-China relations.” We reaffirmed that both sides will continue to steadily implement the announcements made in September regarding the discharge of ALPS-treated water into the sea and China’s import restrictions on Japanese aquatic products.
I regard it as highly significant that President Xi himself spoke about implementing the announcement stipulating the restoration of imports of Japanese aquatic products. President Xi also mentioned from his side the resumption of Japanese beef exports and the expansion of exports of Japanese polished rice to China. Moreover, during our meeting, I expressed Japan’s serious concerns about the situation in the East China Sea and the intensification of activities by the Chinese People's Liberation Army. I raised the incident in which a Japanese School student in Shenzhen was killed and requested that the Chinese government ensure the safety of Japanese nationals residing in China. President Xi responded that China will ensure the safety of all foreign nationals in China, including Japanese citizens.
In this meeting, I believe President Xi and I had a successful exchange of views, taking a broad perspective. My impression is that we had a highly engaging exchange. It is natural that there will be various differences in the views held by Japan and China. However, even though there are differences in our views, President Xi and I were fully in concert with each other on the matter of continuing to hold meetings repeatedly over time. I myself am very much looking forward to holding such meetings recurrently as we go forward. I want us to engage in frequent communication and mutual visits at all levels, including at the summit level, and make joint efforts to reduce issues and concerns and increase cooperation and coordination.
Once again, I became sharply aware of the importance of having face-to-face talks with other national leaders. Various efforts have been evolving for quite some time at the working level and consultations are also underway. In light of that, to repeat my sentiments, I have once again come to the acute realization that it is critically important to hold talks with my counterparts at the summit level. That is all.
(Whether a specific timeframe was raised on the resumption of the import of Japanese aquatic products during the Japan-China Summit Meeting; and thoughts on future leaders level visits, including a visit to China by Prime Minister Ishiba)
As I said just now, there were announcements in September regarding the discharge of ALPS-treated water into the sea and China's import restrictions on Japanese aquatic products. President Xi and I agreed that both sides will steadily implement what is covered in the announcements. It is not the case that we reached a decision in concrete terms regarding when imports into China will resume.
As for me visiting China, I will refrain from commenting on any specifics here as well. However, as I said in the latter half of my earlier response, I myself am quite keenly aware of how exceptionally important it is for there to be mutual visits and talks at the summit level. I do expect that there will once again be some sort of opportunity like that. That is not to say that I am prepared to state any sort of timing in concrete terms
(Regarding the current state of coordinating the meeting with President-elect Trump)
No concrete decisions have been made yet.
Related Link
Japanese
Tweet
Return to the Speeches and Statements by the Prime Minister</t>
        </is>
      </c>
      <c r="J420" s="3" t="inlineStr">
        <is>
          <t>It is natural that there will be various differences in the views held by Japan and China. However, even though there are differences in our views, President Xi and I were fully in concert with each other on the matter of continuing to hold meetings repeatedly over time. I myself am very much looking forward to holding such meetings recurrently as we go forward. I want us to engage in frequent communication and mutual visits at all levels, including at the summit level, and make joint efforts to reduce issues and concerns and increase cooperation and coordination. Once again, I became sharply aware of the importance of having face-to-face talks with other national leaders. Various efforts have been evolving for quite some time at the working level and consultations are also underway. In light of that, to repeat my sentiments, I have once again come to the acute realization that it is critically important to hold talks with my counterparts at the summit level. It is not the case that we reached a decision in concrete terms regarding when imports into China will resume. As for me visiting China, I will refrain from commenting on any specifics here as well. However, as I said in the latter half of my earlier response, I myself am quite keenly aware of how exceptionally important it is for there to be mutual visits and talks at the summit level. I do expect that there will once again be some sort of opportunity like that. That is not to say that I am prepared to state any sort of timing in concrete terms
(Regarding the current state of coordinating the meeting with President-elect Trump)
No concrete decisions have been made yet.</t>
        </is>
      </c>
      <c r="K420" s="18" t="inlineStr">
        <is>
          <t>war</t>
        </is>
      </c>
      <c r="L420" s="18" t="inlineStr">
        <is>
          <t>0</t>
        </is>
      </c>
      <c r="M420" s="18" t="inlineStr">
        <is>
          <t>0</t>
        </is>
      </c>
      <c r="N420" s="18" t="inlineStr">
        <is>
          <t>0</t>
        </is>
      </c>
      <c r="O420" s="18" t="inlineStr">
        <is>
          <t>0</t>
        </is>
      </c>
      <c r="P420" s="18" t="inlineStr">
        <is>
          <t>0</t>
        </is>
      </c>
      <c r="Q420" s="18" t="inlineStr">
        <is>
          <t>0</t>
        </is>
      </c>
      <c r="R420" s="18" t="inlineStr">
        <is>
          <t>70f41560-75da-4ac0-b6bf-517463d866de</t>
        </is>
      </c>
      <c r="S420" s="18" t="inlineStr"/>
      <c r="T420" s="18" t="inlineStr"/>
      <c r="U420" s="18" t="inlineStr"/>
      <c r="V420" s="18" t="inlineStr">
        <is>
          <t>HISTORICAL_RECOGNITION_GENERAL</t>
        </is>
      </c>
      <c r="W420" s="18" t="inlineStr"/>
      <c r="X420" s="18" t="inlineStr"/>
      <c r="Y420" s="18" t="inlineStr"/>
      <c r="Z420" s="18" t="inlineStr"/>
      <c r="AA420" s="18" t="inlineStr"/>
      <c r="AB420" s="18" t="inlineStr"/>
      <c r="AC420" s="18" t="inlineStr"/>
      <c r="AD420" s="18" t="inlineStr"/>
      <c r="AE420" s="18" t="inlineStr"/>
      <c r="AF420" s="18" t="inlineStr"/>
      <c r="AG420" s="18" t="inlineStr"/>
      <c r="AH420" s="18" t="inlineStr"/>
      <c r="AI420" s="18" t="inlineStr"/>
      <c r="AJ420" s="18" t="inlineStr"/>
      <c r="AK420" s="18" t="inlineStr"/>
      <c r="AL420" s="18" t="inlineStr"/>
      <c r="AM420" s="18" t="inlineStr">
        <is>
          <t>LOW</t>
        </is>
      </c>
      <c r="AN420" s="3" t="inlineStr">
        <is>
          <t>AUTO-DRAFT: keyword signals only; requires contextual coding per codebook.md before use.</t>
        </is>
      </c>
      <c r="AO420" s="18" t="inlineStr">
        <is>
          <t>2ac193a1-5b59-5bf3-bf89-da3a9259f3d8</t>
        </is>
      </c>
      <c r="AP420" s="18" t="inlineStr">
        <is>
          <t>1</t>
        </is>
      </c>
      <c r="AQ420" s="18" t="inlineStr">
        <is>
          <t>LOW_CONFIDENCE;MISSING_SPEAKER</t>
        </is>
      </c>
      <c r="AR420" s="18" t="inlineStr">
        <is>
          <t>EXCLUDED</t>
        </is>
      </c>
      <c r="AS420" s="3" t="inlineStr">
        <is>
          <t>2026-09-22 full backlog review: UKRAINE_RUSSIA_OR_UNRELATED_GEOPOLITICS</t>
        </is>
      </c>
    </row>
    <row r="421">
      <c r="A421" s="3" t="inlineStr">
        <is>
          <t>https://japan.kantei.go.jp/103/statement/202411/15kinwa_00001.html</t>
        </is>
      </c>
      <c r="B421" s="18" t="inlineStr">
        <is>
          <t>japan</t>
        </is>
      </c>
      <c r="C421" s="18" t="inlineStr">
        <is>
          <t>Prime Minister's Office of Japan (Kantei)</t>
        </is>
      </c>
      <c r="D421" s="3" t="inlineStr">
        <is>
          <t>Statement by Prime Minister ISHIBA Shigeru on the Passing of Her Imperial Highness Princess Yuriko of Mikasa (Speeches and Statements &lt;br&gt;by the Prime Minister) | Prime Minister's Office of Japan</t>
        </is>
      </c>
      <c r="E421" s="18" t="inlineStr">
        <is>
          <t>SPEECH</t>
        </is>
      </c>
      <c r="F421" s="18" t="inlineStr">
        <is>
          <t>November 15, 2024</t>
        </is>
      </c>
      <c r="G421" s="18" t="inlineStr">
        <is>
          <t>0</t>
        </is>
      </c>
      <c r="H421" s="3" t="inlineStr"/>
      <c r="I421" s="3" t="inlineStr">
        <is>
          <t>Statement by Prime Minister ISHIBA Shigeru on the Passing of Her Imperial Highness Princess Yuriko of Mikasa (Speeches and Statements &lt;br&gt;by the Prime Minister) | Prime Minister's Office of Japan
Statement by Prime Minister ISHIBA Shigeru on the Passing of Her Imperial Highness Princess Yuriko of Mikasa
November 15, 2024
Tweet
[Provisional translation]
I am deeply saddened to hear the news of the passing of Her Imperial Highness Princess Yuriko of Mikasa.
Since her marriage, Her Imperial Highness Princess Yuriko was a steadfast support to her late husband, His Imperial Highness Prince Mikasa, and as a member of the Imperial Household, she made extensive contributions across a wide range of fields, including healthcare, welfare, culture, sports, and international goodwill. In particular, she devoted herself over many years to maternal and child health initiatives, making remarkable efforts with great dedication.
Princess Yuriko also attended numerous commemorative ceremonies and events, encouraging those involved and engaging warmly with the public.
In her later years, Her Imperial Highness spent her days quietly and peacefully, and last year, she celebrated her 100th birthday. The people of Japan had been hoping for Her Imperial Highness's continued longevity, and her passing has been felt with profound sorrow.
I extend my heartfelt condolences to the members of the Imperial Household and other close relatives of Her Imperial Highness, and I join the people of Japan in mourning this great loss.
Related Link
Japanese
Tweet
Return to the Speeches and Statements by the Prime Minister</t>
        </is>
      </c>
      <c r="J421" s="3" t="inlineStr">
        <is>
          <t>Since her marriage, Her Imperial Highness Princess Yuriko was a steadfast support to her late husband, His Imperial Highness Prince Mikasa, and as a member of the Imperial Household, she made extensive contributions across a wide range of fields, including healthcare, welfare, culture, sports, and international goodwill. In particular, she devoted herself over many years to maternal and child health initiatives, making remarkable efforts with great dedication. Princess Yuriko also attended numerous commemorative ceremonies and events, encouraging those involved and engaging warmly with the public. In her later years, Her Imperial Highness spent her days quietly and peacefully, and last year, she celebrated her 100th birthday. The people of Japan had been hoping for Her Imperial Highness's continued longevity, and her passing has been felt with profound sorrow.</t>
        </is>
      </c>
      <c r="K421" s="18" t="inlineStr">
        <is>
          <t>war</t>
        </is>
      </c>
      <c r="L421" s="18" t="inlineStr">
        <is>
          <t>0</t>
        </is>
      </c>
      <c r="M421" s="18" t="inlineStr">
        <is>
          <t>1</t>
        </is>
      </c>
      <c r="N421" s="18" t="inlineStr">
        <is>
          <t>0</t>
        </is>
      </c>
      <c r="O421" s="18" t="inlineStr">
        <is>
          <t>0</t>
        </is>
      </c>
      <c r="P421" s="18" t="inlineStr">
        <is>
          <t>0</t>
        </is>
      </c>
      <c r="Q421" s="18" t="inlineStr">
        <is>
          <t>0</t>
        </is>
      </c>
      <c r="R421" s="18" t="inlineStr">
        <is>
          <t>349b4826-7bc5-4885-a3b4-e64d2c024791</t>
        </is>
      </c>
      <c r="S421" s="18" t="inlineStr"/>
      <c r="T421" s="18" t="inlineStr"/>
      <c r="U421" s="18" t="inlineStr"/>
      <c r="V421" s="18" t="inlineStr">
        <is>
          <t>HISTORICAL_RECOGNITION_GENERAL</t>
        </is>
      </c>
      <c r="W421" s="18" t="inlineStr"/>
      <c r="X421" s="18" t="inlineStr"/>
      <c r="Y421" s="18" t="inlineStr"/>
      <c r="Z421" s="18" t="inlineStr"/>
      <c r="AA421" s="18" t="inlineStr"/>
      <c r="AB421" s="18" t="inlineStr"/>
      <c r="AC421" s="18" t="inlineStr"/>
      <c r="AD421" s="18" t="inlineStr"/>
      <c r="AE421" s="18" t="inlineStr"/>
      <c r="AF421" s="18" t="inlineStr"/>
      <c r="AG421" s="18" t="inlineStr"/>
      <c r="AH421" s="18" t="inlineStr"/>
      <c r="AI421" s="18" t="inlineStr"/>
      <c r="AJ421" s="18" t="inlineStr"/>
      <c r="AK421" s="18" t="inlineStr"/>
      <c r="AL421" s="18" t="inlineStr"/>
      <c r="AM421" s="18" t="inlineStr">
        <is>
          <t>LOW</t>
        </is>
      </c>
      <c r="AN421" s="3" t="inlineStr">
        <is>
          <t>AUTO-DRAFT: keyword signals only; requires contextual coding per codebook.md before use.</t>
        </is>
      </c>
      <c r="AO421" s="18" t="inlineStr">
        <is>
          <t>c2cdc3e4-3a73-5d42-9d46-92c782262ec9</t>
        </is>
      </c>
      <c r="AP421" s="18" t="inlineStr">
        <is>
          <t>1</t>
        </is>
      </c>
      <c r="AQ421" s="18" t="inlineStr">
        <is>
          <t>LOW_CONFIDENCE;MISSING_SPEAKER</t>
        </is>
      </c>
      <c r="AR421" s="18" t="inlineStr">
        <is>
          <t>EXCLUDED</t>
        </is>
      </c>
      <c r="AS421" s="3" t="inlineStr">
        <is>
          <t>2026-09-22 full backlog review: CEREMONIAL_CONDOLENCE_UNRELATED_DEATH</t>
        </is>
      </c>
    </row>
    <row r="422">
      <c r="A422" s="3" t="inlineStr">
        <is>
          <t>https://japan.kantei.go.jp/103/statement/202411/16fujidialogue_00008.html</t>
        </is>
      </c>
      <c r="B422" s="18" t="inlineStr">
        <is>
          <t>japan</t>
        </is>
      </c>
      <c r="C422" s="18" t="inlineStr">
        <is>
          <t>Prime Minister's Office of Japan (Kantei)</t>
        </is>
      </c>
      <c r="D422" s="3" t="inlineStr">
        <is>
          <t>Video Message by Prime Minister Ishiba at the 11th Mount Fuji Dialogue (Speeches and Statements &lt;br&gt;by the Prime Minister) | Prime Minister's Office of Japan</t>
        </is>
      </c>
      <c r="E422" s="18" t="inlineStr">
        <is>
          <t>SPEECH</t>
        </is>
      </c>
      <c r="F422" s="18" t="inlineStr">
        <is>
          <t>November 16, 2024</t>
        </is>
      </c>
      <c r="G422" s="18" t="inlineStr">
        <is>
          <t>0</t>
        </is>
      </c>
      <c r="H422" s="3" t="inlineStr"/>
      <c r="I422" s="3" t="inlineStr">
        <is>
          <t>Video Message by Prime Minister Ishiba at the 11th Mount Fuji Dialogue (Speeches and Statements &lt;br&gt;by the Prime Minister) | Prime Minister's Office of Japan
Video Message by Prime Minister Ishiba at the 11th Mount Fuji Dialogue
November 16, 2024
Tweet
[Provisional Translation]
I am ISHIBA Shigeru, Prime Minister of Japan.
I would like to extend my heartfelt congratulations to the 11th Mt. Fuji Dialogue. I am truly pleased to have this opportunity to speak to you as Prime Minister in this event, which I have attended several times in the past.
I express my deep respect to everyone who contributed to the realization of the conference, especially, the Japan Center for Economic Research and Japan Institute for International Affairs (Kokumonken).
As its name suggests, the Mt. Fuji Dialogue has been a valuable forum, bringing together “the highest peaks” from various fields — leaders, top executives, and experts from Japan and the United States — to engage in lively discussions. It goes without saying that these interactions are invaluable for further strengthening and solidifying the Japan-U.S. relationship.
The international community is experiencing deepening division and conflict today. Recently, North Korea launched an ICBM-class ballistic missile that reached an altitude of over 7,000 kilometers. Additionally, we are witnessing increased military activities by China, Russia’s unending aggression against Ukraine, the expanding military cooperation between Russia and North Korea, and the rising casualties in Gaza. Japan now faces one of the most severe and complex security environments after the end of World War II, and I believe the same can be said for other regions around the world as well. In this context, the Japan-U.S. Alliance serves as the cornerstone of Japan’s diplomacy and security, as well as a vital foundation for peace and prosperity in the Indo-Pacific region and the broader international community.
Japan is committed to continuing our close cooperation with the United States to further strengthen the deterrence and response capabilities of the Japan-U.S. Alliance. At the same time, we will work with like-minded countries to advance a “Free and Open Indo-Pacific”. Through these efforts, Japan will contribute to the realization of peace and prosperity both in the region and across the globe. I would be grateful for your continued support in these endeavors.
Lastly, I would like to express my hope that this Mt. Fuji Dialogue, which bridges industry, government and academia, will continue to flourish as a strong intellectual foundation for the Japan-U.S. Alliance, expanding as majestically and gracefully as Mt. Fuji itself.
Thank you very much.
Related Link
Japanese
Tweet
Return to the Speeches and Statements by the Prime Minister</t>
        </is>
      </c>
      <c r="J422" s="3" t="inlineStr">
        <is>
          <t>The international community is experiencing deepening division and conflict today. Recently, North Korea launched an ICBM-class ballistic missile that reached an altitude of over 7,000 kilometers. Additionally, we are witnessing increased military activities by China, Russia’s unending aggression against Ukraine, the expanding military cooperation between Russia and North Korea, and the rising casualties in Gaza. Japan now faces one of the most severe and complex security environments after the end of World War II, and I believe the same can be said for other regions around the world as well. In this context, the Japan-U.S. Alliance serves as the cornerstone of Japan’s diplomacy and security, as well as a vital foundation for peace and prosperity in the Indo-Pacific region and the broader international community.</t>
        </is>
      </c>
      <c r="K422" s="18" t="inlineStr">
        <is>
          <t>aggression;war</t>
        </is>
      </c>
      <c r="L422" s="18" t="inlineStr">
        <is>
          <t>0</t>
        </is>
      </c>
      <c r="M422" s="18" t="inlineStr">
        <is>
          <t>0</t>
        </is>
      </c>
      <c r="N422" s="18" t="inlineStr">
        <is>
          <t>0</t>
        </is>
      </c>
      <c r="O422" s="18" t="inlineStr">
        <is>
          <t>0</t>
        </is>
      </c>
      <c r="P422" s="18" t="inlineStr">
        <is>
          <t>0</t>
        </is>
      </c>
      <c r="Q422" s="18" t="inlineStr">
        <is>
          <t>0</t>
        </is>
      </c>
      <c r="R422" s="18" t="inlineStr">
        <is>
          <t>7f2a84ff-7805-4b32-8ca8-0b11717ab811</t>
        </is>
      </c>
      <c r="S422" s="18" t="inlineStr"/>
      <c r="T422" s="18" t="inlineStr"/>
      <c r="U422" s="18" t="inlineStr"/>
      <c r="V422" s="18" t="inlineStr">
        <is>
          <t>AGGRESSION</t>
        </is>
      </c>
      <c r="W422" s="18" t="inlineStr"/>
      <c r="X422" s="18" t="inlineStr"/>
      <c r="Y422" s="18" t="inlineStr"/>
      <c r="Z422" s="18" t="inlineStr"/>
      <c r="AA422" s="18" t="inlineStr"/>
      <c r="AB422" s="18" t="inlineStr"/>
      <c r="AC422" s="18" t="inlineStr"/>
      <c r="AD422" s="18" t="inlineStr"/>
      <c r="AE422" s="18" t="inlineStr"/>
      <c r="AF422" s="18" t="inlineStr"/>
      <c r="AG422" s="18" t="inlineStr"/>
      <c r="AH422" s="18" t="inlineStr"/>
      <c r="AI422" s="18" t="inlineStr"/>
      <c r="AJ422" s="18" t="inlineStr"/>
      <c r="AK422" s="18" t="inlineStr"/>
      <c r="AL422" s="18" t="inlineStr"/>
      <c r="AM422" s="18" t="inlineStr">
        <is>
          <t>LOW</t>
        </is>
      </c>
      <c r="AN422" s="3" t="inlineStr">
        <is>
          <t>AUTO-DRAFT: keyword signals only; requires contextual coding per codebook.md before use.</t>
        </is>
      </c>
      <c r="AO422" s="18" t="inlineStr">
        <is>
          <t>f628264f-60a2-5934-86ee-358297d7d4ed</t>
        </is>
      </c>
      <c r="AP422" s="18" t="inlineStr">
        <is>
          <t>1</t>
        </is>
      </c>
      <c r="AQ422" s="18" t="inlineStr">
        <is>
          <t>LOW_CONFIDENCE;MISSING_SPEAKER</t>
        </is>
      </c>
      <c r="AR422" s="18" t="inlineStr">
        <is>
          <t>EXCLUDED</t>
        </is>
      </c>
      <c r="AS422" s="3" t="inlineStr">
        <is>
          <t>2026-09-22 full backlog review: UKRAINE_RUSSIA_OR_UNRELATED_GEOPOLITICS</t>
        </is>
      </c>
    </row>
    <row r="423">
      <c r="A423" s="3" t="inlineStr">
        <is>
          <t>https://japan.kantei.go.jp/103/statement/202411/16kaiken.html</t>
        </is>
      </c>
      <c r="B423" s="18" t="inlineStr">
        <is>
          <t>japan</t>
        </is>
      </c>
      <c r="C423" s="18" t="inlineStr">
        <is>
          <t>Prime Minister's Office of Japan (Kantei)</t>
        </is>
      </c>
      <c r="D423" s="3" t="inlineStr">
        <is>
          <t>Press Conference by Prime Minister Ishiba regarding the Japan-Republic of Korea Summit Meeting, His Attendance at the APEC Leaders' Meeting, and Other Matters (Speeches and Statements &lt;br&gt;by the Prime Minister) | Prime Minister's Office of Japan</t>
        </is>
      </c>
      <c r="E423" s="18" t="inlineStr">
        <is>
          <t>PRESS_CONFERENCE</t>
        </is>
      </c>
      <c r="F423" s="18" t="inlineStr">
        <is>
          <t>November 16, 2024</t>
        </is>
      </c>
      <c r="G423" s="18" t="inlineStr">
        <is>
          <t>0</t>
        </is>
      </c>
      <c r="H423" s="3" t="inlineStr"/>
      <c r="I423" s="3" t="inlineStr">
        <is>
          <t>Press Conference by Prime Minister Ishiba regarding the Japan-Republic of Korea Summit Meeting, His Attendance at the APEC Leaders' Meeting, and Other Matters (Speeches and Statements &lt;br&gt;by the Prime Minister) | Prime Minister's Office of Japan
Press Conference by Prime Minister Ishiba regarding the Japan-Republic of Korea Summit Meeting, His Attendance at the APEC Leaders' Meeting, and Other Matters
November 16, 2024
Tweet
[Provisional translation]
(On what Prime Minister Ishiba regards as the most significant outcome of today's Japan-Republic of Korea (ROK) summit meeting; on whether or not specific dates for "shuttle diplomacy" with the ROK were discussed; on how Prime Minister Ishiba intends to develop in the future the relationship built thus far by former Prime Minister Kishida and President Yoon; on how, given the growing degree of uncertainty in the international situation, Prime Minister Ishiba will make use of the series of discussions held during this APEC (Asia-Pacific Economic Cooperation) Leaders' Meeting going forward; and on the situation regarding Prime Minister Ishiba potentially meeting with U.S. President-elect Trump during this overseas trip, in light of media reporting that the meeting will be postponed)
My summit with President Yoon was my second time to meet with him, and we spoke for close to an hour. While we went well over the scheduled meeting time, next year marks the 60th anniversary of the normalization of Japan-ROK relations. In the lead-up to that, from now, we hope to further increase the frequency with which Japan and the ROK have summit meetings. We agreed that if possible, we should, at any time, make opportunities to have discussions like we did today, even if it is over the telephone.
Although I am not able to share with you everything we discussed, as for security-related matters, with regard to North Korea's recent actions in particular, it launched a missile and, in terms of the relationship between Russia and North Korea, North Korea has deployed troops to Ukraine. Grounded in this situation, President Yoon and I had what I feel was a very in-depth discussion regarding security.
Japan-ROK relations made tremendous progress between former Prime Minister Kishida and President Yoon, and going back further, through the relationship between former Prime Minister Obuchi and former President Kim Dae Jung. I am very aware that these examples from history show progress in our relations resulting from the leaders meeting quite literally face to face and having in-depth dialogues that covered a wide variety of issues.
That kind of relationship was built between former Prime Minister Kishida and President Yoon. I would like to hold discussions in a way that further develops our relations and also contributes to regional peace and stability. This goes beyond the area of security; it is also a matter of the economy, and culture as well. One challenge that Japan and the ROK share in common is a rapid decline in the population, with the situation in the ROK being more severe than in Japan. I want to deepen these kinds of summit-level discussions from various angles.
As for the APEC meeting, we covered precisely the topics that the name (Asia-Pacific Economic Cooperation) suggests, namely the sustainable growth of the Asia-Pacific region, and also how to bring about prosperity. We discussed how we would work to make these happen. In the context of the international community becoming extremely complex, cooperation among the APEC member economies is becoming increasingly important.
Japan emphasized the importance of such cooperation, under the recognition that we must maintain and strengthen a rules-based, free, open, fair, and transparent trade and investment environment in order to foster sustainable and inclusive growth and prosperity in the Asia-Pacific region.
I stated that in a variety of areas, including digital technologies and artificial intelligence (AI), energy transition, and reducing food loss and waste, Japan intends to demonstrate responsibility -- or, phrasing it differently, make contributions -- in concrete ways.
As for the question of me visiting the United States of America and meeting with President-elect Trump, I am planning to depart Brazil on Tuesday, the 19th local time after attending the G20 summit meeting and return to Japan on the morning of the 21st, as originally scheduled. We will make a stop in Los Angeles for refueling, but no meetings or other events are scheduled for that stopover.
I won't go into all of the details, but the Trump transition team has explained to us that although an extremely large number of requests have arrived for meetings between foreign leaders and President-elect Trump, legally speaking -- that is, under U.S. domestic law -- various legal restrictions come into play and at the present time, no meetings with President-elect Trump will be held with any country. The legal basis for this is what is known as the Logan Act, which I understand forbids meetings or diplomatic contacts before a person takes office. The Trump team has explained that, given this legal basis, no such meetings will be held with any country.
In any event, both President Trump and I intend to hold a meeting at as early a time as possible, at the most convenient timing. That is what I am able to tell you at the current time.
Related Link
Japanese
APEC Leaders' Meeting: Day 2
Tweet
Return to the Speeches and Statements by the Prime Minister</t>
        </is>
      </c>
      <c r="J423" s="3" t="inlineStr">
        <is>
          <t>Press Conference by Prime Minister Ishiba regarding the Japan-Republic of Korea Summit Meeting, His Attendance at the APEC Leaders' Meeting, and Other Matters (Speeches and Statements &lt;br&gt;by the Prime Minister) | Prime Minister's Office of Japan
Press Conference by Prime Minister Ishiba regarding the Japan-Republic of Korea Summit Meeting, His Attendance at the APEC Leaders' Meeting, and Other Matters
November 16, 2024
Tweet
[Provisional translation]
(On what Prime Minister Ishiba regards as the most significant outcome of today's Japan-Republic of Korea (ROK) summit meeting; on whether or not specific dates for "shuttle diplomacy" with the ROK were discussed; on how Prime Minister Ishiba intends to develop in the future the relationship built thus far by former Prime Minister Kishida and President Yoon; on how, given the growing degree of uncertainty in the international situation, Prime Minister Ishiba will make use of the series of discussions held during this APEC (Asia-Pacific Economic Cooperation) Leaders' Meeting going forward; and on the situation regarding Prime Minister Ishiba potentially meeting with U.S. President-elect Trump during this overseas trip, in light of media reporting that the meeting will be postponed)
My summit with President Yoon was my second time to meet with him, and we spoke for close to an hour. While we went well over the scheduled meeting time, next year marks the 60th anniversary of the normalization of Japan-ROK relations. Grounded in this situation, President Yoon and I had what I feel was a very in-depth discussion regarding security. Japan-ROK relations made tremendous progress between former Prime Minister Kishida and President Yoon, and going back further, through the relationship between former Prime Minister Obuchi and former President Kim Dae Jung. I am very aware that these examples from history show progress in our relations resulting from the leaders meeting quite literally face to face and having in-depth dialogues that covered a wide variety of issues. That kind of relationship was built between former Prime Minister Kishida and President Yoon. I would like to hold discussions in a way that further develops our relations and also contributes to regional peace and stability. In the context of the international community becoming extremely complex, cooperation among the APEC member economies is becoming increasingly important. Japan emphasized the importance of such cooperation, under the recognition that we must maintain and strengthen a rules-based, free, open, fair, and transparent trade and investment environment in order to foster sustainable and inclusive growth and prosperity in the Asia-Pacific region. I stated that in a variety of areas, including digital technologies and artificial intelligence (AI), energy transition, and reducing food loss and waste, Japan intends to demonstrate responsibility -- or, phrasing it differently, make contributions -- in concrete ways. As for the question of me visiting the United States of America and meeting with President-elect Trump, I am planning to depart Brazil on Tuesday, the 19th local time after attending the G20 summit meeting and return to Japan on the morning of the 21st, as originally scheduled. We will make a stop in Los Angeles for refueling, but no meetings or other events are scheduled for that stopover.</t>
        </is>
      </c>
      <c r="K423" s="18" t="inlineStr">
        <is>
          <t>responsibility;war</t>
        </is>
      </c>
      <c r="L423" s="18" t="inlineStr">
        <is>
          <t>0</t>
        </is>
      </c>
      <c r="M423" s="18" t="inlineStr">
        <is>
          <t>0</t>
        </is>
      </c>
      <c r="N423" s="18" t="inlineStr">
        <is>
          <t>0</t>
        </is>
      </c>
      <c r="O423" s="18" t="inlineStr">
        <is>
          <t>0</t>
        </is>
      </c>
      <c r="P423" s="18" t="inlineStr">
        <is>
          <t>0</t>
        </is>
      </c>
      <c r="Q423" s="18" t="inlineStr">
        <is>
          <t>1</t>
        </is>
      </c>
      <c r="R423" s="18" t="inlineStr">
        <is>
          <t>3823af6e-c374-4b92-9dd7-a16522319fec</t>
        </is>
      </c>
      <c r="S423" s="18" t="inlineStr"/>
      <c r="T423" s="18" t="inlineStr"/>
      <c r="U423" s="18" t="inlineStr"/>
      <c r="V423" s="18" t="inlineStr">
        <is>
          <t>HISTORICAL_RECOGNITION_GENERAL</t>
        </is>
      </c>
      <c r="W423" s="18" t="inlineStr"/>
      <c r="X423" s="18" t="inlineStr"/>
      <c r="Y423" s="18" t="inlineStr"/>
      <c r="Z423" s="18" t="inlineStr"/>
      <c r="AA423" s="18" t="inlineStr"/>
      <c r="AB423" s="18" t="inlineStr"/>
      <c r="AC423" s="18" t="inlineStr"/>
      <c r="AD423" s="18" t="inlineStr"/>
      <c r="AE423" s="18" t="inlineStr"/>
      <c r="AF423" s="18" t="inlineStr"/>
      <c r="AG423" s="18" t="inlineStr"/>
      <c r="AH423" s="18" t="inlineStr"/>
      <c r="AI423" s="18" t="inlineStr"/>
      <c r="AJ423" s="18" t="inlineStr"/>
      <c r="AK423" s="18" t="inlineStr"/>
      <c r="AL423" s="18" t="inlineStr"/>
      <c r="AM423" s="18" t="inlineStr">
        <is>
          <t>LOW</t>
        </is>
      </c>
      <c r="AN423" s="3" t="inlineStr">
        <is>
          <t>AUTO-DRAFT: keyword signals only; requires contextual coding per codebook.md before use.</t>
        </is>
      </c>
      <c r="AO423" s="18" t="inlineStr">
        <is>
          <t>16f4029b-bf57-5da5-a918-5561c80141d8</t>
        </is>
      </c>
      <c r="AP423" s="18" t="inlineStr">
        <is>
          <t>1</t>
        </is>
      </c>
      <c r="AQ423" s="18" t="inlineStr">
        <is>
          <t>LOW_CONFIDENCE;MISSING_SPEAKER</t>
        </is>
      </c>
      <c r="AR423" s="18" t="inlineStr">
        <is>
          <t>EXCLUDED</t>
        </is>
      </c>
      <c r="AS423" s="3" t="inlineStr">
        <is>
          <t>2026-09-22 full backlog review: UKRAINE_RUSSIA_OR_UNRELATED_GEOPOLITICS</t>
        </is>
      </c>
    </row>
    <row r="424">
      <c r="A424" s="3" t="inlineStr">
        <is>
          <t>https://japan.kantei.go.jp/103/statement/202411/17contribution_00001.html</t>
        </is>
      </c>
      <c r="B424" s="18" t="inlineStr">
        <is>
          <t>japan</t>
        </is>
      </c>
      <c r="C424" s="18" t="inlineStr">
        <is>
          <t>Prime Minister's Office of Japan (Kantei)</t>
        </is>
      </c>
      <c r="D424" s="3" t="inlineStr">
        <is>
          <t>Contributed Article by Prime Minister Ishiba to the O Globo on the Occasion of the G20 Summit - “A new chapter in Japan-Brazil relations: 130 years of friendship and international cooperation” (Speeches and Statements &lt;br&gt;by the Prime Minister) | Prime Minister's Office of Japan</t>
        </is>
      </c>
      <c r="E424" s="18" t="inlineStr">
        <is>
          <t>SPEECH</t>
        </is>
      </c>
      <c r="F424" s="18" t="inlineStr">
        <is>
          <t>November 17, 2024</t>
        </is>
      </c>
      <c r="G424" s="18" t="inlineStr">
        <is>
          <t>0</t>
        </is>
      </c>
      <c r="H424" s="3" t="inlineStr"/>
      <c r="I424" s="3" t="inlineStr">
        <is>
          <t>Contributed Article by Prime Minister Ishiba to the O Globo on the Occasion of the G20 Summit - “A new chapter in Japan-Brazil relations: 130 years of friendship and international cooperation” (Speeches and Statements &lt;br&gt;by the Prime Minister) | Prime Minister's Office of Japan
Contributed Article by Prime Minister Ishiba to the O Globo on the Occasion of the G20 Summit - “A new chapter in Japan-Brazil relations: 130 years of friendship and international cooperation”
November 17, 2024
Tweet
[Provisional Translation]
On the occasion of the G20 Rio de Janeiro Summit, I would like to extend my heartfelt congratulations to President Lula, the Brazilian government officials, and the people of Brazil.
This year's G20 under the presidency of Brazil has set forth three priority issues: (1) the fight against hunger and poverty, (2) sustainable development and energy transition, and (3) reform of global governance institutions, and we, as the G20 member, have been working on these issues. I would like to express my respect for Brazil’s leadership in addressing these issues.
This is the second visit to Brazil by Japanese Prime Minister this year. Mutual visits between the leaders of Japan and Brazil have been very active, including President Lula's visit to Japan on the occasion of the G7 Hiroshima Summit last year. My personal relationship with Brazil dates back to 1988, the year of the 80th anniversary of Japanese immigration to Brazil, when I visited this country as a member of the House of Representatives’ delegation. It is a great pleasure to return to Brazil this year after taking office as Prime Minister. I would like to take this opportunity to highlight the bilateral cooperation between Japan and Brazil, founded on the longstanding friendship between two countries.
Japan and Brazil have been fighting against hunger and poverty for many years. Stability of food supplies is essential to this mission. Japan has cooperated with Brazil through PRODECER, a program that began in 1979 and has upgraded the production of approximately 345,000 hectares in the Cerrado region, making Brazil the largest global producer of soybeans and contributing to the stabilization of the world's food supply.
Environmental issues and climate change have become urgent issues. In March this year, Japan became the first Asian country to contribute to the Amazon Fund, and the country is also cooperating to strengthen Brazilian capacity to control illegal deforestation in the Amazon rainforest, using Japan Aerospace Exploration Agency (JAXA) satellites and AI technology.
Furthermore, the two countries have been co-chaired the Informal Meeting on ‘Future Actions Against Climate Change’, which has been held annually in Tokyo for over 20 years, while leading discussions on climate change. In order to realize a sustainable world, it is important to aim for the common goal of net zero emissions through a variety of pathways, taking advantage of all technologies and energy sources according to each country's situation. Japan, with its cutting edge low-carbon technology in the mobility sector, and Brazil, holder of the cleanest energy matrix in the G20, are in a unique position to lead the world in this area. Under the Initiative for Sustainable Fuels and Mobility, we will contribute to global carbon neutrality by building on the strengths of both countries.
In May, we launched the “Japan-Brazil Green Partnership Initiative”, focusing on combating climate change and sustainable development. We reaffirmed our determination to cooperate in transforming degraded pasturelands into arable land, avoiding deforestation and maintaining Brazil's position as one of the world's main food suppliers.
Cooperation in sustainable development with Brazil would not be possible without the continuous efforts of Nikkei (Japanese immigrants and their descendants) community. In Northern Brazil, for example, the Agroforestry System in Tomé-Açu (PA), (SAFTA for its Portuguese initials), combines the cultivation of black pepper, tropical fruit trees and arboriculture. This farming method was developed by Japanese farmers in the 1970s and has been carried on to this day with the support of Japan. We will continue to cooperate with Brazil to ensure sustainable land use, biodiversity and forest conservation.
Cooperation in disaster prevention also deserves attention in this partnership. In order to help the victims of the torrential rains in Rio Grande do Sul, Japan provided an emergency donation of water purifiers. In recent years, many parts of Japan have also been hit by heavy rains. Disaster prevention is an issue shared by both countries. Against this backdrop, we are strengthening Brazil’s ability to deal with landslides through technical cooperation, thereby increasing the capacity to plan, build and maintain disaster prevention structures. Japan will also continue to strengthen cooperation with Brazil in this area.
In the current international situation, Japan values guiding the world toward cooperation rather than division and confrontation. To this end, it is essential to comply with international law, including the principles of the UN Charter, such as sovereignty and territorial integrity. The ongoing Russia's aggression against Ukraine is a clear violation of international law. A just and lasting peace for Ukraine must be sought urgently. It is also clear that the escalating situation in the Middle East threatens the stability and peace of the region and the international community. Japan, together with the international community, will urge all parties to exercise the utmost restraint, and will work to improve the humanitarian situation in the Middle East, including Gaza.
We must not tolerate attempts to unilaterally change the status quo through force or coercion, anywhere in the world. It is essential to maintain and strengthen a free and open international order based on the rule of law. In a severe international scenario, and with the drastic changes underway in the world, at this time, approaching the 80th anniversary of the founding of the UN, multilateralism, with the UN at its core, is becoming increasingly important. Japan and Brazil have been working together to reform the UN, in particular, its Security Council. In the Pact for the Future, recently adopted at the UN Summit of the Future, the world leaders concluded that the reform of the UN Security Council is urgent. Japan, as a member of the G4, will work closely to take steps to realize this reform.
Japan and Brazil are “Strategic and Global Partners” that share values and principles. Japan regards Brazil as a friendly country with which it shares special human ties, being the home of the largest Nikkei community in the world. Next year marks the 130th anniversary of the establishment of diplomatic relations between our countries.
Celebrating this milestone, we agreed to designate it as the “Japan-Brazil Friendship Exchange Year”, promoting cooperation in various fields such as culture, tourism and sports. Regarding peoplo-to-people exchanges, the number of Brazilian visitors to Japan has doubled since September last year, following the exemption of short-term stay visa. I hope that business travel between the two countries will also increase. And based on past success, I want to make this a year for opening new frontiers of cooperation between our two countries.
My visit to Brazil on the occasion of the G20 Rio de Janeiro Summit and the Friendship Exchange Year will mark the opening of a new chapter in Japan-Brazil relations. I will work hand in hand with President Lula, the government and members of the Parliament to further strengthen bilateral relations and cooperation in the international arena.
Tweet
Return to the Speeches and Statements by the Prime Minister</t>
        </is>
      </c>
      <c r="J424" s="3" t="inlineStr">
        <is>
          <t>Japan has cooperated with Brazil through PRODECER, a program that began in 1979 and has upgraded the production of approximately 345,000 hectares in the Cerrado region, making Brazil the largest global producer of soybeans and contributing to the stabilization of the world's food supply. Environmental issues and climate change have become urgent issues. In March this year, Japan became the first Asian country to contribute to the Amazon Fund, and the country is also cooperating to strengthen Brazilian capacity to control illegal deforestation in the Amazon rainforest, using Japan Aerospace Exploration Agency (JAXA) satellites and AI technology. Furthermore, the two countries have been co-chaired the Informal Meeting on ‘Future Actions Against Climate Change’, which has been held annually in Tokyo for over 20 years, while leading discussions on climate change. In order to realize a sustainable world, it is important to aim for the common goal of net zero emissions through a variety of pathways, taking advantage of all technologies and energy sources according to each country's situation. We will continue to cooperate with Brazil to ensure sustainable land use, biodiversity and forest conservation. Cooperation in disaster prevention also deserves attention in this partnership. In order to help the victims of the torrential rains in Rio Grande do Sul, Japan provided an emergency donation of water purifiers. In recent years, many parts of Japan have also been hit by heavy rains. Disaster prevention is an issue shared by both countries. Against this backdrop, we are strengthening Brazil’s ability to deal with landslides through technical cooperation, thereby increasing the capacity to plan, build and maintain disaster prevention structures. Japan will also continue to strengthen cooperation with Brazil in this area. In the current international situation, Japan values guiding the world toward cooperation rather than division and confrontation. To this end, it is essential to comply with international law, including the principles of the UN Charter, such as sovereignty and territorial integrity. The ongoing Russia's aggression against Ukraine is a clear violation of international law. A just and lasting peace for Ukraine must be sought urgently. It is also clear that the escalating situation in the Middle East threatens the stability and peace of the region and the international community.</t>
        </is>
      </c>
      <c r="K424" s="18" t="inlineStr">
        <is>
          <t>aggression;fund;victim;war</t>
        </is>
      </c>
      <c r="L424" s="18" t="inlineStr">
        <is>
          <t>0</t>
        </is>
      </c>
      <c r="M424" s="18" t="inlineStr">
        <is>
          <t>0</t>
        </is>
      </c>
      <c r="N424" s="18" t="inlineStr">
        <is>
          <t>0</t>
        </is>
      </c>
      <c r="O424" s="18" t="inlineStr">
        <is>
          <t>1</t>
        </is>
      </c>
      <c r="P424" s="18" t="inlineStr">
        <is>
          <t>0</t>
        </is>
      </c>
      <c r="Q424" s="18" t="inlineStr">
        <is>
          <t>0</t>
        </is>
      </c>
      <c r="R424" s="18" t="inlineStr">
        <is>
          <t>a7278133-88c6-4e17-96be-1430a19de3d3</t>
        </is>
      </c>
      <c r="S424" s="18" t="inlineStr"/>
      <c r="T424" s="18" t="inlineStr"/>
      <c r="U424" s="18" t="inlineStr"/>
      <c r="V424" s="18" t="inlineStr">
        <is>
          <t>AGGRESSION</t>
        </is>
      </c>
      <c r="W424" s="18" t="inlineStr"/>
      <c r="X424" s="18" t="inlineStr"/>
      <c r="Y424" s="18" t="inlineStr"/>
      <c r="Z424" s="18" t="inlineStr"/>
      <c r="AA424" s="18" t="inlineStr"/>
      <c r="AB424" s="18" t="inlineStr"/>
      <c r="AC424" s="18" t="inlineStr"/>
      <c r="AD424" s="18" t="inlineStr"/>
      <c r="AE424" s="18" t="inlineStr"/>
      <c r="AF424" s="18" t="inlineStr"/>
      <c r="AG424" s="18" t="inlineStr"/>
      <c r="AH424" s="18" t="inlineStr"/>
      <c r="AI424" s="18" t="inlineStr"/>
      <c r="AJ424" s="18" t="inlineStr"/>
      <c r="AK424" s="18" t="inlineStr"/>
      <c r="AL424" s="18" t="inlineStr"/>
      <c r="AM424" s="18" t="inlineStr">
        <is>
          <t>LOW</t>
        </is>
      </c>
      <c r="AN424" s="3" t="inlineStr">
        <is>
          <t>AUTO-DRAFT: keyword signals only; requires contextual coding per codebook.md before use.</t>
        </is>
      </c>
      <c r="AO424" s="18" t="inlineStr">
        <is>
          <t>5ced8883-93b3-56cf-a568-3375898e6e84</t>
        </is>
      </c>
      <c r="AP424" s="18" t="inlineStr">
        <is>
          <t>1</t>
        </is>
      </c>
      <c r="AQ424" s="18" t="inlineStr">
        <is>
          <t>LOW_CONFIDENCE;MISSING_SPEAKER</t>
        </is>
      </c>
      <c r="AR424" s="18" t="inlineStr">
        <is>
          <t>EXCLUDED</t>
        </is>
      </c>
      <c r="AS424" s="3" t="inlineStr">
        <is>
          <t>2026-09-22 full backlog review: NATURAL_DISASTER_OR_ACCIDENT</t>
        </is>
      </c>
    </row>
    <row r="425">
      <c r="A425" s="3" t="inlineStr">
        <is>
          <t>https://japan.kantei.go.jp/103/statement/202411/17kondan.html</t>
        </is>
      </c>
      <c r="B425" s="18" t="inlineStr">
        <is>
          <t>japan</t>
        </is>
      </c>
      <c r="C425" s="18" t="inlineStr">
        <is>
          <t>Prime Minister's Office of Japan (Kantei)</t>
        </is>
      </c>
      <c r="D425" s="3" t="inlineStr">
        <is>
          <t>Prime Minister Ishiba’s Address at the Meeting with People of Nikkei in Peru (Speeches and Statements &lt;br&gt;by the Prime Minister) | Prime Minister's Office of Japan</t>
        </is>
      </c>
      <c r="E425" s="18" t="inlineStr">
        <is>
          <t>SPEECH</t>
        </is>
      </c>
      <c r="F425" s="18" t="inlineStr">
        <is>
          <t>November 17, 2024</t>
        </is>
      </c>
      <c r="G425" s="18" t="inlineStr">
        <is>
          <t>0</t>
        </is>
      </c>
      <c r="H425" s="3" t="inlineStr"/>
      <c r="I425" s="3" t="inlineStr">
        <is>
          <t>Prime Minister Ishiba’s Address at the Meeting with People of Nikkei in Peru (Speeches and Statements &lt;br&gt;by the Prime Minister) | Prime Minister's Office of Japan
Prime Minister Ishiba’s Address at the Meeting with People of Nikkei in Peru
November 17, 2024
Tweet
[Provisional translation]
Buenos dias.
Good morning, everyone. I am ISHIBA Shigeru, the 103rd Prime Minister of Japan.
While I mentioned I am the “103rd” Prime Minister, it should not be interpreted as there having been 103 people serving as Prime Ministers. I am, in fact, the 65th (as the same individual can be appointed as Prime Minister multiple times), and have been serving as Prime Minister since October 1. I have been a Diet member for 38 years, making me the fifth or so longest-serving Diet member. My constituency is in Tottori Prefecture, the smallest prefecture in Japan.
This year marks the 125th anniversary of Japanese immigration to Peru. Taking the opportunity of this memorable occasion, I have arrived in Peru and am deeply honored to meet all of you in person like this.
Last year marked the 150th anniversary of the establishment of diplomatic relations between Japan and Peru. Peru was the first Latin American country with which Japan established diplomatic ties. Similarly, for Peru, Japan was the first Asian country with which it established diplomatic relations. Peru is our oldest friend in Latin America. Japanese immigrants to Peru and their descendants, the Nikkei people, have overcome great difficulties and hardships, making significant contributions to Peruvian society as key members. The approximately 200,000 Nikkei people residing in the country have worked diligently, and we, as Japanese, are very proud of them. I have heard that the Japanese Peruvian Centennial Clinic has provided the largest number of hospital beds in Peru for patients suffering from COVID-19. Lending a helping hand to those in need is a wonderful tradition of those with Japanese heritage.
Eighty years ago, Japan entered the postwar era marked by immense difficulties. During that time, Nikkei people overseas offered significant support to our country through the Licensed Agencies for Relief in Asia (LARA), a private American organization that shipped relief goods to Japan. I believe that this spirit of mutual support remains alive today.
The world today is characterized by division and confrontation. A war is still underway in Ukraine and another in Gaza, forcing many people to lose their lives. There may be an increasing number of self-serving countries that prioritize their own interests.
This current visit to Peru coincides with a leaders’ meeting in Lima of the Asia-Pacific Economic Cooperation, or APEC, which promotes economic exchanges in the Asia-Pacific region. I also held separate meetings with President Biden of the United States, President Xi Jinping of China and President Yoon Suk Yeol of the ROK, among many other leaders. I believe we should focus on identifying areas where countries can cooperate, rather than emphasizing their differences.
For the past 125 years, you have served as a vital bridge connecting Japan and Peru, while also playing significant roles within Peruvian society. I believe you have worked hard to find ways to contribute throughout this 125-year history.
The Japanese Government will also be carrying out a series of exchange programs over the next three years, starting this year, involving approximately 1,000 Nikkei people in Latin America. You are all warmly invited to visit Japan. You may discover a Japan that is different from what you imagine. It is also possible that you preserve something that we Japanese are at risk of losing. Currently, there are about 50,000 Peruvians in Japan, primarily Nikkei people, many of whom have made significant contributions to Japanese society. If you come to Japan, you will notice that Japan’s population is declining at an alarming rate. It is projected that within 80 years, the population will be halved. We Japanese aspire to restore our confidence and pride once again.
I sincerely hope that you, who have overcome great hardships and built the prosperity we see today, will continue to succeed into the future, serving as a bridge between Japan and Peru and making significant contributions to both the world and Japan, your ancestral homeland. As I conclude my speech, allow me to say a few words about this excellent hall. I wish I could see all of your songs and dances. Deputy Chief Cabinet Secretary Tachibana is such a talented person that he can recite the entire Manyoshu, a truly great piece of Japanese literature. I can sing almost all of the hit songs by Japanese pop stars from decades ago, and I hope there will be another opportunity for that as well.
Thank you very much. I wish you continued success.
Related Link
Japanese
Prime Minister Ishiba’s Meeting with People of Nikkei in Peru (Summary)
Tweet
Return to the Speeches and Statements by the Prime Minister</t>
        </is>
      </c>
      <c r="J425" s="3" t="inlineStr">
        <is>
          <t>Japanese immigrants to Peru and their descendants, the Nikkei people, have overcome great difficulties and hardships, making significant contributions to Peruvian society as key members. The approximately 200,000 Nikkei people residing in the country have worked diligently, and we, as Japanese, are very proud of them. I have heard that the Japanese Peruvian Centennial Clinic has provided the largest number of hospital beds in Peru for patients suffering from COVID-19. Lending a helping hand to those in need is a wonderful tradition of those with Japanese heritage. Eighty years ago, Japan entered the postwar era marked by immense difficulties. During that time, Nikkei people overseas offered significant support to our country through the Licensed Agencies for Relief in Asia (LARA), a private American organization that shipped relief goods to Japan. I believe that this spirit of mutual support remains alive today. The world today is characterized by division and confrontation. A war is still underway in Ukraine and another in Gaza, forcing many people to lose their lives. There may be an increasing number of self-serving countries that prioritize their own interests. This current visit to Peru coincides with a leaders’ meeting in Lima of the Asia-Pacific Economic Cooperation, or APEC, which promotes economic exchanges in the Asia-Pacific region. I believe we should focus on identifying areas where countries can cooperate, rather than emphasizing their differences. For the past 125 years, you have served as a vital bridge connecting Japan and Peru, while also playing significant roles within Peruvian society. I believe you have worked hard to find ways to contribute throughout this 125-year history. The Japanese Government will also be carrying out a series of exchange programs over the next three years, starting this year, involving approximately 1,000 Nikkei people in Latin America. You are all warmly invited to visit Japan. You may discover a Japan that is different from what you imagine. It is also possible that you preserve something that we Japanese are at risk of losing.</t>
        </is>
      </c>
      <c r="K425" s="18" t="inlineStr">
        <is>
          <t>history;suffering;war</t>
        </is>
      </c>
      <c r="L425" s="18" t="inlineStr">
        <is>
          <t>0</t>
        </is>
      </c>
      <c r="M425" s="18" t="inlineStr">
        <is>
          <t>0</t>
        </is>
      </c>
      <c r="N425" s="18" t="inlineStr">
        <is>
          <t>0</t>
        </is>
      </c>
      <c r="O425" s="18" t="inlineStr">
        <is>
          <t>0</t>
        </is>
      </c>
      <c r="P425" s="18" t="inlineStr">
        <is>
          <t>0</t>
        </is>
      </c>
      <c r="Q425" s="18" t="inlineStr">
        <is>
          <t>0</t>
        </is>
      </c>
      <c r="R425" s="18" t="inlineStr">
        <is>
          <t>7d15a519-eb0c-4757-ba11-400310d49d1f</t>
        </is>
      </c>
      <c r="S425" s="18" t="inlineStr"/>
      <c r="T425" s="18" t="inlineStr"/>
      <c r="U425" s="18" t="inlineStr"/>
      <c r="V425" s="18" t="inlineStr">
        <is>
          <t>WAR_GENERAL</t>
        </is>
      </c>
      <c r="W425" s="18" t="inlineStr"/>
      <c r="X425" s="18" t="inlineStr"/>
      <c r="Y425" s="18" t="inlineStr"/>
      <c r="Z425" s="18" t="inlineStr"/>
      <c r="AA425" s="18" t="inlineStr"/>
      <c r="AB425" s="18" t="inlineStr"/>
      <c r="AC425" s="18" t="inlineStr"/>
      <c r="AD425" s="18" t="inlineStr"/>
      <c r="AE425" s="18" t="inlineStr"/>
      <c r="AF425" s="18" t="inlineStr"/>
      <c r="AG425" s="18" t="inlineStr"/>
      <c r="AH425" s="18" t="inlineStr"/>
      <c r="AI425" s="18" t="inlineStr"/>
      <c r="AJ425" s="18" t="inlineStr"/>
      <c r="AK425" s="18" t="inlineStr"/>
      <c r="AL425" s="18" t="inlineStr"/>
      <c r="AM425" s="18" t="inlineStr">
        <is>
          <t>LOW</t>
        </is>
      </c>
      <c r="AN425" s="3" t="inlineStr">
        <is>
          <t>AUTO-DRAFT: keyword signals only; requires contextual coding per codebook.md before use.</t>
        </is>
      </c>
      <c r="AO425" s="18" t="inlineStr">
        <is>
          <t>dba29a03-ad88-5431-a45b-e07be09f248c</t>
        </is>
      </c>
      <c r="AP425" s="18" t="inlineStr">
        <is>
          <t>1</t>
        </is>
      </c>
      <c r="AQ425" s="18" t="inlineStr">
        <is>
          <t>LOW_CONFIDENCE;MISSING_SPEAKER</t>
        </is>
      </c>
      <c r="AR425" s="18" t="inlineStr">
        <is>
          <t>EXCLUDED</t>
        </is>
      </c>
      <c r="AS425" s="3" t="inlineStr">
        <is>
          <t>2026-09-22 full backlog review: COVID_OR_PANDEMIC</t>
        </is>
      </c>
    </row>
    <row r="426">
      <c r="A426" s="3" t="inlineStr">
        <is>
          <t>https://japan.kantei.go.jp/103/statement/202411/19aisatsu.html</t>
        </is>
      </c>
      <c r="B426" s="18" t="inlineStr">
        <is>
          <t>japan</t>
        </is>
      </c>
      <c r="C426" s="18" t="inlineStr">
        <is>
          <t>Prime Minister's Office of Japan (Kantei)</t>
        </is>
      </c>
      <c r="D426" s="3" t="inlineStr">
        <is>
          <t>Prime Minister Ishiba’s Address at a Meeting with Nikkei People and Japanese Residents in Rio de Janeiro (Speeches and Statements &lt;br&gt;by the Prime Minister) | Prime Minister's Office of Japan</t>
        </is>
      </c>
      <c r="E426" s="18" t="inlineStr">
        <is>
          <t>SPEECH</t>
        </is>
      </c>
      <c r="F426" s="18" t="inlineStr">
        <is>
          <t>November 19, 2024</t>
        </is>
      </c>
      <c r="G426" s="18" t="inlineStr">
        <is>
          <t>0</t>
        </is>
      </c>
      <c r="H426" s="3" t="inlineStr"/>
      <c r="I426" s="3" t="inlineStr">
        <is>
          <t>Prime Minister Ishiba’s Address at a Meeting with Nikkei People and Japanese Residents in Rio de Janeiro (Speeches and Statements &lt;br&gt;by the Prime Minister) | Prime Minister's Office of Japan
Prime Minister Ishiba’s Address at a Meeting with Nikkei People and Japanese Residents in Rio de Janeiro
November 19, 2024
Tweet
[Provisional translation]
Bom dia. I am ISHIBA Shigeru, the 103rd Prime Minister of Japan.
This visit to Rio de Janeiro marks my first in 36 years. I originally visited this city 36 years ago, when I accompanied His Imperial Highness Crown Prince Akishino to attend a commemorative event marking the 80th anniversary of Japanese immigration to Brazil. I am very delighted, though somewhat surprised, that 36 years later, I am making this visit as Prime Minister.
Brazil is home to the largest Nikkei community in the world, where Nikkei people are making great contributions to Brazilian society as key members. I am deeply proud of this.
I understand that the Nikkei community in Rio de Janeiro organizes a series of events where people can enjoy Japanese culture, such as Japanese food, taiko drums and Bon Odori dances, and that these events are very popular among the people of Rio. On the sports front, I understand that Mr. Nagai, who is present here today, is working to provide children in underprivileged areas with more opportunities in life through his judo education.
The Japanese Government will continue to support your activities and strive to ensure that Japan remains a strong country that is trusted worldwide.
The G20 is facing the challenge of addressing poverty and hunger. Everyone delivers persuasive speeches, but at this very moment, hunger and poverty continues to persist across the globe. In Ukraine and Gaza, many innocent people are dying every day. Despite this, confrontation and division are deepening across the world. I believe Japan must do everything in its power to resolve this confrontation and division and eradicate hunger and poverty.
I am sure you are aware that Japan is currently experiencing a significant decline in population. Our economic power, which once ranked among the highest in the world, has also declined considerably. I will strive to restore Japan’s vitality once again and become a country that can contribute to world peace.
Mr. NAKATANI Gen, a good friend of mine, is now Minister of Defense. Mr. Ozaki, who retired as prefectural governor, is now a member of the House of Representatives. Mr. Hamasaki, who has just been introduced, was my senior in kindergarten, elementary school and junior high school, and we are also close friends. The introduction made me nostalgic about the good old days.
Thank you very much.
Related Link
Japanese
Prime Minister Ishiba’s Meeting with People of Nikkei and Japanese Residents in Rio de Janeiro (Summary)
Tweet
Return to the Speeches and Statements by the Prime Minister</t>
        </is>
      </c>
      <c r="J426" s="3" t="inlineStr">
        <is>
          <t>Despite this, confrontation and division are deepening across the world. I believe Japan must do everything in its power to resolve this confrontation and division and eradicate hunger and poverty. I am sure you are aware that Japan is currently experiencing a significant decline in population. Our economic power, which once ranked among the highest in the world, has also declined considerably. I will strive to restore Japan’s vitality once again and become a country that can contribute to world peace.</t>
        </is>
      </c>
      <c r="K426" s="18" t="inlineStr">
        <is>
          <t>war</t>
        </is>
      </c>
      <c r="L426" s="18" t="inlineStr">
        <is>
          <t>0</t>
        </is>
      </c>
      <c r="M426" s="18" t="inlineStr">
        <is>
          <t>0</t>
        </is>
      </c>
      <c r="N426" s="18" t="inlineStr">
        <is>
          <t>0</t>
        </is>
      </c>
      <c r="O426" s="18" t="inlineStr">
        <is>
          <t>0</t>
        </is>
      </c>
      <c r="P426" s="18" t="inlineStr">
        <is>
          <t>0</t>
        </is>
      </c>
      <c r="Q426" s="18" t="inlineStr">
        <is>
          <t>0</t>
        </is>
      </c>
      <c r="R426" s="18" t="inlineStr">
        <is>
          <t>22c46be0-4d4f-4611-9fde-2e94c26b7136</t>
        </is>
      </c>
      <c r="S426" s="18" t="inlineStr"/>
      <c r="T426" s="18" t="inlineStr"/>
      <c r="U426" s="18" t="inlineStr"/>
      <c r="V426" s="18" t="inlineStr">
        <is>
          <t>HISTORICAL_RECOGNITION_GENERAL</t>
        </is>
      </c>
      <c r="W426" s="18" t="inlineStr"/>
      <c r="X426" s="18" t="inlineStr"/>
      <c r="Y426" s="18" t="inlineStr"/>
      <c r="Z426" s="18" t="inlineStr"/>
      <c r="AA426" s="18" t="inlineStr"/>
      <c r="AB426" s="18" t="inlineStr"/>
      <c r="AC426" s="18" t="inlineStr"/>
      <c r="AD426" s="18" t="inlineStr"/>
      <c r="AE426" s="18" t="inlineStr"/>
      <c r="AF426" s="18" t="inlineStr"/>
      <c r="AG426" s="18" t="inlineStr"/>
      <c r="AH426" s="18" t="inlineStr"/>
      <c r="AI426" s="18" t="inlineStr"/>
      <c r="AJ426" s="18" t="inlineStr"/>
      <c r="AK426" s="18" t="inlineStr"/>
      <c r="AL426" s="18" t="inlineStr"/>
      <c r="AM426" s="18" t="inlineStr">
        <is>
          <t>LOW</t>
        </is>
      </c>
      <c r="AN426" s="3" t="inlineStr">
        <is>
          <t>AUTO-DRAFT: keyword signals only; requires contextual coding per codebook.md before use.</t>
        </is>
      </c>
      <c r="AO426" s="18" t="inlineStr">
        <is>
          <t>55dfb7d4-c040-5857-b6d7-d6ee32f6988e</t>
        </is>
      </c>
      <c r="AP426" s="18" t="inlineStr">
        <is>
          <t>1</t>
        </is>
      </c>
      <c r="AQ426" s="18" t="inlineStr">
        <is>
          <t>LOW_CONFIDENCE;MISSING_SPEAKER</t>
        </is>
      </c>
      <c r="AR426" s="18" t="inlineStr">
        <is>
          <t>EXCLUDED</t>
        </is>
      </c>
      <c r="AS426" s="3" t="inlineStr">
        <is>
          <t>2026-09-22 full backlog review: UKRAINE_RUSSIA_OR_UNRELATED_GEOPOLITICS</t>
        </is>
      </c>
    </row>
    <row r="427">
      <c r="A427" s="3" t="inlineStr">
        <is>
          <t>https://japan.kantei.go.jp/103/statement/202411/19naigai.html</t>
        </is>
      </c>
      <c r="B427" s="18" t="inlineStr">
        <is>
          <t>japan</t>
        </is>
      </c>
      <c r="C427" s="18" t="inlineStr">
        <is>
          <t>Prime Minister's Office of Japan (Kantei)</t>
        </is>
      </c>
      <c r="D427" s="3" t="inlineStr">
        <is>
          <t>Press Conference by Prime Minister ISHIBA Shigeru after Attending the APEC Leaders' Meeting and G20 Rio de Janeiro Summit Meeting (Speeches and Statements &lt;br&gt;by the Prime Minister) | Prime Minister's Office of Japan</t>
        </is>
      </c>
      <c r="E427" s="18" t="inlineStr">
        <is>
          <t>PRESS_CONFERENCE</t>
        </is>
      </c>
      <c r="F427" s="18" t="inlineStr">
        <is>
          <t>November 19, 2024</t>
        </is>
      </c>
      <c r="G427" s="18" t="inlineStr">
        <is>
          <t>0</t>
        </is>
      </c>
      <c r="H427" s="3" t="inlineStr"/>
      <c r="I427" s="3" t="inlineStr">
        <is>
          <t>Press Conference by Prime Minister ISHIBA Shigeru after Attending the APEC Leaders' Meeting and G20 Rio de Janeiro Summit Meeting (Speeches and Statements &lt;br&gt;by the Prime Minister) | Prime Minister's Office of Japan
Press Conference by Prime Minister ISHIBA Shigeru after Attending the APEC Leaders' Meeting and G20 Rio de Janeiro Summit Meeting
November 19, 2024
Tweet
[Provisional translation]
[Opening Statement by Prime Minister Ishiba]
Good morning, everyone. As I wrap up this visit to Peru and Brazil, I would like to share my thoughts with you.
During this trip, I attended the APEC (Asia-Pacific Economic Cooperation) Leaders' Meeting in Lima and the G20 Rio de Janeiro Summit.
At APEC, we held very fruitful discussions about what sustainable economic growth should look like in the Asia-Pacific region, which drives the global economy as the "growth center of the world." At the G20 summit, our productive discussions focused on coordination for resolving global-level issues as well as the necessity of building global governance in which all G20 members share responsibility. On this trip I also announced Japan's candidacy to chair APEC in 2031.
Apart from that, I took this opportunity to hold candid discussions with national leaders from around the world, notably the United States, the Republic of Korea (ROK), and China. I also used this chance to establish or deepen personal relationships with my counterparts.
I have summarized the outcomes of this trip into three areas, which I will outline for you.
The first is the area of diplomacy and security. The security environment surrounding Japan, including North Korea's launch of an ICBM-class ballistic missile at the end of October, is becoming increasingly severe. In this context, grounded in my determination to fully defend Japan, I engaged in candid exchanges of views with the leaders of allies and like-minded countries.
During my meeting with President Biden during this trip, we agreed to further develop the unwavering Japan-U.S. alliance and also to continue and strengthen our strategic collaboration globally across a wide range of fields.
With President Yoon of the ROK, we were of the same mind that, since next year marks the 60th anniversary of the normalization of Japan-ROK relations, we will make it a year when we hold summit talks as frequently as possible and advance Japan-ROK bilateral relations dramatically.
We held a Japan-U.S-ROK trilateral summit. As for our trilateral efforts, we have been making concrete progress in our cooperation with regard to security, including our responses to North Korea. Against the backdrop of Russia-North Korea military cooperation progressing, we agreed to continue and strengthen our strategic collaboration.
I also had a trilateral meeting with Prime Minister Starmer of the UK and Prime Minister Meloni of Italy. We agreed to continue to cooperate closely to achieve our goal of deploying the first of our next-generation fighter aircraft by 2035. I also had a meeting with Prime Minister Trudeau of Canada, which will assume the G7 presidency next year.
In my meeting with President Xi Jinping of China, we confirmed our two countries' broad direction of comprehensively promoting a “Mutually Beneficial Relationship Based on Common Strategic Interests” and building “constructive and stable Japan-China relations.” I also raised outstanding issues of concern for Japan, including the intensification of activities by the Chinese People's Liberation Army and the incident in which a Japanese School student in Shenzhen was killed. President Xi responded that China will ensure the safety of all foreign nationals in China, including Japanese citizens. I called on China to implement at an early time the restoration of imports of Japanese aquatic products. I also called for the early restart of consultations between our nations' diplomatic authorities regarding the resumption of Japanese beef exports and the expansion of exports of Japanese polished rice to China.
I feel we had an engaging discussion. Even though there are differences in views between Japan and China on various matters, President Xi and I were fully in concert with each other on the matter of continuing to hold meetings repeatedly over time. I want us to partake in frequent communication and mutual visits at all levels, including at the summit level, and make joint efforts to reduce issues and concerns and increase cooperation and coordination.
During this trip, I used the two meetings of APEC and then the G20 to underscore the importance of the free and open international order based on the rule of law. Specifically, I made clear statements saying that we must put a stop to Russia's aggression against Ukraine and realize a just and lasting peace in Ukraine at the earliest possible time. Likewise, regarding the situation in the Middle East, I stated that all parties must exercise restraint and comply with international law as steps towards calming the situation down at an early time.
In particular, at the G20, pointing out the fact that the current UN Security Council has not successfully responded to these issues, I made an appeal for the necessity of reforming the Security Council. Furthermore, I stated that the role to be played by the United Nations General Assembly should be examined.
Second among the outcomes of this trip was cooperation between economic and social concerns. From the standpoint of ensuring the growth of the Japanese economy, it will be necessary to actively incorporate into Japan those things that foster growth in the Asia-Pacific region. For that reason, during these meetings I spoke mainly regarding two points, with a view to ensuring a free and open, fair and transparent trade and investment environment while promoting the sustainable and inclusive economic growth of the Asia-Pacific region.
As my first point, I made an appeal for the importance of the qualitative deepening of economic partnerships based on international rules as well as the importance of maintaining and strengthening the multilateral trading system with the World Trade Organization (WTO) at its core. In particular, WTO reform, notably reform of the dispute resolution system, is a matter of urgency.
As my second point, with regard to challenges all countries face in common, such as decarbonization, digitalization of the economy, disaster prevention, and food security, I indicated Japan's intention to share its experiences to date and its knowledge as we search for solutions together and grow together. As specific examples, I introduced the vision of the Asia Zero Emission Community (AZEC) as well as Japan's contributions to international rule-making for the digitalization of the economy.
In particular, I myself have positioned disaster prevention as a matter of the highest priority domestically. I stated that by promoting investment in high-quality infrastucture and sharing our specialized knowledge gained through the experience of many disasters, Japan will contribute to countries and regions as they overcome their vulnerabilities.
Also, at the G20 I announced that Japan will participate actively in the Global Alliance against Hunger and Poverty advocated for by President Lula of Brazil. There are many fields in which the G20 should lead international collaboration, and that role has now become even more critical. I appealed vigorously for the necessity of building global governance in which responsibility is held by all G20 members in common, and the idea of responsibilities being held in common was also included in the Leaders' Declaration.*
The third area of outcomes for this trip was in Japan's relationship with Nikkei (Japanese immigrants and descendants) communities in Latin America. I visited Brazil for the first time in 1988. That was when I had the opportunity to accompany His Imperial Highness Prince Akishino during his visit to commemorate the 80th anniversary of Japanese immigration to Brazil. At the time I had only been elected to the Diet once, and I remember that I was tremendously impressed at the excitement that could be found here in Brazil as well as the strong bonds of friendship Japan had with members of the Nikkei community.
More than 30 years have now passed since that visit. So, another major fruitful outcome of this trip was to once again stand here in South America and have the opportunity to meet members of the Nikkei communities in each of my destinations of Peru and then Brazil. I also offered my sincere condolences at the grave of former President Fujimori, the first person of Japanese ancestry to serve as the president of Peru. I prayed once again for the repose of his soul. Members of the Nikkei communities are important bridges for friendly relations between Japan and other countries and I hope to continue to strengthen our cooperation with Nikkei communities going forward.
In Peru, where I was invited as an official visit, the Joint Statement that President Boluarte and I agreed upon, as well as our Roadmap focusing on the next ten years, set out guidelines for the development of Japan-Peru relations.
With President Lula of Brazil, in the lead-up to next year, which marks the 130th anniversary of the establishment of diplomatic relations between our nations, we agreed to strengthen our bilateral ties, notably in terms of the economy, as well as our cooperation in the international arena. We will work to make the strategic global partnership between our two countries more solid.
It was exactly 50 years ago that then-Prime Minister TANAKA Kakuei visited Brazil, where Japan and Brazil signed an agreement on the Cerrado Development Program. As you here are well aware, the Cerrado Development Program, which over the course of 25 years transformed barren land into a major base for soybean production, has contributed to global food security while also serving as a symbol of the good bilateral relationship that exists between Japan and Brazil even now. I believe it is the efforts that have cultivated these friendly relations that serve as the foundation for the peace and prosperity of the world, and by extension, the peace and prosperity of Japan.
I intend to protect the peace Japan enjoys, further ensure the stability of the Indo-Pacific region, and continue to proactively and ambitiously undertake summit-level diplomacy that seeks to uphold a free and open international order based on the rule of law.
I will end my opening statement here.
*Note: Here, Prime Minister Ishiba said "summit meeting," but he intended to say "Leaders' Declaration." The transcript has been edited to show the intended meaning.
Related Link
Japanese
Tweet
Return to the Speeches and Statements by the Prime Minister</t>
        </is>
      </c>
      <c r="J427" s="3" t="inlineStr">
        <is>
          <t>As I wrap up this visit to Peru and Brazil, I would like to share my thoughts with you. During this trip, I attended the APEC (Asia-Pacific Economic Cooperation) Leaders' Meeting in Lima and the G20 Rio de Janeiro Summit. At APEC, we held very fruitful discussions about what sustainable economic growth should look like in the Asia-Pacific region, which drives the global economy as the "growth center of the world." At the G20 summit, our productive discussions focused on coordination for resolving global-level issues as well as the necessity of building global governance in which all G20 members share responsibility. On this trip I also announced Japan's candidacy to chair APEC in 2031. Apart from that, I took this opportunity to hold candid discussions with national leaders from around the world, notably the United States, the Republic of Korea (ROK), and China. I want us to partake in frequent communication and mutual visits at all levels, including at the summit level, and make joint efforts to reduce issues and concerns and increase cooperation and coordination. During this trip, I used the two meetings of APEC and then the G20 to underscore the importance of the free and open international order based on the rule of law. Specifically, I made clear statements saying that we must put a stop to Russia's aggression against Ukraine and realize a just and lasting peace in Ukraine at the earliest possible time. Likewise, regarding the situation in the Middle East, I stated that all parties must exercise restraint and comply with international law as steps towards calming the situation down at an early time. In particular, at the G20, pointing out the fact that the current UN Security Council has not successfully responded to these issues, I made an appeal for the necessity of reforming the Security Council. Furthermore, I stated that the role to be played by the United Nations General Assembly should be examined. Also, at the G20 I announced that Japan will participate actively in the Global Alliance against Hunger and Poverty advocated for by President Lula of Brazil. There are many fields in which the G20 should lead international collaboration, and that role has now become even more critical. I appealed vigorously for the necessity of building global governance in which responsibility is held by all G20 members in common, and the idea of responsibilities being held in common was also included in the Leaders' Declaration.*
The third area of outcomes for this trip was in Japan's relationship with Nikkei (Japanese immigrants and descendants) communities in Latin America. I visited Brazil for the first time in 1988. That was when I had the opportunity to accompany His Imperial Highness Prince Akishino during his visit to commemorate the 80th anniversary of Japanese immigration to Brazil. I also offered my sincere condolences at the grave of former President Fujimori, the first person of Japanese ancestry to serve as the president of Peru. I prayed once again for the repose of his soul. Members of the Nikkei communities are important bridges for friendly relations between Japan and other countries and I hope to continue to strengthen our cooperation with Nikkei communities going forward. In Peru, where I was invited as an official visit, the Joint Statement that President Boluarte and I agreed upon, as well as our Roadmap focusing on the next ten years, set out guidelines for the development of Japan-Peru relations. With President Lula of Brazil, in the lead-up to next year, which marks the 130th anniversary of the establishment of diplomatic relations between our nations, we agreed to strengthen our bilateral ties, notably in terms of the economy, as well as our cooperation in the international arena. We will work to make the strategic global partnership between our two countries more solid. It was exactly 50 years ago that then-Prime Minister TANAKA Kakuei visited Brazil, where Japan and Brazil signed an agreement on the Cerrado Development Program. As you here are well aware, the Cerrado Development Program, which over the course of 25 years transformed barren land into a major base for soybean production, has contributed to global food security while also serving as a symbol of the good bilateral relationship that exists between Japan and Brazil even now. I believe it is the efforts that have cultivated these friendly relations that serve as the foundation for the peace and prosperity of the world, and by extension, the peace and prosperity of Japan. I intend to protect the peace Japan enjoys, further ensure the stability of the Indo-Pacific region, and continue to proactively and ambitiously undertake summit-level diplomacy that seeks to uphold a free and open international order based on the rule of law.</t>
        </is>
      </c>
      <c r="K427" s="18" t="inlineStr">
        <is>
          <t>aggression;responsibility;war</t>
        </is>
      </c>
      <c r="L427" s="18" t="inlineStr">
        <is>
          <t>0</t>
        </is>
      </c>
      <c r="M427" s="18" t="inlineStr">
        <is>
          <t>0</t>
        </is>
      </c>
      <c r="N427" s="18" t="inlineStr">
        <is>
          <t>0</t>
        </is>
      </c>
      <c r="O427" s="18" t="inlineStr">
        <is>
          <t>0</t>
        </is>
      </c>
      <c r="P427" s="18" t="inlineStr">
        <is>
          <t>0</t>
        </is>
      </c>
      <c r="Q427" s="18" t="inlineStr">
        <is>
          <t>0</t>
        </is>
      </c>
      <c r="R427" s="18" t="inlineStr">
        <is>
          <t>64166f73-ed7d-4f2f-9540-832ffe5d077e</t>
        </is>
      </c>
      <c r="S427" s="18" t="inlineStr"/>
      <c r="T427" s="18" t="inlineStr"/>
      <c r="U427" s="18" t="inlineStr"/>
      <c r="V427" s="18" t="inlineStr">
        <is>
          <t>AGGRESSION</t>
        </is>
      </c>
      <c r="W427" s="18" t="inlineStr"/>
      <c r="X427" s="18" t="inlineStr"/>
      <c r="Y427" s="18" t="inlineStr"/>
      <c r="Z427" s="18" t="inlineStr"/>
      <c r="AA427" s="18" t="inlineStr"/>
      <c r="AB427" s="18" t="inlineStr"/>
      <c r="AC427" s="18" t="inlineStr"/>
      <c r="AD427" s="18" t="inlineStr"/>
      <c r="AE427" s="18" t="inlineStr"/>
      <c r="AF427" s="18" t="inlineStr"/>
      <c r="AG427" s="18" t="inlineStr"/>
      <c r="AH427" s="18" t="inlineStr"/>
      <c r="AI427" s="18" t="inlineStr"/>
      <c r="AJ427" s="18" t="inlineStr"/>
      <c r="AK427" s="18" t="inlineStr"/>
      <c r="AL427" s="18" t="inlineStr"/>
      <c r="AM427" s="18" t="inlineStr">
        <is>
          <t>LOW</t>
        </is>
      </c>
      <c r="AN427" s="3" t="inlineStr">
        <is>
          <t>AUTO-DRAFT: keyword signals only; requires contextual coding per codebook.md before use.</t>
        </is>
      </c>
      <c r="AO427" s="18" t="inlineStr">
        <is>
          <t>3df936d1-0797-582b-bf22-315b3bc807a2</t>
        </is>
      </c>
      <c r="AP427" s="18" t="inlineStr">
        <is>
          <t>1</t>
        </is>
      </c>
      <c r="AQ427" s="18" t="inlineStr">
        <is>
          <t>LOW_CONFIDENCE;MISSING_SPEAKER</t>
        </is>
      </c>
      <c r="AR427" s="18" t="inlineStr">
        <is>
          <t>EXCLUDED</t>
        </is>
      </c>
      <c r="AS427" s="3" t="inlineStr">
        <is>
          <t>2026-09-22 full backlog review: UKRAINE_RUSSIA_OR_UNRELATED_GEOPOLITICS</t>
        </is>
      </c>
    </row>
    <row r="428">
      <c r="A428" s="3" t="inlineStr">
        <is>
          <t>https://japan.kantei.go.jp/103/statement/202411/22bura.html</t>
        </is>
      </c>
      <c r="B428" s="18" t="inlineStr">
        <is>
          <t>japan</t>
        </is>
      </c>
      <c r="C428" s="18" t="inlineStr">
        <is>
          <t>Prime Minister's Office of Japan (Kantei)</t>
        </is>
      </c>
      <c r="D428" s="3" t="inlineStr">
        <is>
          <t>Press Conference by Prime Minister Ishiba regarding Comprehensive Economic Measures and Other Matters (Speeches and Statements &lt;br&gt;by the Prime Minister) | Prime Minister's Office of Japan</t>
        </is>
      </c>
      <c r="E428" s="18" t="inlineStr">
        <is>
          <t>PRESS_CONFERENCE</t>
        </is>
      </c>
      <c r="F428" s="18" t="inlineStr">
        <is>
          <t>November 22, 2024</t>
        </is>
      </c>
      <c r="G428" s="18" t="inlineStr">
        <is>
          <t>0</t>
        </is>
      </c>
      <c r="H428" s="3" t="inlineStr"/>
      <c r="I428" s="3" t="inlineStr">
        <is>
          <t>Press Conference by Prime Minister Ishiba regarding Comprehensive Economic Measures and Other Matters (Speeches and Statements &lt;br&gt;by the Prime Minister) | Prime Minister's Office of Japan
Press Conference by Prime Minister Ishiba regarding Comprehensive Economic Measures and Other Matters
November 22, 2024
Tweet
[Provisional translation]
The Cabinet took the decision to approve a package of Comprehensive Economic Measures to Foster Citizens' Safety and Security and Sustained Economic Growth. In order for the people to feel that they have become prosperous in their daily lives, it will be necessary for their wages and income to grow, both at present and in the years to come. The main purpose of this package of measures is aiming to break free from an economy focused on cost-cutting, transitioning to an economy oriented towards creating high added value.
In order for the people to feel that they have become prosperous in their daily lives, it will be necessary for their household budgets to be put at ease. Towards that end, naturally, we need to bring about wage increases that outpace price hikes. In order to raise the minimum wage and to make business owners, notably owners of small- and medium-sized enterprises (SMEs), certain to make a profit and able to raise wages now, we will create and set into motion a mechanism that strengthens managerial foundations and supports growth while also thoroughly supporting businesses in concrete terms in passing price increases through to clients. We will provide support for investments that save on labor requirements or improve efficiency as well as investments for digitalization.
It is important that people not only in our urban areas but also in our local areas feel hope and happiness in a tangible way.
By implementing at an accelerated pace a doubling of new grants for regional revitalization, we plan to support people in local areas as they think and act by and for themselves. We will also need means for not only current income but also future income to increase. By fiscal 2030, we will provide over 10 trillion yen of support from the public purse for the areas of artificial intelligence and semiconductors. We also intend to draw out public-private investments of more than 50 trillion yen over the next decade. We will build up necessary measures as time goes on. The total project scale for this is roughly 39 trillion yen, of which general account additions from the supplementary budget total 13.9 trillion. Both of these figures surpass the scale of the fiscal 2023 figures.
To compile this package, the LDP and Komeito worked in cooperation and engaged in careful consultations in order to adopt excellent policies across party and factional lines. The result was that we reached agreement with the Democratic Party For the People (DPP), and I believe this package will be vital in delivering measures to the people at the earliest possible time. The package also includes measures for the recovery and reconstruction of Noto.
From now, we will formulate the supplementary budget expeditiously and we will work to enact the budget early after completing deliberations in the Diet. In the lead-up to fiscal 2025, we will continue to advance our policies as we adopt excellent measures across party and factional lines. I look forward to your cooperation as we move forward. I will end my opening statement here.
(On whether these economic measures, after consultations with the DPP, incorporate a revision of the disincentives for second earners regarding their annual income, known as the “barrier of 1.03 million yen,” that raises the current threshold of 1.03 million yen in earnings to a higher threshold, as called for by the DPP; on the posture the LDP will take as a minority ruling party when the supplementary budget backing this package of economic measures is deliberated during the upcoming extraordinary Diet session)
As I just stated, this package of economic measures is not a product of the ruling parties alone, but rather something that was agreed upon through consultations with the DPP. My understanding is that, as part of that tri-party agreement among the LDP, Komeito, and the DPP, an agreement was reached to enact at an early time within 2024 the supplementary budget for fiscal 2024 backing this policy package, so that these new comprehensive economic measures just decided upon after this process of consultations can transition into implementation quickly.
In order to deliver the fruits of this package of comprehensive economic measures into the hands of the public at the earliest possible time, we aim to formulate the supplementary budget quickly and then, through cooperation with other political parties, enact it at the Diet at an early time. During deliberations on the budget, I intend to respond to interpellations in a highly thoroughgoing way, with the aim of enacting the budget early by gaining widespread understanding in the Diet.
(On the Government of Japan's reaction, expectation, and policy going forward regarding the Government of China's announcement today that it will resume visa exemptions for short-term stays in China for Japanese nationals)
I am aware of what was announced by China's Ministry of Foreign Affairs. I consider exchanges between the people of our two countries to be the most important part of the foundation of Japan-China bilateral relations into the future.
Until now, Japan has repeatedly requested that China undertake the early resumption of the visa exemption. We have been engaged in communication with China at various levels. I have high hopes that through the visa exemption measures that were announced, exchanges between our two countries will flourish further.
Related Link
Japanese
Tweet
Return to the Speeches and Statements by the Prime Minister</t>
        </is>
      </c>
      <c r="J428" s="3" t="inlineStr">
        <is>
          <t>Press Conference by Prime Minister Ishiba regarding Comprehensive Economic Measures and Other Matters (Speeches and Statements &lt;br&gt;by the Prime Minister) | Prime Minister's Office of Japan
Press Conference by Prime Minister Ishiba regarding Comprehensive Economic Measures and Other Matters
November 22, 2024
Tweet
[Provisional translation]
The Cabinet took the decision to approve a package of Comprehensive Economic Measures to Foster Citizens' Safety and Security and Sustained Economic Growth. In order for the people to feel that they have become prosperous in their daily lives, it will be necessary for their wages and income to grow, both at present and in the years to come. The main purpose of this package of measures is aiming to break free from an economy focused on cost-cutting, transitioning to an economy oriented towards creating high added value. In order for the people to feel that they have become prosperous in their daily lives, it will be necessary for their household budgets to be put at ease. Towards that end, naturally, we need to bring about wage increases that outpace price hikes. In order to raise the minimum wage and to make business owners, notably owners of small- and medium-sized enterprises (SMEs), certain to make a profit and able to raise wages now, we will create and set into motion a mechanism that strengthens managerial foundations and supports growth while also thoroughly supporting businesses in concrete terms in passing price increases through to clients. We will provide support for investments that save on labor requirements or improve efficiency as well as investments for digitalization. From now, we will formulate the supplementary budget expeditiously and we will work to enact the budget early after completing deliberations in the Diet. In the lead-up to fiscal 2025, we will continue to advance our policies as we adopt excellent measures across party and factional lines. I look forward to your cooperation as we move forward. I will end my opening statement here. (On whether these economic measures, after consultations with the DPP, incorporate a revision of the disincentives for second earners regarding their annual income, known as the “barrier of 1.03 million yen,” that raises the current threshold of 1.03 million yen in earnings to a higher threshold, as called for by the DPP; on the posture the LDP will take as a minority ruling party when the supplementary budget backing this package of economic measures is deliberated during the upcoming extraordinary Diet session)
As I just stated, this package of economic measures is not a product of the ruling parties alone, but rather something that was agreed upon through consultations with the DPP. In order to deliver the fruits of this package of comprehensive economic measures into the hands of the public at the earliest possible time, we aim to formulate the supplementary budget quickly and then, through cooperation with other political parties, enact it at the Diet at an early time. During deliberations on the budget, I intend to respond to interpellations in a highly thoroughgoing way, with the aim of enacting the budget early by gaining widespread understanding in the Diet. (On the Government of Japan's reaction, expectation, and policy going forward regarding the Government of China's announcement today that it will resume visa exemptions for short-term stays in China for Japanese nationals)
I am aware of what was announced by China's Ministry of Foreign Affairs. I consider exchanges between the people of our two countries to be the most important part of the foundation of Japan-China bilateral relations into the future. Until now, Japan has repeatedly requested that China undertake the early resumption of the visa exemption.</t>
        </is>
      </c>
      <c r="K428" s="18" t="inlineStr">
        <is>
          <t>war</t>
        </is>
      </c>
      <c r="L428" s="18" t="inlineStr">
        <is>
          <t>0</t>
        </is>
      </c>
      <c r="M428" s="18" t="inlineStr">
        <is>
          <t>0</t>
        </is>
      </c>
      <c r="N428" s="18" t="inlineStr">
        <is>
          <t>0</t>
        </is>
      </c>
      <c r="O428" s="18" t="inlineStr">
        <is>
          <t>0</t>
        </is>
      </c>
      <c r="P428" s="18" t="inlineStr">
        <is>
          <t>0</t>
        </is>
      </c>
      <c r="Q428" s="18" t="inlineStr">
        <is>
          <t>0</t>
        </is>
      </c>
      <c r="R428" s="18" t="inlineStr">
        <is>
          <t>d9740b02-5e77-43c1-98ad-14e0a9e460c2</t>
        </is>
      </c>
      <c r="S428" s="18" t="inlineStr"/>
      <c r="T428" s="18" t="inlineStr"/>
      <c r="U428" s="18" t="inlineStr"/>
      <c r="V428" s="18" t="inlineStr">
        <is>
          <t>HISTORICAL_RECOGNITION_GENERAL</t>
        </is>
      </c>
      <c r="W428" s="18" t="inlineStr"/>
      <c r="X428" s="18" t="inlineStr"/>
      <c r="Y428" s="18" t="inlineStr"/>
      <c r="Z428" s="18" t="inlineStr"/>
      <c r="AA428" s="18" t="inlineStr"/>
      <c r="AB428" s="18" t="inlineStr"/>
      <c r="AC428" s="18" t="inlineStr"/>
      <c r="AD428" s="18" t="inlineStr"/>
      <c r="AE428" s="18" t="inlineStr"/>
      <c r="AF428" s="18" t="inlineStr"/>
      <c r="AG428" s="18" t="inlineStr"/>
      <c r="AH428" s="18" t="inlineStr"/>
      <c r="AI428" s="18" t="inlineStr"/>
      <c r="AJ428" s="18" t="inlineStr"/>
      <c r="AK428" s="18" t="inlineStr"/>
      <c r="AL428" s="18" t="inlineStr"/>
      <c r="AM428" s="18" t="inlineStr">
        <is>
          <t>LOW</t>
        </is>
      </c>
      <c r="AN428" s="3" t="inlineStr">
        <is>
          <t>AUTO-DRAFT: keyword signals only; requires contextual coding per codebook.md before use.</t>
        </is>
      </c>
      <c r="AO428" s="18" t="inlineStr">
        <is>
          <t>f0b9d215-bf7d-5dbe-9c22-33cc3366cf04</t>
        </is>
      </c>
      <c r="AP428" s="18" t="inlineStr">
        <is>
          <t>1</t>
        </is>
      </c>
      <c r="AQ428" s="18" t="inlineStr">
        <is>
          <t>LOW_CONFIDENCE;MISSING_SPEAKER</t>
        </is>
      </c>
      <c r="AR428" s="18" t="inlineStr">
        <is>
          <t>EXCLUDED</t>
        </is>
      </c>
      <c r="AS428" s="3" t="inlineStr">
        <is>
          <t>2026-09-22 full backlog review: PRESS_CONFERENCE_UNRELATED_DOMESTIC_OR_ROUTINE_DIPLOMACY</t>
        </is>
      </c>
    </row>
    <row r="429">
      <c r="A429" s="3" t="inlineStr">
        <is>
          <t>https://japan.kantei.go.jp/103/statement/202411/22message.html</t>
        </is>
      </c>
      <c r="B429" s="18" t="inlineStr">
        <is>
          <t>japan</t>
        </is>
      </c>
      <c r="C429" s="18" t="inlineStr">
        <is>
          <t>Prime Minister's Office of Japan (Kantei)</t>
        </is>
      </c>
      <c r="D429" s="3" t="inlineStr">
        <is>
          <t>Congratulatory letter by Prime Minister Ishiba to Prime Minister Ramgoolam of the Republic of Mauritius (Speeches and Statements &lt;br&gt;by the Prime Minister) | Prime Minister's Office of Japan</t>
        </is>
      </c>
      <c r="E429" s="18" t="inlineStr">
        <is>
          <t>SPEECH</t>
        </is>
      </c>
      <c r="F429" s="18" t="inlineStr">
        <is>
          <t>November 22, 2024</t>
        </is>
      </c>
      <c r="G429" s="18" t="inlineStr">
        <is>
          <t>0</t>
        </is>
      </c>
      <c r="H429" s="3" t="inlineStr"/>
      <c r="I429" s="3" t="inlineStr">
        <is>
          <t>Congratulatory letter by Prime Minister Ishiba to Prime Minister Ramgoolam of the Republic of Mauritius (Speeches and Statements &lt;br&gt;by the Prime Minister) | Prime Minister's Office of Japan
Congratulatory letter by Prime Minister Ishiba to Prime Minister Ramgoolam of the Republic of Mauritius
November 22, 2024
Tweet
[Provisional translation]
On November 22, Mr. ISHIBA Shigeru, Prime Minister of Japan, sent a congratulatory letter to Dr. the Honourable Navinchandra RAMGOOLAM, GCSK, FRCP on his appointment by the President as Prime Minister of the Republic of Mauritius based on the results of the general elections held on November 10.
In the letter, Prime Minister Ishiba congratulated Prime Minister Ramgoolam on his inauguration and expressed his respect for Mauritius’s steady development under a stable democracy, as well as his hope that efforts towards greater prosperity of Mauritius and the Indian Ocean region will be further promoted under the leadership of the new Prime Minister.
Prime Minister Ishiba noted that Japan and Mauritius have built good relations over the years, and also conveyed his willingness to work closely together to further deepen friendship and cooperation between the two countries, taking opportunities such as TICAD 9 and Expo 2025 Osaka, Kansai next year.
Related Link
Japanese (MOFA website)
Tweet
Return to the Speeches and Statements by the Prime Minister</t>
        </is>
      </c>
      <c r="J429" s="3" t="inlineStr">
        <is>
          <t>ISHIBA Shigeru, Prime Minister of Japan, sent a congratulatory letter to Dr. the Honourable Navinchandra RAMGOOLAM, GCSK, FRCP on his appointment by the President as Prime Minister of the Republic of Mauritius based on the results of the general elections held on November 10. In the letter, Prime Minister Ishiba congratulated Prime Minister Ramgoolam on his inauguration and expressed his respect for Mauritius’s steady development under a stable democracy, as well as his hope that efforts towards greater prosperity of Mauritius and the Indian Ocean region will be further promoted under the leadership of the new Prime Minister. Prime Minister Ishiba noted that Japan and Mauritius have built good relations over the years, and also conveyed his willingness to work closely together to further deepen friendship and cooperation between the two countries, taking opportunities such as TICAD 9 and Expo 2025 Osaka, Kansai next year. Related Link
Japanese (MOFA website)
Tweet
Return to the Speeches and Statements by the Prime Minister</t>
        </is>
      </c>
      <c r="K429" s="18" t="inlineStr">
        <is>
          <t>war</t>
        </is>
      </c>
      <c r="L429" s="18" t="inlineStr">
        <is>
          <t>0</t>
        </is>
      </c>
      <c r="M429" s="18" t="inlineStr">
        <is>
          <t>0</t>
        </is>
      </c>
      <c r="N429" s="18" t="inlineStr">
        <is>
          <t>0</t>
        </is>
      </c>
      <c r="O429" s="18" t="inlineStr">
        <is>
          <t>0</t>
        </is>
      </c>
      <c r="P429" s="18" t="inlineStr">
        <is>
          <t>0</t>
        </is>
      </c>
      <c r="Q429" s="18" t="inlineStr">
        <is>
          <t>0</t>
        </is>
      </c>
      <c r="R429" s="18" t="inlineStr">
        <is>
          <t>c9b92ff2-849a-4751-9ecc-d696df021a6a</t>
        </is>
      </c>
      <c r="S429" s="18" t="inlineStr"/>
      <c r="T429" s="18" t="inlineStr"/>
      <c r="U429" s="18" t="inlineStr"/>
      <c r="V429" s="18" t="inlineStr">
        <is>
          <t>HISTORICAL_RECOGNITION_GENERAL</t>
        </is>
      </c>
      <c r="W429" s="18" t="inlineStr"/>
      <c r="X429" s="18" t="inlineStr"/>
      <c r="Y429" s="18" t="inlineStr"/>
      <c r="Z429" s="18" t="inlineStr"/>
      <c r="AA429" s="18" t="inlineStr"/>
      <c r="AB429" s="18" t="inlineStr"/>
      <c r="AC429" s="18" t="inlineStr"/>
      <c r="AD429" s="18" t="inlineStr"/>
      <c r="AE429" s="18" t="inlineStr"/>
      <c r="AF429" s="18" t="inlineStr"/>
      <c r="AG429" s="18" t="inlineStr"/>
      <c r="AH429" s="18" t="inlineStr"/>
      <c r="AI429" s="18" t="inlineStr"/>
      <c r="AJ429" s="18" t="inlineStr"/>
      <c r="AK429" s="18" t="inlineStr"/>
      <c r="AL429" s="18" t="inlineStr"/>
      <c r="AM429" s="18" t="inlineStr">
        <is>
          <t>LOW</t>
        </is>
      </c>
      <c r="AN429" s="3" t="inlineStr">
        <is>
          <t>AUTO-DRAFT: keyword signals only; requires contextual coding per codebook.md before use.</t>
        </is>
      </c>
      <c r="AO429" s="18" t="inlineStr">
        <is>
          <t>5f99219f-e181-5118-a91d-03bf68903f0a</t>
        </is>
      </c>
      <c r="AP429" s="18" t="inlineStr">
        <is>
          <t>1</t>
        </is>
      </c>
      <c r="AQ429" s="18" t="inlineStr">
        <is>
          <t>LOW_CONFIDENCE;MISSING_SPEAKER</t>
        </is>
      </c>
      <c r="AR429" s="18" t="inlineStr">
        <is>
          <t>EXCLUDED</t>
        </is>
      </c>
      <c r="AS429" s="3" t="inlineStr">
        <is>
          <t>2026-09-22 full backlog review: GENERIC_DIPLOMATIC_MESSAGE_OR_SPEECH</t>
        </is>
      </c>
    </row>
    <row r="430">
      <c r="A430" s="3" t="inlineStr">
        <is>
          <t>https://japan.kantei.go.jp/103/statement/202411/29shoshinhyomei.html</t>
        </is>
      </c>
      <c r="B430" s="18" t="inlineStr">
        <is>
          <t>japan</t>
        </is>
      </c>
      <c r="C430" s="18" t="inlineStr">
        <is>
          <t>Prime Minister's Office of Japan (Kantei)</t>
        </is>
      </c>
      <c r="D430" s="3" t="inlineStr">
        <is>
          <t>Policy Speech by Prime Minister ISHIBA Shigeru to the 216th Session of the Diet (Speeches and Statements &lt;br&gt;by the Prime Minister) | Prime Minister's Office of Japan</t>
        </is>
      </c>
      <c r="E430" s="18" t="inlineStr">
        <is>
          <t>SPEECH</t>
        </is>
      </c>
      <c r="F430" s="18" t="inlineStr">
        <is>
          <t>November 29, 2024</t>
        </is>
      </c>
      <c r="G430" s="18" t="inlineStr">
        <is>
          <t>0</t>
        </is>
      </c>
      <c r="H430" s="3" t="inlineStr"/>
      <c r="I430" s="3" t="inlineStr">
        <is>
          <t>Policy Speech by Prime Minister ISHIBA Shigeru to the 216th Session of the Diet (Speeches and Statements &lt;br&gt;by the Prime Minister) | Prime Minister's Office of Japan
Policy Speech by Prime Minister ISHIBA Shigeru to the 216th Session of the Diet
November 29, 2024
Tweet
[Provisional translation]
Basic policies for running this administration
Responses to three key policy issues
Economic measures and the supplementary budge
Addressing political reforms
Constitutional reform
Conclusion
1. Basic policies for running this administration
(What democracy should look like)
"As a main principle of our national policy, we will institute the practice of exchanging views in a straightforward manner at all times and work together while also clearly stating our individual stances. We must endeavor to keep pace with global progress while engaging in this ready cooperation."
This is an excerpt of the policy speech that then-Prime Minister ISHIBASHI Tanzan made to the Diet in February 1957.
As this excerpt indicates, we can regard the ideal form of democracy as various political parties and factions, reflecting the wide spectrum of views among the citizens, entering into sincere consultations over policies to emerge with a superior definite plan.
Duly mindful of the voices of the citizens expressed in the recent election, my administration will, on the foundation of a coalition between the Liberal Democratic Party as the leading political party and Komeito, also listen carefully to other political parties and build as broad a consensus as possible, working earnestly and humbly to safeguard the safety and security of the Japanese people.
2. Responses to three key policy issues
To achieve happiness for all Japanese people, we will advance our responses to three key policy issues.
(1) Future diplomatic and security policy following summit diplomacy
(Basic approach)
First and foremost is addressing issues in diplomacy and security. The international order is facing major challenges. Russia's aggression against Ukraine continues even now, and North Korean soldiers are participating in combat against Ukraine. The cycle of retaliation in the Middle East still shows no sign of ending.
Turning our attention to the area surrounding Japan, even just in the latter half of this year, Chinese and Russian military aircraft have repeatedly intruded into Japan’s territorial airspace, and Chinese aircraft carriers have navigated in the vicinity of Japan’s territorial waters. Carrier-based aircraft from two Chinese aircraft carriers, including fighter jets, have conducted approximately 1,200 takeoffs and landings in the Pacific. A Russian patrol aircraft conducted flights circling our country. North Korea has continued to launch ballistic missiles, including intercontinental ballistic missiles (ICBMs), at an unprecedentedly high frequency in recent years.
Even in such a severe and complex international community, our fundamental approach to steering the nation remains the same. That is, while maintaining and strengthening our own deterrence and response capabilities as well as those grounded in our alliance, we will continue to build up dialogue with other countries over time to create a security environment favorable to Japan. By doing so, Japan will overcome division and confrontation within the international community and steadfastly uphold an international order based on the rule of law.
(Outcomes of various summit meetings)
I recently attended the APEC Leaders’ Meeting in Peru and the G20 summit in Brazil, where I shared Japan's principles and policies on various challenges facing the international community, such as maintaining and strengthening the free trade system and eradicating hunger and poverty. I also held bilateral meetings with the leaders of a number of countries.
President Biden of the United States and I were in full agreement on continuing to further strengthen the unwavering Japan-U.S. alliance moving forward.
In the United States, the second Trump administration will be inaugurated this January. The Japan-U.S. security arrangements serve as the cornerstone of our diplomatic and security policy. At the same time, the United States also gains significant strategic benefits from the presence of U.S. military facilities and areas in Japan.
Naturally, the United States has its own national interests, just as Japan has its own. Therefore, I believe that by exchanging views candidly and mutually enhancing the national interests of both countries, we can contribute to the realization of a Free and Open Indo-Pacific. I look forward to holding candid discussions with President-elect Trump and elevating our alliance to even greater heights.
As for President Yoon Suk-yeol of the Republic of Korea (ROK), he and I were of the same mind that, since next year marks the 60th anniversary of the normalization of Japan-ROK relations, we will make it a year when we hold summit talks as frequently as possible and advance Japan-ROK bilateral relations dramatically. We also held a Japan-U.S.-ROK Summit Meeting.
I feel I had an engaging discussion with President Xi Jinping of China. There are differences between Japan and China in the concerns we hold and the views we take. During our summit meeting, I was straightforward in raising outstanding issues of concern for Japan, including the intensification of activities by the Chinese People's Liberation Army and the incident in which a Japanese School student in Shenzhen was killed. I also called on China to implement at an early time the restoration of imports of Japanese aquatic products as well as the resumption of Japanese beef exports and the expansion of exports of Japanese polished rice to China. I also raised the matter of the resumption of visa exemptions for Japanese nationals for short-term stays, and the Chinese side has already announced that the resumption of such visa exemptions will begin tomorrow, November 30th.
In this manner, I will say to China the things that need to be said, while at the same time cooperating on matters where we can. That is what I consider to be realistic diplomacy based on national interests. In order to have China's stable development serve the interests of the entire region, based on the broad direction of comprehensively promoting a “Mutually Beneficial Relationship Based on Common Strategic Interests” and building “constructive and stable Japan-China relations,” which I confirmed with President Xi, Japan will continue to communicate with China at various levels, including at the summit level.
While the circumstances surrounding Japan-Russia bilateral relations are now quite harsh, Japan will adhere to its policy of resolving the territorial issue and concluding a peace treaty.
(Fundamental strengthening of defense capabilities)
Diplomacy and defense work in tandem.
I will confront the realities of the severe security environment and, based on the National Security Strategy and other frameworks, steadily advance the fundamental strengthening of Japan's defense capabilities. At the same time, by further deepening coordination with our allies and like-minded countries, I am committed to protecting the sovereignty and peace of Japan as well as the lives and well-being of the Japanese people.
I recognize the extremely serious nature of the fact that the fulfillment rate of Self-Defense Forces (SDF) personnel, the cornerstone of our defense capabilities, remains at about 90 percent. To reinforce the human foundation of the SDF, I have already chaired three meetings with relevant ministers to discuss this matter. We will incorporate into our economic policies measures that can be quickly implemented, such as improving the living and working environments of SDF personnel. In addition, we aim to reach a conclusion by the end of the calendar year on the direction of measures to establish new lifetime career plans for SDF members who retire early, enabling them to continue contributing to society after retirement. We will include these measures in the FY2025 budget, starting with those that can be realized.
We will work to lessen the impact of U.S. military bases. In order to realize the total return of Marine Corps Air Station (MCAS) Futenma at the earliest possible date, based on the policy that the relocation to Henoko is the only solution, we will press ahead with the construction work for the relocation. To ensure that the effects of promoting and developing Okinawa sufficiently permeate the prefecture, and that the people of Okinawa truly feel those effects in a tangible way, we will continue to provide support to build up the economy of Okinawa.
In addition, we will promote the shared use by the Self-Defense Forces of U.S. Forces in Japan facilities and areas, while also addressing various issues arising from the stationing of U.S. forces in Japan.
The threat of cyberattacks is an urgent issue. Taking into account the recommendations of our expert advisory committee, we will further accelerate our consideration of a bill aimed at enhancing our response capability in the field of cybersecurity, with a view to submitting the bill to the Diet at the earliest possible time.
(The abduction issue)
The abduction issue is not just a matter of kidnapping; it is a violation of Japan’s sovereignty. It is a human rights issue whose resolution has time constraints, and one about which we cannot let our mindfulness dwindle for even a moment, as the victims and their families continue to age. It is one of the highest priority issues for the Ishiba administration. Guided by the Government’s resolve and also my firm determination, my administration will work to address this issue. I have also reaffirmed continuing collaboration with my counterparts at the Japan-U.S. and Japan-ROK summit meetings that I mentioned earlier.
(2) Restoring vitality to Japan as a whole
(Basic approach)
The second key policy issue is to restore vitality to Japan. The declining population has resulted in the vitality of both our regions and our economy to diminish. This situation gives rise to concerns about the sustainability of our country's economic and social systems and could potentially lead to further population decline.
To reverse this trend, we will vigorously advance three initiatives: rebooting regional revitalization efforts to restore regional vitality, transitioning to a growth-oriented economy driven by wage increases and investment so as to restore economic vitality, and building a social security system oriented to all generations.
(Regional Revitalization 2.0)
Regional revitalization is an economic policy for restoring Japan's vitality, as well as a social policy for bringing about well-being in a full spectrum of ways for the citizenry who live in this age of diversity. The attempt to create a thriving, vibrant Japan from thriving, vibrant local areas is actively underway as multiple distinct points, but this has still not spread to becoming a nation-wide phenomenon. We must transform these unconnected points into a plane and, after some time, spread the feelings of "enjoyable" and "fun" to people all throughout Japan.
In the city of Kobayashi in Miyazaki Prefecture, a unique video introducing the local community was made featuring, among other charms, the local dialect that sounds as if it were French, and this became a topic of widespread discussion. This video was the brainchild of municipal civil servants working together with university students. It was made in response to the request of the mayor, who said he wanted locals, before they move away from the area, to first have pride in their hometown and then work actively for its benefit.
In the Kagoshima Prefecture town of Isen, the mayor visited the various communities within the town, providing thorough explanations of the town's financial situation. This resulted in the elderly residents saying they wanted funds to be used for the children. After enriching the environment for childbirth and raising children, between 2003 and 2012 the total fertility rate there rose to the highest in Japan, achieving rates of 2.42 and 2.81 children per woman [for the 2003–2007 and 2008￢–2012 survey periods].
We must not have either of these stories stay limited to only one community. Together with our fellow citizens who face the same challenges all around Japan, we will learn from regional revitalization success stories that have emerged thus far and bring together wisdom from industry, government, academia, financial institutions, labor organizations, and the media. We will work together to make our local communities shine. We will boldly advance the use of digital technologies and push forward with regulatory and institutional reforms that take as their starting point the issues faced by Japan's regions.
In order to set Regional Revitalization 2.0 into motion and make it the catalyst for Japan's society and economy, we will double our regional revitalization grants on an initial budget basis. We will make full use of information and communications technology (ICT) and promote the addition of high amounts of value to the agriculture, forestry, and fishery industries as well as to manufacturing and the service sector. We will also work to promote culture, the arts, and sports as new priority areas. Expo 2025 Osaka, Kansai kicks off next April, and we will also utilize that opportunity to the greatest possible extent.
The temporary disappearance of rice from store shelves this summer is still fresh in our minds. Even amidst the population decline, we will reinforce our livelihood infrastructure in the agriculture, forestry, fishery, and food industries and ensure both stable imports and stockpiles in order to safeguard our food security. We will enhance and strengthen our measures so that those involved in the agriculture, forestry, and fishery industries can produce again with peace of mind; so that the food system as a whole will develop sustainably; and so that we are able to pass thriving agricultural, mountain, and fishing communities down to our posterity.
In order for the efforts of local areas to come fully into bloom, it will also be necessary for the national government to prepare the environment to make that possible. As examples of green transformation (GX), increasing numbers of factories and data centers are moving into various local areas, with the aim of using decarbonized power sources such as offshore wind, geothermal, and nuclear power. In addition, a movement that will lead to new regional vitality is getting underway through tie-ups with educational institutions. We will increase predictability in order to encourage investment. Towards that end, the national government will call for greenhouse gas emissions reductions while also providing upfront support for investment at a scale of 20 trillion yen. Through these efforts we will bring about public-private investments in GX of over 150 trillion yen. Within the calendar year, we will lay out a future vision of our industrial structure and industrial locations resulting from GX, as a vision of the world in 2040. We will then work to expand the hubs that will serve as the core. We will also compile the Basic Energy Policy and the Plan for Global Warming Countermeasures.
Cultivating attractive work styles and workplaces is also important within our Regional Revitalization 2.0. In light of the disparity in wages for men and women differing by location, what are the work styles in which young people and women can live their lives feeling a sense of assurance? How should we proceed in regularizing non-regular employees? We should also make ample use of the work style of short-time regular employees, by which workers receive benefits as full-time workers while having substantial time open in their schedules.
My administration will also work to eliminate [the dramatic drop in the percentage of women working as regular employees when they give birth, known as] the "L-shaped curve" seen in the employment of women and promote childcare leave among men. These efforts will lead to changes in the structure of society as well as to changes in people's awareness.
It is by fostering people that we foster the nation. We will work to revitalize public education by reforming work styles for teachers and staff and improving their treatment, including in terms of salary.
(Enhancing the vibrance of the economy as a whole)
Thirty years ago, Japan's GDP accounted for 18 percent of the global total, but as of 2023, this dropped to 4 percent. Additionally, our international competitiveness, which was once ranked first in the world, has fallen to 38th place. While dividends and overseas investment have increased, domestic investment and wages have stagnated.
It is likely that the deflationary economy gave rise to a situation where, although employment stabilized, wages did not rise, and while affordable products may have become available, there was a lack of innovative products and services. However, we are now seeing encouraging signs, with the highest level of wage increases in nearly 30 years and investments taking place at an unprecedented scale.
It is essential to shift from cost-cutting strategies to a focus on creating added value in both business administration and the economy. Also, from the perspective of economic security, it is crucial to bring high value-added supply chains back to Japan or establish them domestically, as Japan has a low ratio of exports to GDP compared to countries such as Germany or the ROK.
During the recent dialogue between the government, labor, and management, I called for continued cooperation to achieve significant wage increases in next year’s spring labor negotiations, building on this year’s momentum, which saw the highest wage hikes in nearly 30 years. I also instructed relevant cabinet ministers to develop measures to raise the minimum wage.
By leveraging digital transformation (DX), we will promote innovation and support startups in strategic fields where Japan has significant potential, including AI, quantum technology, biotechnology, space, fusion power, and GX. We will also invest in people by supporting skills improvement.
Now is the time to realize a growth-driven economy led by wage increases and investment and to establish Japan as a prosperous nation that continually generates world-leading innovation.
(Social security and related matters)
Alongside these efforts, we will strongly promote childcare support and build a social security system that provides peace of mind to the public. Even as we experience significant population decline, we will reduce the burden on the working generation, promote employment for women and individuals with disabilities, including among motivated seniors, and create a social security system oriented to all generations through which everyone, regardless of age, can utilize their talents and individuality to support one another. This month, I instructed relevant ministers to give concrete shape to the items outlined in our Reform Plan. We will conduct thorough discussions and steadily implement measures starting with those ready to transition into execution.
From December 2, we will cease issuing new health insurance cards. We will encourage the use of "My Number" health insurance cards, and for those who do not have one, we will promptly issue eligibility certificates to ensure continued access to medical services. My approach is to respond quickly and carefully to any public concerns.
Guided by the principle of 'a sound economy is the foundation of fiscal health,' we will improve the fiscal situation and build a robust, resilient economy and fiscal foundation capable of thriving and overcoming crises.
(3) Security and disaster prevention
(Basic principles)
The third key policy issue is enhancing public safety and disaster resilience. The foundation for each citizen to lead a vibrant and fulfilling life is a safe and secure society.
(The Disaster Prevention Agency and disaster preparedness)
Even in regions with geographical disadvantages or considerable financial constraints, it is unacceptable as a nation for disaster victims to be left in prolonged hardship. To improve conditions in evacuation shelters and prevent disaster-related deaths, we will promote preemptive disaster prevention measures to ensure that all shelters fall in line with the Sphere Standards, which stipulate standards for shelter conditions to meet, as soon as possible after a disaster strikes. We will also double the pace of installing air conditioning in gymnasiums across the country designated as evacuation shelters.
Building on lessons from the Noto Peninsula earthquake and heavy rains, we will establish a public-private registration system for the rapid deployment of resources like food trucks, trailer homes, and light trucks with toilets built in. Additionally, we will diversify storage locations for essential equipment and supplies to promptly provide relief such as warm meals, and create a registration system for disaster volunteer organizations to improve living conditions for evacuees. Further improvements will be put in place to streamline various application processes for disaster victims.
In disaster-stricken areas, it is imperative to lighten the burden on affected local government officials, who are themselves disaster victims, while ensuring thorough disaster responses. This includes training local government personnel dispatched from areas unaffected by the disaster and accumulating expertise through such deployments. For particularly large-scale disasters, we will enhance preparedness by measures that include designating support municipalities in advance.
We will steadily reinforce disaster response systems within the national government. We have significantly reinforced the Cabinet Office’s disaster management function in terms of both budget and personnel. Moreover, grounded in the firm determination to reflect the voices of disaster victims in policies, the Preparation Office of Establishing the Disaster Management Agency, launched on November 1, is steadily preparing for the Agency’s establishment in FY2026.
(Reconstruction from the Great East Japan Earthquake)
"Without the reconstruction of Fukushima, there will be no reconstruction of Tohoku. And without the reconstruction of Tohoku, there will be no revival of Japan."
With this resolve, all Cabinet members will do their utmost for rebuilding the daily lives, industries, and livelihoods of disaster victims and advancing the Fukushima Innovation Coast Framework.
(Public safety measures)
Recently, not a day goes by without seeing a report in the media of robberies or fraud involving so-called “shady part-time jobs.” Such crimes threaten the values and morals cherished in Japanese society, including compassion towards others and honest effort, and must not be tolerated.
We will further intensify our efforts to crack down on the anonymous and fluid crime groups behind these heinous acts. This includes awareness campaigns in schools, targeted messaging via social media for young people, and stronger measures to remove from the Internet information recruiting workers for shady jobs. The national government will support installing security cameras and expanding patrol activities by licensed volunteers and further promote crime prevention efforts at the community level. We will also work to prevent sexual violence, domestic violence, abuse, and other crimes and promote support for the victims of such crimes.
3. Economic measures and the supplementary budget
For people to feel they now lead prosperous lives, it is essential to increase current and future wages and income. With this as a top priority, we have formulated our Comprehensive Economic Measures for the Security and Safety of the People and Sustainable Growth.
The first point concerns how to drive growth in both the national economy and the regional economies.
To enable household budgets to be put at ease, we must achieve wage increases that surpass inflation. My administration will work not only to raise the minimum wage, but also to ensure that employers, notably small and medium-sized enterprises (SMEs), can be assured of deriving profits and realizing wage increases that surpass rising consumer prices. Towards that end, we will work to enable companies to pass cost increases through to clients smoothly and rapidly, promote investments for labor-saving and digitalization, and provide support for strengthening and growing companies' managerial foundation.
It is also crucial for people in regional areas to feel hope and happiness. We will finalize our Basic Policy on Regional Revitalization by the end of the calendar year, but to allow for the creation of a movement for nationwide change along with regional revitalization, transforming Japan’s culture, education, and society, regional revitalization grants will be doubled and their disbursement expedited, to allow people in regional areas to get an early start.
It is also essential to establish mechanisms for sustained income growth. Japan will establish itself as an asset management-driven nation as well as an investment-driven nation. By FY2030, we will allocate over 10 trillion yen in public funding to the AI and semiconductor sectors and draw upon more than 50 trillion yen in public and private investment over the next decade. Economic security will be bolstered, and investments in people, including reskilling, will be prioritized.
Secondly, it is essential we ensure no one is left behind the transition into a growth-oriented economy.
Until we bring about economic conditions allowing wage increases to consistently outpace inflation, support is needed for those who are not in positions that easily benefit from wage hikes. We will provide cash assistance to low-income households. We will also provide support, tailored to local circumstances, to people struggling to deal with sharp rises in energy costs and food prices, support for SMEs struggling to pass on price increases to customers, and support for school meal fees. We will also launch a new program to subsidize kerosene oil during the harsh winter months.
We will provide subsidies for winter electricity and natural gas bills during the three months from January to March, when households use the most electricity.
To realize an economy and society more resilient to energy cost hikes, we will support the purchase of clean energy vehicles and remodeling to create highly energy-efficient homes.
The third is ensuring the safety and security of the Japanese people.
It is only when people enjoy safety and security that they are able to have a sense of prosperity.
My administration will further accelerate recovery at the earliest possible time and creative reconstruction from the repeated damage that people in the Noto region have suffered as a result of earthquakes and torrential rains. We will push forward in accelerating the disposal of disaster-related waste and in rebuilding people's daily lives, including through the construction of public housing. We will also support rebuilding the occupations and livelihoods of business operators affected by the disaster. We will steadily promote disaster prevention and mitigation along with initiatives to enhance the resilience of the nation's infrastructure. We will redouble our efforts to protect the public by securing shelters and other such steps.
In compiling this package of economic measures that I have just overviewed, my administration has engaged in the most adept maneuvering possible in order to adopt excellent policies regardless of party and factional lines. As for [the 1.03 million yen threshold above which annual income becomes subject to income tax, known as] the “barrier of 1.03 million yen,” we will discuss the matter as part of our tax system reforms for FY2025 and raise the threshold. With regard to the gasoline tax, including the issue of abolishing what is known as the provisional tax rate, we will undertake a review of various automobile-related taxes as a whole to reach a conclusion. From now we will press forward in examining the various issues associated with these areas and emerge with means of resolving them.
My administration will move quickly to submit a supplementary budget to the Diet so that we can deliver these economic measures as rapidly as possible. We will engage in deliberations at the Diet with the aim of enacting the budget at an early time.
4. Addressing political reforms
I regard the results of the recent election as a rebuke from the people, with whom sovereign power resides, in response to the political funding issue and our stance towards reforms. Returning to the starting point of "politics belongs to the people," my administration will undertake political reforms by facing the public with humility, sincerity, and integrity.
My administration will advance discussions to bring reforms to various problems related to political funding. These will include the abolition of policy activity expenses, which are disbursed from political parties to individual legislators without public disclosure regarding how specifically the funds are subsequently used, the establishment of a third-party organization to conduct necessary audits regarding political funding, and the creation of a database through which anyone can easily confirm the contents of income and expenditure statements.
The Diet is already in discussions to bring about disclosure of the use of the allowance covering research, public relations, and accommodation expenses and the return of any remaining funds.
In order to restore the public's trust towards politics, I consider it critically important for us to discuss these matters in a manner that transcends political parties and factions and present a conclusion, including with regard to the necessary domestic legal structure, before the end of the calendar year, and I will devote myself heart and soul to these efforts.
5. Constitutional reform
With regard to constitutional reform, I myself have served on the House of Representatives’ Deliberative Council on the Constitution for many years and participated in the discussions there. From now, to facilitate the release of a Diet proposal on how to reform the Constitution, we will hold constructive discussions within the Deliberative Councils on the Constitution that have been established in the House of Representatives and the House of Councillors. I look forward to those discussions proactively deepening a national debate on the matter.
6. Conclusion
In his policy speech to the Diet, then-Prime Minister Ishibashi stated, "Always thinking about the eternal destiny of the nation, I will endeavor to lay out the overall direction of national administration and engage in discussions with only the welfare of the Japanese people as a whole in mind, without biases favoring regional interests or the expectations of one portion of the citizenry."
In both foreign policy and domestic, there is no force greater than the backing of the people. I will work with the utmost devotion to earn the trust of the Japanese people.
I ask for the understanding and cooperation of my fellow citizens, as well as of the esteemed members of the Diet, who come together in this chamber as representatives of the people.
Related Link
Japanese
Tweet
Return to the Speeches and Statements by the Prime Minister</t>
        </is>
      </c>
      <c r="J430" s="3" t="inlineStr">
        <is>
          <t>Policy Speech by Prime Minister ISHIBA Shigeru to the 216th Session of the Diet (Speeches and Statements &lt;br&gt;by the Prime Minister) | Prime Minister's Office of Japan
Policy Speech by Prime Minister ISHIBA Shigeru to the 216th Session of the Diet
November 29, 2024
Tweet
[Provisional translation]
Basic policies for running this administration
Responses to three key policy issues
Economic measures and the supplementary budge
Addressing political reforms
Constitutional reform
Conclusion
1. Basic policies for running this administration
(What democracy should look like)
"As a main principle of our national policy, we will institute the practice of exchanging views in a straightforward manner at all times and work together while also clearly stating our individual stances. We must endeavor to keep pace with global progress while engaging in this ready cooperation."
This is an excerpt of the policy speech that then-Prime Minister ISHIBASHI Tanzan made to the Diet in February 1957. As this excerpt indicates, we can regard the ideal form of democracy as various political parties and factions, reflecting the wide spectrum of views among the citizens, entering into sincere consultations over policies to emerge with a superior definite plan. (1) Future diplomatic and security policy following summit diplomacy
(Basic approach)
First and foremost is addressing issues in diplomacy and security. The international order is facing major challenges. Russia's aggression against Ukraine continues even now, and North Korean soldiers are participating in combat against Ukraine. The cycle of retaliation in the Middle East still shows no sign of ending. Turning our attention to the area surrounding Japan, even just in the latter half of this year, Chinese and Russian military aircraft have repeatedly intruded into Japan’s territorial airspace, and Chinese aircraft carriers have navigated in the vicinity of Japan’s territorial waters. A Russian patrol aircraft conducted flights circling our country. North Korea has continued to launch ballistic missiles, including intercontinental ballistic missiles (ICBMs), at an unprecedentedly high frequency in recent years. Even in such a severe and complex international community, our fundamental approach to steering the nation remains the same. That is, while maintaining and strengthening our own deterrence and response capabilities as well as those grounded in our alliance, we will continue to build up dialogue with other countries over time to create a security environment favorable to Japan. By doing so, Japan will overcome division and confrontation within the international community and steadfastly uphold an international order based on the rule of law. I also held bilateral meetings with the leaders of a number of countries. President Biden of the United States and I were in full agreement on continuing to further strengthen the unwavering Japan-U.S. alliance moving forward. In the United States, the second Trump administration will be inaugurated this January. The Japan-U.S. Naturally, the United States has its own national interests, just as Japan has its own. Therefore, I believe that by exchanging views candidly and mutually enhancing the national interests of both countries, we can contribute to the realization of a Free and Open Indo-Pacific. I look forward to holding candid discussions with President-elect Trump and elevating our alliance to even greater heights. As for President Yoon Suk-yeol of the Republic of Korea (ROK), he and I were of the same mind that, since next year marks the 60th anniversary of the normalization of Japan-ROK relations, we will make it a year when we hold summit talks as frequently as possible and advance Japan-ROK bilateral relations dramatically. We also held a Japan-U.S.-ROK Summit Meeting. I feel I had an engaging discussion with President Xi Jinping of China. There are differences between Japan and China in the concerns we hold and the views we take. During our summit meeting, I was straightforward in raising outstanding issues of concern for Japan, including the intensification of activities by the Chinese People's Liberation Army and the incident in which a Japanese School student in Shenzhen was killed. I also called on China to implement at an early time the restoration of imports of Japanese aquatic products as well as the resumption of Japanese beef exports and the expansion of exports of Japanese polished rice to China. I also raised the matter of the resumption of visa exemptions for Japanese nationals for short-term stays, and the Chinese side has already announced that the resumption of such visa exemptions will begin tomorrow, November 30th. In order to have China's stable development serve the interests of the entire region, based on the broad direction of comprehensively promoting a “Mutually Beneficial Relationship Based on Common Strategic Interests” and building “constructive and stable Japan-China relations,” which I confirmed with President Xi, Japan will continue to communicate with China at various levels, including at the summit level. While the circumstances surrounding Japan-Russia bilateral relations are now quite harsh, Japan will adhere to its policy of resolving the territorial issue and concluding a peace treaty. (Fundamental strengthening of defense capabilities)
Diplomacy and defense work in tandem. I will confront the realities of the severe security environment and, based on the National Security Strategy and other frameworks, steadily advance the fundamental strengthening of Japan's defense capabilities. At the same time, by further deepening coordination with our allies and like-minded countries, I am committed to protecting the sovereignty and peace of Japan as well as the lives and well-being of the Japanese people. I recognize the extremely serious nature of the fact that the fulfillment rate of Self-Defense Forces (SDF) personnel, the cornerstone of our defense capabilities, remains at about 90 percent. Taking into account the recommendations of our expert advisory committee, we will further accelerate our consideration of a bill aimed at enhancing our response capability in the field of cybersecurity, with a view to submitting the bill to the Diet at the earliest possible time. (The abduction issue)
The abduction issue is not just a matter of kidnapping; it is a violation of Japan’s sovereignty. It is a human rights issue whose resolution has time constraints, and one about which we cannot let our mindfulness dwindle for even a moment, as the victims and their families continue to age. It is one of the highest priority issues for the Ishiba administration. Guided by the Government’s resolve and also my firm determination, my administration will work to address this issue. It was made in response to the request of the mayor, who said he wanted locals, before they move away from the area, to first have pride in their hometown and then work actively for its benefit. In the Kagoshima Prefecture town of Isen, the mayor visited the various communities within the town, providing thorough explanations of the town's financial situation. This resulted in the elderly residents saying they wanted funds to be used for the children. After enriching the environment for childbirth and raising children, between 2003 and 2012 the total fertility rate there rose to the highest in Japan, achieving rates of 2.42 and 2.81 children per woman [for the 2003–2007 and 2008￢–2012 survey periods]. We must not have either of these stories stay limited to only one community. Together with our fellow citizens who face the same challenges all around Japan, we will learn from regional revitalization success stories that have emerged thus far and bring together wisdom from industry, government, academia, financial institutions, labor organizations, and the media. We will work together to make our local communities shine. We will boldly advance the use of digital technologies and push forward with regulatory and institutional reforms that take as their starting point the issues faced by Japan's regions. In order to set Regional Revitalization 2.0 into motion and make it the catalyst for Japan's society and economy, we will double our regional revitalization grants on an initial budget basis. We will make full use of information and communications technology (ICT) and promote the addition of high amounts of value to the agriculture, forestry, and fishery industries as well as to manufacturing and the service sector. In addition, a movement that will lead to new regional vitality is getting underway through tie-ups with educational institutions. We will increase predictability in order to encourage investment. Towards that end, the national government will call for greenhouse gas emissions reductions while also providing upfront support for investment at a scale of 20 trillion yen. Through these efforts we will bring about public-private investments in GX of over 150 trillion yen. Within the calendar year, we will lay out a future vision of our industrial structure and industrial locations resulting from GX, as a vision of the world in 2040. We will then work to expand the hubs that will serve as the core. We will also compile the Basic Energy Policy and the Plan for Global Warming Countermeasures. Cultivating attractive work styles and workplaces is also important within our Regional Revitalization 2.0. In light of the disparity in wages for men and women differing by location, what are the work styles in which young people and women can live their lives feeling a sense of assurance? We should also make ample use of the work style of short-time regular employees, by which workers receive benefits as full-time workers while having substantial time open in their schedules. My administration will also work to eliminate [the dramatic drop in the percentage of women working as regular employees when they give birth, known as] the "L-shaped curve" seen in the employment of women and promote childcare leave among men. These efforts will lead to changes in the structure of society as well as to changes in people's awareness. It is by fostering people that we foster the nation. We will work to revitalize public education by reforming work styles for teachers and staff and improving their treatment, including in terms of salary. (3) Security and disaster prevention
(Basic principles)
The third key policy issue is enhancing public safety and disaster resilience. The foundation for each citizen to lead a vibrant and fulfilling life is a safe and secure society. (The Disaster Prevention Agency and disaster preparedness)
Even in regions with geographical disadvantages or considerable financial constraints, it is unacceptable as a nation for disaster victims to be left in prolonged hardship. To improve conditions in evacuation shelters and prevent disaster-related deaths, we will promote preemptive disaster prevention measures to ensure that all shelters fall in line with the Sphere Standards, which stipulate standards for shelter conditions to meet, as soon as possible after a disaster strikes. We will also double the pace of installing air conditioning in gymnasiums across the country designated as evacuation shelters. Building on lessons from the Noto Peninsula earthquake and heavy rains, we will establish a public-private registration system for the rapid deployment of resources like food trucks, trailer homes, and light trucks with toilets built in. Additionally, we will diversify storage locations for essential equipment and supplies to promptly provide relief such as warm meals, and create a registration system for disaster volunteer organizations to improve living conditions for evacuees. Further improvements will be put in place to streamline various application processes for disaster victims. In disaster-stricken areas, it is imperative to lighten the burden on affected local government officials, who are themselves disaster victims, while ensuring thorough disaster responses. This includes training local government personnel dispatched from areas unaffected by the disaster and accumulating expertise through such deployments. For particularly large-scale disasters, we will enhance preparedness by measures that include designating support municipalities in advance. We will steadily reinforce disaster response systems within the national government. We have significantly reinforced the Cabinet Office’s disaster management function in terms of both budget and personnel. Moreover, grounded in the firm determination to reflect the voices of disaster victims in policies, the Preparation Office of Establishing the Disaster Management Agency, launched on November 1, is steadily preparing for the Agency’s establishment in FY2026. (Reconstruction from the Great East Japan Earthquake)
"Without the reconstruction of Fukushima, there will be no reconstruction of Tohoku. And without the reconstruction of Tohoku, there will be no revival of Japan."
With this resolve, all Cabinet members will do their utmost for rebuilding the daily lives, industries, and livelihoods of disaster victims and advancing the Fukushima Innovation Coast Framework. (Public safety measures)
Recently, not a day goes by without seeing a report in the media of robberies or fraud involving so-called “shady part-time jobs.” Such crimes threaten the values and morals cherished in Japanese society, including compassion towards others and honest effort, and must not be tolerated. We will further intensify our efforts to crack down on the anonymous and fluid crime groups behind these heinous acts. This includes awareness campaigns in schools, targeted messaging via social media for young people, and stronger measures to remove from the Internet information recruiting workers for shady jobs. The national government will support installing security cameras and expanding patrol activities by licensed volunteers and further promote crime prevention efforts at the community level. We will also work to prevent sexual violence, domestic violence, abuse, and other crimes and promote support for the victims of such crimes. 3. Economic measures and the supplementary budget
For people to feel they now lead prosperous lives, it is essential to increase current and future wages and income. To enable household budgets to be put at ease, we must achieve wage increases that surpass inflation. My administration will work not only to raise the minimum wage, but also to ensure that employers, notably small and medium-sized enterprises (SMEs), can be assured of deriving profits and realizing wage increases that surpass rising consumer prices. Towards that end, we will work to enable companies to pass cost increases through to clients smoothly and rapidly, promote investments for labor-saving and digitalization, and provide support for strengthening and growing companies' managerial foundation. It is also crucial for people in regional areas to feel hope and happiness. We will finalize our Basic Policy on Regional Revitalization by the end of the calendar year, but to allow for the creation of a movement for nationwide change along with regional revitalization, transforming Japan’s culture, education, and society, regional revitalization grants will be doubled and their disbursement expedited, to allow people in regional areas to get an early start. It is also essential to establish mechanisms for sustained income growth. Japan will establish itself as an asset management-driven nation as well as an investment-driven nation. By FY2030, we will allocate over 10 trillion yen in public funding to the AI and semiconductor sectors and draw upon more than 50 trillion yen in public and private investment over the next decade. Economic security will be bolstered, and investments in people, including reskilling, will be prioritized. Secondly, it is essential we ensure no one is left behind the transition into a growth-oriented economy. It is only when people enjoy safety and security that they are able to have a sense of prosperity. My administration will further accelerate recovery at the earliest possible time and creative reconstruction from the repeated damage that people in the Noto region have suffered as a result of earthquakes and torrential rains. We will push forward in accelerating the disposal of disaster-related waste and in rebuilding people's daily lives, including through the construction of public housing. We will also support rebuilding the occupations and livelihoods of business operators affected by the disaster. We will steadily promote disaster prevention and mitigation along with initiatives to enhance the resilience of the nation's infrastructure. As for [the 1.03 million yen threshold above which annual income becomes subject to income tax, known as] the “barrier of 1.03 million yen,” we will discuss the matter as part of our tax system reforms for FY2025 and raise the threshold. With regard to the gasoline tax, including the issue of abolishing what is known as the provisional tax rate, we will undertake a review of various automobile-related taxes as a whole to reach a conclusion. From now we will press forward in examining the various issues associated with these areas and emerge with means of resolving them. My administration will move quickly to submit a supplementary budget to the Diet so that we can deliver these economic measures as rapidly as possible. We will engage in deliberations at the Diet with the aim of enacting the budget at an early time. 4. Addressing political reforms
I regard the results of the recent election as a rebuke from the people, with whom sovereign power resides, in response to the political funding issue and our stance towards reforms. Returning to the starting point of "politics belongs to the people," my administration will undertake political reforms by facing the public with humility, sincerity, and integrity. My administration will advance discussions to bring reforms to various problems related to political funding. These will include the abolition of policy activity expenses, which are disbursed from political parties to individual legislators without public disclosure regarding how specifically the funds are subsequently used, the establishment of a third-party organization to conduct necessary audits regarding political funding, and the creation of a database through which anyone can easily confirm the contents of income and expenditure statements. The Diet is already in discussions to bring about disclosure of the use of the allowance covering research, public relations, and accommodation expenses and the return of any remaining funds. In order to restore the public's trust towards politics, I consider it critically important for us to discuss these matters in a manner that transcends political parties and factions and present a conclusion, including with regard to the necessary domestic legal structure, before the end of the calendar year, and I will devote myself heart and soul to these efforts. 5. Constitutional reform
With regard to constitutional reform, I myself have served on the House of Representatives’ Deliberative Council on the Constitution for many years and participated in the discussions there. From now, to facilitate the release of a Diet proposal on how to reform the Constitution, we will hold constructive discussions within the Deliberative Councils on the Constitution that have been established in the House of Representatives and the House of Councillors. I look forward to those discussions proactively deepening a national debate on the matter. 6. Conclusion
In his policy speech to the Diet, then-Prime Minister Ishibashi stated, "Always thinking about the eternal destiny of the nation, I will endeavor to lay out the overall direction of national administration and engage in discussions with only the welfare of the Japanese people as a whole in mind, without biases favoring regional interests or the expectations of one portion of the citizenry."
In both foreign policy and domestic, there is no force greater than the backing of the people.</t>
        </is>
      </c>
      <c r="K430" s="18" t="inlineStr">
        <is>
          <t>aggression;fund;victim;war</t>
        </is>
      </c>
      <c r="L430" s="18" t="inlineStr">
        <is>
          <t>0</t>
        </is>
      </c>
      <c r="M430" s="18" t="inlineStr">
        <is>
          <t>0</t>
        </is>
      </c>
      <c r="N430" s="18" t="inlineStr">
        <is>
          <t>1</t>
        </is>
      </c>
      <c r="O430" s="18" t="inlineStr">
        <is>
          <t>1</t>
        </is>
      </c>
      <c r="P430" s="18" t="inlineStr">
        <is>
          <t>0</t>
        </is>
      </c>
      <c r="Q430" s="18" t="inlineStr">
        <is>
          <t>0</t>
        </is>
      </c>
      <c r="R430" s="18" t="inlineStr">
        <is>
          <t>d045f883-9cad-4571-b3b6-e867bdf2e4a6</t>
        </is>
      </c>
      <c r="S430" s="18" t="inlineStr"/>
      <c r="T430" s="18" t="inlineStr"/>
      <c r="U430" s="18" t="inlineStr"/>
      <c r="V430" s="18" t="inlineStr">
        <is>
          <t>AGGRESSION</t>
        </is>
      </c>
      <c r="W430" s="18" t="inlineStr"/>
      <c r="X430" s="18" t="inlineStr"/>
      <c r="Y430" s="18" t="inlineStr"/>
      <c r="Z430" s="18" t="inlineStr"/>
      <c r="AA430" s="18" t="inlineStr"/>
      <c r="AB430" s="18" t="inlineStr"/>
      <c r="AC430" s="18" t="inlineStr"/>
      <c r="AD430" s="18" t="inlineStr"/>
      <c r="AE430" s="18" t="inlineStr"/>
      <c r="AF430" s="18" t="inlineStr"/>
      <c r="AG430" s="18" t="inlineStr"/>
      <c r="AH430" s="18" t="inlineStr"/>
      <c r="AI430" s="18" t="inlineStr"/>
      <c r="AJ430" s="18" t="inlineStr"/>
      <c r="AK430" s="18" t="inlineStr"/>
      <c r="AL430" s="18" t="inlineStr"/>
      <c r="AM430" s="18" t="inlineStr">
        <is>
          <t>LOW</t>
        </is>
      </c>
      <c r="AN430" s="3" t="inlineStr">
        <is>
          <t>AUTO-DRAFT: keyword signals only; requires contextual coding per codebook.md before use.</t>
        </is>
      </c>
      <c r="AO430" s="18" t="inlineStr">
        <is>
          <t>0b2e4227-322c-5b65-9d91-3d0f3ba748a1</t>
        </is>
      </c>
      <c r="AP430" s="18" t="inlineStr">
        <is>
          <t>1</t>
        </is>
      </c>
      <c r="AQ430" s="18" t="inlineStr">
        <is>
          <t>LOW_CONFIDENCE;MISSING_SPEAKER</t>
        </is>
      </c>
      <c r="AR430" s="18" t="inlineStr">
        <is>
          <t>EXCLUDED</t>
        </is>
      </c>
      <c r="AS430" s="3" t="inlineStr">
        <is>
          <t>2026-09-22 full backlog review: NATURAL_DISASTER_OR_ACCIDENT</t>
        </is>
      </c>
    </row>
    <row r="431">
      <c r="A431" s="3" t="inlineStr">
        <is>
          <t>https://japan.kantei.go.jp/103/statement/202412/01message.html</t>
        </is>
      </c>
      <c r="B431" s="18" t="inlineStr">
        <is>
          <t>japan</t>
        </is>
      </c>
      <c r="C431" s="18" t="inlineStr">
        <is>
          <t>Prime Minister's Office of Japan (Kantei)</t>
        </is>
      </c>
      <c r="D431" s="3" t="inlineStr">
        <is>
          <t>Congratulatory Letters from Prime Minister Ishiba to President of the European Council Costa and President of the European Commission von der Leyen (Speeches and Statements &lt;br&gt;by the Prime Minister) | Prime Minister's Office of Japan</t>
        </is>
      </c>
      <c r="E431" s="18" t="inlineStr">
        <is>
          <t>SPEECH</t>
        </is>
      </c>
      <c r="F431" s="18" t="inlineStr">
        <is>
          <t>December 1, 2024</t>
        </is>
      </c>
      <c r="G431" s="18" t="inlineStr">
        <is>
          <t>0</t>
        </is>
      </c>
      <c r="H431" s="3" t="inlineStr"/>
      <c r="I431" s="3" t="inlineStr">
        <is>
          <t>Congratulatory Letters from Prime Minister Ishiba to President of the European Council Costa and President of the European Commission von der Leyen (Speeches and Statements &lt;br&gt;by the Prime Minister) | Prime Minister's Office of Japan
Congratulatory Letters from Prime Minister Ishiba to President of the European Council Costa and President of the European Commission von der Leyen
December 1, 2024
Tweet
[Provisional Translation]
On December 1st, Mr. ISHIBA Shigeru, Prime Minister of Japan, sent congratulatory letters to H.E. Dr. António Luís Santos da Costa, President of the European Council, and H.E. Dr. Ursula von der Leyen, President of the European Commission on their appointment respectively.
In these letters, Prime Minister Ishiba extended his congratulations on President Costa’s and President von der Leyen’s appointments as the President of the European Council and the President of the European Commission. He also stated that Japan and the EU are strategic partners who uphold the free and open international order based on the rule of law, and are addressing together various challenges faced by the international community, and that the relations between Japan and the EU have become closer than ever before as the Japan-EU Strategic Partnership Agreement (SPA) will enter into force in January next year, building upon the steady implementation of the Japan-EU Economic Partnership Agreement (EPA). Prime Minister Ishiba also stated that he is looking forward to coordinating with the EU on tackling various global challenges.
Related Link
Japanese
Tweet
Return to the Speeches and Statements by the Prime Minister</t>
        </is>
      </c>
      <c r="J431" s="3" t="inlineStr">
        <is>
          <t>In these letters, Prime Minister Ishiba extended his congratulations on President Costa’s and President von der Leyen’s appointments as the President of the European Council and the President of the European Commission. He also stated that Japan and the EU are strategic partners who uphold the free and open international order based on the rule of law, and are addressing together various challenges faced by the international community, and that the relations between Japan and the EU have become closer than ever before as the Japan-EU Strategic Partnership Agreement (SPA) will enter into force in January next year, building upon the steady implementation of the Japan-EU Economic Partnership Agreement (EPA). Prime Minister Ishiba also stated that he is looking forward to coordinating with the EU on tackling various global challenges. Related Link
Japanese
Tweet
Return to the Speeches and Statements by the Prime Minister</t>
        </is>
      </c>
      <c r="K431" s="18" t="inlineStr">
        <is>
          <t>war</t>
        </is>
      </c>
      <c r="L431" s="18" t="inlineStr">
        <is>
          <t>0</t>
        </is>
      </c>
      <c r="M431" s="18" t="inlineStr">
        <is>
          <t>0</t>
        </is>
      </c>
      <c r="N431" s="18" t="inlineStr">
        <is>
          <t>0</t>
        </is>
      </c>
      <c r="O431" s="18" t="inlineStr">
        <is>
          <t>0</t>
        </is>
      </c>
      <c r="P431" s="18" t="inlineStr">
        <is>
          <t>0</t>
        </is>
      </c>
      <c r="Q431" s="18" t="inlineStr">
        <is>
          <t>0</t>
        </is>
      </c>
      <c r="R431" s="18" t="inlineStr">
        <is>
          <t>b97f74fe-b3b5-4bfc-b599-1e6e46f3625e</t>
        </is>
      </c>
      <c r="S431" s="18" t="inlineStr"/>
      <c r="T431" s="18" t="inlineStr"/>
      <c r="U431" s="18" t="inlineStr"/>
      <c r="V431" s="18" t="inlineStr">
        <is>
          <t>HISTORICAL_RECOGNITION_GENERAL</t>
        </is>
      </c>
      <c r="W431" s="18" t="inlineStr"/>
      <c r="X431" s="18" t="inlineStr"/>
      <c r="Y431" s="18" t="inlineStr"/>
      <c r="Z431" s="18" t="inlineStr"/>
      <c r="AA431" s="18" t="inlineStr"/>
      <c r="AB431" s="18" t="inlineStr"/>
      <c r="AC431" s="18" t="inlineStr"/>
      <c r="AD431" s="18" t="inlineStr"/>
      <c r="AE431" s="18" t="inlineStr"/>
      <c r="AF431" s="18" t="inlineStr"/>
      <c r="AG431" s="18" t="inlineStr"/>
      <c r="AH431" s="18" t="inlineStr"/>
      <c r="AI431" s="18" t="inlineStr"/>
      <c r="AJ431" s="18" t="inlineStr"/>
      <c r="AK431" s="18" t="inlineStr"/>
      <c r="AL431" s="18" t="inlineStr"/>
      <c r="AM431" s="18" t="inlineStr">
        <is>
          <t>LOW</t>
        </is>
      </c>
      <c r="AN431" s="3" t="inlineStr">
        <is>
          <t>AUTO-DRAFT: keyword signals only; requires contextual coding per codebook.md before use.</t>
        </is>
      </c>
      <c r="AO431" s="18" t="inlineStr">
        <is>
          <t>9b5a49a6-1c8f-5253-b7c0-860dea7c10a6</t>
        </is>
      </c>
      <c r="AP431" s="18" t="inlineStr">
        <is>
          <t>1</t>
        </is>
      </c>
      <c r="AQ431" s="18" t="inlineStr">
        <is>
          <t>LOW_CONFIDENCE;MISSING_SPEAKER</t>
        </is>
      </c>
      <c r="AR431" s="18" t="inlineStr">
        <is>
          <t>EXCLUDED</t>
        </is>
      </c>
      <c r="AS431" s="3" t="inlineStr">
        <is>
          <t>2026-09-22 full backlog review: GENERIC_DIPLOMATIC_MESSAGE_OR_SPEECH</t>
        </is>
      </c>
    </row>
    <row r="432">
      <c r="A432" s="3" t="inlineStr">
        <is>
          <t>https://japan.kantei.go.jp/103/statement/202412/05message.html</t>
        </is>
      </c>
      <c r="B432" s="18" t="inlineStr">
        <is>
          <t>japan</t>
        </is>
      </c>
      <c r="C432" s="18" t="inlineStr">
        <is>
          <t>Prime Minister's Office of Japan (Kantei)</t>
        </is>
      </c>
      <c r="D432" s="3" t="inlineStr">
        <is>
          <t>Message from Prime Minister Ishiba regarding the Occasion of the Inscription of “Traditional Knowledge and Skills of Sake-making with Koji Mold in Japan” on the UNESCO Representative List of the Intangible Cultural Heritage of Humanity (Speeches and Statements &lt;br&gt;by the Prime Minister) | Prime Minister's Office of Japan</t>
        </is>
      </c>
      <c r="E432" s="18" t="inlineStr">
        <is>
          <t>SPEECH</t>
        </is>
      </c>
      <c r="F432" s="18" t="inlineStr">
        <is>
          <t>December 5, 2024</t>
        </is>
      </c>
      <c r="G432" s="18" t="inlineStr">
        <is>
          <t>0</t>
        </is>
      </c>
      <c r="H432" s="3" t="inlineStr"/>
      <c r="I432" s="3" t="inlineStr">
        <is>
          <t>Message from Prime Minister Ishiba regarding the Occasion of the Inscription of “Traditional Knowledge and Skills of Sake-making with Koji Mold in Japan” on the UNESCO Representative List of the Intangible Cultural Heritage of Humanity (Speeches and Statements &lt;br&gt;by the Prime Minister) | Prime Minister's Office of Japan
Message from Prime Minister Ishiba regarding the Occasion of the Inscription of “Traditional Knowledge and Skills of Sake-making with Koji Mold in Japan” on the UNESCO Representative List of the Intangible Cultural Heritage of Humanity
December 5, 2024
Tweet
(Photo provided by the Agency for Cultural Affairs)
[Provisional translation]
I am truly delighted that Japan’s “traditional knowledge and skills of sake-making” has been inscribed on the UNESCO Representative List of the Intangible Cultural Heritage of Humanity. I extend my heartfelt congratulations to all those involved who have dedicated themselves to preserving and passing on this tradition.
We boast to the rest of the world about this “traditional sake-making,” a craft developed by chief sake makers, called toji, and brewery workers, called kurabito. They have refined their techniques through experience by employing koji mold and adapting to the diverse climates and natural environments across Japan.
We are committed to protecting and passing on to future generations this traditional craft, which has been handed down throughout Japan. We will also seize this inscription as an opportunity to promote awareness of “traditional sake-making” both at home and abroad, and to contribute to regional revitalization and further global outreach by supporting the efforts of all those involved in this industry.
December 5, 2024
ISHIBA Shigeru
Prime Minister
Related Link
Japanese
Tweet
Return to the Speeches and Statements by the Prime Minister</t>
        </is>
      </c>
      <c r="J432" s="3" t="inlineStr">
        <is>
          <t>They have refined their techniques through experience by employing koji mold and adapting to the diverse climates and natural environments across Japan. We are committed to protecting and passing on to future generations this traditional craft, which has been handed down throughout Japan. We will also seize this inscription as an opportunity to promote awareness of “traditional sake-making” both at home and abroad, and to contribute to regional revitalization and further global outreach by supporting the efforts of all those involved in this industry. December 5, 2024
ISHIBA Shigeru
Prime Minister
Related Link
Japanese
Tweet
Return to the Speeches and Statements by the Prime Minister</t>
        </is>
      </c>
      <c r="K432" s="18" t="inlineStr">
        <is>
          <t>war</t>
        </is>
      </c>
      <c r="L432" s="18" t="inlineStr">
        <is>
          <t>0</t>
        </is>
      </c>
      <c r="M432" s="18" t="inlineStr">
        <is>
          <t>0</t>
        </is>
      </c>
      <c r="N432" s="18" t="inlineStr">
        <is>
          <t>0</t>
        </is>
      </c>
      <c r="O432" s="18" t="inlineStr">
        <is>
          <t>0</t>
        </is>
      </c>
      <c r="P432" s="18" t="inlineStr">
        <is>
          <t>0</t>
        </is>
      </c>
      <c r="Q432" s="18" t="inlineStr">
        <is>
          <t>0</t>
        </is>
      </c>
      <c r="R432" s="18" t="inlineStr">
        <is>
          <t>5085263d-5083-409b-9496-f7dbc1e2cc9d</t>
        </is>
      </c>
      <c r="S432" s="18" t="inlineStr"/>
      <c r="T432" s="18" t="inlineStr"/>
      <c r="U432" s="18" t="inlineStr"/>
      <c r="V432" s="18" t="inlineStr">
        <is>
          <t>HISTORICAL_RECOGNITION_GENERAL</t>
        </is>
      </c>
      <c r="W432" s="18" t="inlineStr"/>
      <c r="X432" s="18" t="inlineStr"/>
      <c r="Y432" s="18" t="inlineStr"/>
      <c r="Z432" s="18" t="inlineStr"/>
      <c r="AA432" s="18" t="inlineStr"/>
      <c r="AB432" s="18" t="inlineStr"/>
      <c r="AC432" s="18" t="inlineStr"/>
      <c r="AD432" s="18" t="inlineStr"/>
      <c r="AE432" s="18" t="inlineStr"/>
      <c r="AF432" s="18" t="inlineStr"/>
      <c r="AG432" s="18" t="inlineStr"/>
      <c r="AH432" s="18" t="inlineStr"/>
      <c r="AI432" s="18" t="inlineStr"/>
      <c r="AJ432" s="18" t="inlineStr"/>
      <c r="AK432" s="18" t="inlineStr"/>
      <c r="AL432" s="18" t="inlineStr"/>
      <c r="AM432" s="18" t="inlineStr">
        <is>
          <t>LOW</t>
        </is>
      </c>
      <c r="AN432" s="3" t="inlineStr">
        <is>
          <t>AUTO-DRAFT: keyword signals only; requires contextual coding per codebook.md before use.</t>
        </is>
      </c>
      <c r="AO432" s="18" t="inlineStr">
        <is>
          <t>772d70f2-617e-55b1-a98d-415e302001ce</t>
        </is>
      </c>
      <c r="AP432" s="18" t="inlineStr">
        <is>
          <t>1</t>
        </is>
      </c>
      <c r="AQ432" s="18" t="inlineStr">
        <is>
          <t>LOW_CONFIDENCE;MISSING_SPEAKER</t>
        </is>
      </c>
      <c r="AR432" s="18" t="inlineStr">
        <is>
          <t>EXCLUDED</t>
        </is>
      </c>
      <c r="AS432" s="3" t="inlineStr">
        <is>
          <t>2026-09-22 full backlog review: MANUAL_REVIEW_NO_HISTORICAL_RECOGNITION_CONTENT</t>
        </is>
      </c>
    </row>
    <row r="433">
      <c r="A433" s="3" t="inlineStr">
        <is>
          <t>https://japan.kantei.go.jp/103/statement/202412/1219kaiken.html</t>
        </is>
      </c>
      <c r="B433" s="18" t="inlineStr">
        <is>
          <t>japan</t>
        </is>
      </c>
      <c r="C433" s="18" t="inlineStr">
        <is>
          <t>Prime Minister's Office of Japan (Kantei)</t>
        </is>
      </c>
      <c r="D433" s="3" t="inlineStr">
        <is>
          <t>Press Conference by Prime Minister Ishiba regarding His Talk over the Telephone with Acting President and Prime Minister Han Duck-soo of the Republic of Korea and Other Matters (Speeches and Statements &lt;br&gt;by the Prime Minister) | Prime Minister's Office of Japan</t>
        </is>
      </c>
      <c r="E433" s="18" t="inlineStr">
        <is>
          <t>PRESS_CONFERENCE</t>
        </is>
      </c>
      <c r="F433" s="18" t="inlineStr">
        <is>
          <t>December 19, 2024</t>
        </is>
      </c>
      <c r="G433" s="18" t="inlineStr">
        <is>
          <t>0</t>
        </is>
      </c>
      <c r="H433" s="3" t="inlineStr"/>
      <c r="I433" s="3" t="inlineStr">
        <is>
          <t>Press Conference by Prime Minister Ishiba regarding His Talk over the Telephone with Acting President and Prime Minister Han Duck-soo of the Republic of Korea and Other Matters (Speeches and Statements &lt;br&gt;by the Prime Minister) | Prime Minister's Office of Japan
Press Conference by Prime Minister Ishiba regarding His Talk over the Telephone with Acting President and Prime Minister Han Duck-soo of the Republic of Korea and Other Matters
December 19, 2024
Tweet
[Provisional translation]
(On the passing of Mr. WATANABE Tsuneo, Representative Director and Editor-in-Chief of the Yomiuri Shimbun Holdings)
I consider Mr. Watanabe a great journalist. I had the pleasure of meeting him several times since I first took office as a member of the Diet. In particular, I learned a lot from him regarding World War II and various historical views of Japan.
Just this year, I reread the recently republished book that Mr. Watanabe wrote in the 1960s about factions within the Liberal Democratic Party (LDP). I found it a thought-provoking book in many ways on such matters as what the LDP is, what factions are, and what they should be like going forward. There was a lot more I wanted to learn from him regarding, in the current context for Japanese politics, what political parties should be like, the ideal form of democracy, and the course Japan should take in the future as a peace-loving nation.
I was deeply saddened to hear of his passing.
(On Prime Minister Ishiba's talk over the telephone with Acting President and Prime Minister Han Duck-soo of the Republic of Korea)
In consideration of recent circumstances, I had a wide-ranging exchange of views regarding the current situation in the Republic of Korea (ROK) and other matters with Acting President Han Duck-soo, who has assumed office as acting president following the impeachment of the president.
Mr. Han stated that public peace and order has stabilized and that all possible efforts will be taken to ensure the safety of all Japanese nationals -- not limited to Japanese nationals, of course, but rather all foreign nationals, including Japanese nationals. He also said that he will also explain that to people affiliated with Japanese companies [in the ROK].
Acting President Han continued by saying that despite the current circumstances [regarding the impeachment of the president], the importance of Japan-ROK relations does not change in the slightest, and he intends to act in cooperation and strengthen relations with Japan across a wide range of fronts. Especially, in light of next year marking the 60th anniversary of the normalization of Japan-ROK relations and our intention to commemorate that milestone year, he said that he will work to make exchanges between our countries more active at every possible level.
Insofar as our countries find ourselves in a severe security environment because of the recent cooperative relationship between North Korea and Russia and other factors, we will work to maintain and further strengthen the frameworks for bilateral Japan-ROK and trilateral Japan-U.S.-ROK cooperation.
That is the overall outline of what we discussed.
Related Link
Japanese
Tweet
Return to the Speeches and Statements by the Prime Minister</t>
        </is>
      </c>
      <c r="J433" s="3" t="inlineStr">
        <is>
          <t>Watanabe a great journalist. I had the pleasure of meeting him several times since I first took office as a member of the Diet. In particular, I learned a lot from him regarding World War II and various historical views of Japan. Just this year, I reread the recently republished book that Mr. Watanabe wrote in the 1960s about factions within the Liberal Democratic Party (LDP). I found it a thought-provoking book in many ways on such matters as what the LDP is, what factions are, and what they should be like going forward. There was a lot more I wanted to learn from him regarding, in the current context for Japanese politics, what political parties should be like, the ideal form of democracy, and the course Japan should take in the future as a peace-loving nation. I was deeply saddened to hear of his passing.</t>
        </is>
      </c>
      <c r="K433" s="18" t="inlineStr">
        <is>
          <t>war</t>
        </is>
      </c>
      <c r="L433" s="18" t="inlineStr">
        <is>
          <t>0</t>
        </is>
      </c>
      <c r="M433" s="18" t="inlineStr">
        <is>
          <t>0</t>
        </is>
      </c>
      <c r="N433" s="18" t="inlineStr">
        <is>
          <t>0</t>
        </is>
      </c>
      <c r="O433" s="18" t="inlineStr">
        <is>
          <t>0</t>
        </is>
      </c>
      <c r="P433" s="18" t="inlineStr">
        <is>
          <t>0</t>
        </is>
      </c>
      <c r="Q433" s="18" t="inlineStr">
        <is>
          <t>1</t>
        </is>
      </c>
      <c r="R433" s="18" t="inlineStr">
        <is>
          <t>14e96d08-ee51-45ef-877b-5b6aeb7be737</t>
        </is>
      </c>
      <c r="S433" s="18" t="inlineStr"/>
      <c r="T433" s="18" t="inlineStr"/>
      <c r="U433" s="18" t="inlineStr"/>
      <c r="V433" s="18" t="inlineStr">
        <is>
          <t>WAR_GENERAL</t>
        </is>
      </c>
      <c r="W433" s="18" t="inlineStr"/>
      <c r="X433" s="18" t="inlineStr"/>
      <c r="Y433" s="18" t="inlineStr"/>
      <c r="Z433" s="18" t="inlineStr"/>
      <c r="AA433" s="18" t="inlineStr"/>
      <c r="AB433" s="18" t="inlineStr"/>
      <c r="AC433" s="18" t="inlineStr"/>
      <c r="AD433" s="18" t="inlineStr"/>
      <c r="AE433" s="18" t="inlineStr"/>
      <c r="AF433" s="18" t="inlineStr"/>
      <c r="AG433" s="18" t="inlineStr"/>
      <c r="AH433" s="18" t="inlineStr"/>
      <c r="AI433" s="18" t="inlineStr"/>
      <c r="AJ433" s="18" t="inlineStr"/>
      <c r="AK433" s="18" t="inlineStr"/>
      <c r="AL433" s="18" t="inlineStr"/>
      <c r="AM433" s="18" t="inlineStr">
        <is>
          <t>LOW</t>
        </is>
      </c>
      <c r="AN433" s="3" t="inlineStr">
        <is>
          <t>AUTO-DRAFT: keyword signals only; requires contextual coding per codebook.md before use.</t>
        </is>
      </c>
      <c r="AO433" s="18" t="inlineStr">
        <is>
          <t>1877c19b-565b-56c6-92fa-c8918da7f5e9</t>
        </is>
      </c>
      <c r="AP433" s="18" t="inlineStr">
        <is>
          <t>1</t>
        </is>
      </c>
      <c r="AQ433" s="18" t="inlineStr">
        <is>
          <t>LOW_CONFIDENCE;MISSING_SPEAKER</t>
        </is>
      </c>
      <c r="AR433" s="18" t="inlineStr">
        <is>
          <t>EXCLUDED</t>
        </is>
      </c>
      <c r="AS433" s="3" t="inlineStr">
        <is>
          <t>2026-09-22 full backlog review: CEREMONIAL_CONDOLENCE_UNRELATED_DEATH</t>
        </is>
      </c>
    </row>
    <row r="434">
      <c r="A434" s="3" t="inlineStr">
        <is>
          <t>https://japan.kantei.go.jp/103/statement/202412/1224kaiken.html</t>
        </is>
      </c>
      <c r="B434" s="18" t="inlineStr">
        <is>
          <t>japan</t>
        </is>
      </c>
      <c r="C434" s="18" t="inlineStr">
        <is>
          <t>Prime Minister's Office of Japan (Kantei)</t>
        </is>
      </c>
      <c r="D434" s="3" t="inlineStr">
        <is>
          <t>Press Conference by Prime Minister Ishiba (Speeches and Statements &lt;br&gt;by the Prime Minister) | Prime Minister's Office of Japan</t>
        </is>
      </c>
      <c r="E434" s="18" t="inlineStr">
        <is>
          <t>PRESS_CONFERENCE</t>
        </is>
      </c>
      <c r="F434" s="18" t="inlineStr">
        <is>
          <t>December 24, 2024</t>
        </is>
      </c>
      <c r="G434" s="18" t="inlineStr">
        <is>
          <t>0</t>
        </is>
      </c>
      <c r="H434" s="3" t="inlineStr"/>
      <c r="I434" s="3" t="inlineStr">
        <is>
          <t>Press Conference by Prime Minister Ishiba (Speeches and Statements &lt;br&gt;by the Prime Minister) | Prime Minister's Office of Japan
Press Conference by Prime Minister Ishiba
December 24, 2024
Tweet
[Provisional translation]
[Opening statement by Prime Minister Ishiba]
Today, the extraordinary session of the Diet came to a close. At the outset of the policy speech I delivered during this extraordinary Diet session, I quoted former Prime Minster ISHIBASHI Tanzan, saying, "As a main principle of our national policy, we will institute the practice of exchanging views in a straightforward manner at all times and work together while also clearly stating our individual stances. We must endeavor to keep pace with global progress while engaging in this ready cooperation."
Having introduced this quotation from former Prime Minster Ishibashi Tanzan, I made my best efforts to build as broad a consensus as possible by having us as the leading political party also listen carefully to the views of members of other political parties.
During this Diet session, the ruling and opposition parties engaged in candid discussions without restraint. I felt this was highly suitable for what was a truly "deliberative Diet." Here as the Diet session comes to a close, I wish to express my sincere appreciation to the members of both the ruling and the opposition parties and also to the Japanese people. Thank you very much indeed.
Giving due regard to the reproach expressed by the public in the recent election, I was especially determined to tackle political reforms.
After the House of Representatives election, as President of the Liberal Democratic Party (LDP), in keeping with my strong resolve, I stated our policy of holding discussions that transcend political parties and factions and swiftly bringing about political reforms that include abolishing policy activity expenses, publicly disclosing how the allowance covering research, public relations, and accommodation expenses is used and returning any remaining funds, and establishing at an early time a third-party organization [to monitor and audit political funds] based on the amended Political Funds Control Act.
In the LDP's Headquarters for Political Reform, we did away with our own personal reasoning and pretexts to compile our draft as the Liberal Democratic Party. Within the Diet's Special Committee on Political Reform, nine bills in total were submitted by the various political parties, and both the ruling coalition and the opposition engaged in earnest discussions. The result was today's passage of political reform bills.
There was also the matter of the bill submitted by the LDP not being adopted, but insofar as we are a minority ruling party, I am well aware of the fact that not all of our views will come to fruition exactly as we submit them. Even if we did not achieve a perfect score, it was significant that we succeeded in taking at least one step forward. That is my approach regarding what politics should be like.
As for corporate and organizational donations, under the principle of "disclosing rather than banning," our stance is that the most important thing is efforts towards transparency. Each political party has its own thinking on this, and at the end of this fiscal year, namely, by March 31, 2025, we will have reached a conclusion on this matter.
Also, with regard to the allowance for research, public relations, and accommodation expenses, through consensus among the various political parties and factions, at the Diet, revised legislation on disclosing how such funds are used as well as returning any remaining funds was passed with unanimous consent.
We were able to achieve legislative action within 2024 on the entirety of the reform menu that I set forth as LDP President. Let me take a moment here to express once again my sincere appreciation to all those who extended their cooperation to us.
With regard to the fiscal 2024 supplementary budget as well, through the deliberation process, amendments were made by the Diet, which happened for the first time in 28 years, and those revisions made by the Diet were ultimately approved for a first-ever occurrence in the case of a supplementary budget. The budget was passed with the approval of a portion of opposition party members.
It was the first time for both the ruling parties and the opposition parties to experience this kind of Diet session in which, rather than each side doing either most of the talking or most of the listening, both sides participate in the deliberations, with back-and-forth discussions in the truest sense. In light of that I feel it became a highly deliberative Diet session.
During this Diet session I also stated several times that we will work to dispel the deflationary mindset that has weighed heavily on the Japanese economy for such a long time. I regard us as being at a crossroads where we determine whether or not we can transition to a growth-driven economy led by wage increases and investment. We will execute future economic measures to make the transition from an economy focused on cost-cutting to an economy based on the creation of high amounts of added value.
To realize wage increases that surpass the rise in prices, we will advance our efforts to enable companies to smoothly and promptly pass price increases through to their customers. At the same time, we will provide vigorous support for promoting investments in automation or other labor-saving initiatives, investments in digitalization, and the like. We will also bolster our efforts to raise the minimum wage.
Through investments to foster human resources and through domestic investments utilizing public-private cooperation, we will boost companies' earning power, which is the source of wage increases. We will also take measures that increase income in a sustained manner into the future.
In order to deliver these to the Japanese people, we will endeavor to achieve swift and appropriate execution.
As we move closer to the next fiscal year [beginning April 1, 2025], we must engage seamlessly in various policies and measures that support the Japanese people. The fiscal 2025 draft budget is our very last task for 2024. We are scheduled to take a decision on the budgetary request on December 27.
As for the Government's progress in its policies, today the new Regional Revitalization Headquarters took a decision on its "Basic Approach." Squarely taking up the situation of both the population and the working-age population decreasing in the near term, the Headquarters has compiled its basic perspective, whereby even if the scale of the population shrinks, the economy will still grow and adaptation measures will be taken to make society function.
I learned a great deal from the late Prof. SAKAIYA Taichi when he was alive. The final book he wrote before his passing is named "Sando-me no Nihon" ("Japan's Third Transformation"). Some of you might have read it yourselves.
In that book, Prof. Sakaiya says the centralized state system of the Meiji Revolution aimed for "a strong Japan" under the slogan, "Rich nation, strong army." After World War II, during reconstruction from the wartime defeat and also during the high economic growth period, the aim changed from "a strong Japan" to "a prosperous Japan."
I recall Prof. Sakaiya argued that in order to actually manifest "a strong Japan" or "a prosperous Japan," heavy centralization was advanced as a rational choice, or dare we say, as a national policy. It was the Heisei era [(1989 – 2019)] when that ended.
Now, heading into the future, being strong and being prosperous should be assessed as values, but the issue is what kind of Japan we are aiming to achieve. Prof. Sakaiya himself argues in the book that our nation should aim to become "an enjoyable Japan." When I read this, I could sense exactly what "a strong Japan" and "a prosperous Japan" meant, but I thought for quite a while about what exactly "an enjoyable Japan" referred to.
In our local regions, the population is not increasing. But economically speaking, our local areas are prosperous. If we look at income distribution and focus on the 10 percent above and the 10 percent below the median value of income distribution published by the Ministry of Land, Infrastructure and Transport, that is to say the middle-most 20 percent of households overall, we find that our local areas are also economically prosperous.
Of course, the local regions are also scenic, with delicious food and a greater abundance of human connections, so why is it that even in such local areas the decline in the population continues unabated?
The essence of the problem lies in that fact, in my view. In particular, what is exceptionally striking is that in population declines, it is the young generation, and also women, who stream out of the local areas into our cities.
In this current era of diversity, I hope to consider and then bring about regional revitalization from the perspective of enhancing the appeal of local areas as places for self-actualization and bringing into being "an enjoyable Japan" with connections to cities.
We will also fundamentally reinforce our measures to prevent and reduce disasters. There are earthquakes like the one that struck the Noto Peninsula on New Year's Day this year, and that same disaster area was hit with torrential rains in September. I imagine that heart-rending cries of, 'Why are we the only ones to have this happen to us?' remain in many people's ears, never to fade.
With a view to fundamentally reinforcing our disaster management measures, we will newly establish a Ministerial Council on the Promotion of Japan as a Disaster-Resilient Nation and begin discussions on related matters. We will advance our examination of this area so that a bill for strengthening our disaster responses at the national level, enhancing welfare support in disaster-stricken areas, and fostering collaboration with volunteers from the public can be submitted to the Diet during the upcoming ordinary session.
Full-fledged disaster prevention means doing it wholeheartedly and seriously. Of course, I am not suggesting it is not being done that way now, but the intended meaning here is to have people put their heart and soul into it and really make the greatest efforts they can towards disaster prevention.
We will promote full-fledged disaster prevention and deepen our consideration in concrete terms about how a Disaster Prevention Agency should operate, with a view to vigorously advancing the improvement of the environment in evacuation centers based on the Sphere Standards (the minimum standards regarding the Humanitarian Charter and humanitarian responses), which are grounded in human rights.
Winter has now come in earnest to the Noto Peninsula. We once again dispatched to the disaster-affected areas personnel from related ministries and agencies and had these personnel confirm the state of evacuation centers. They will continue to work on grasping the state of recovery and reconstruction as well as the needs expressed by the disaster victims. The most important thing, to my way of thinking, is having the disaster-affected people think, "The Government really understands."
The Government is also acting together to ensure adequate numbers of Self-Defense Forces (SDF) officers. With the newly-established Ministerial Council having summarized the basic contents, we will promptly examine what should be included in the fiscal 2025 draft budget bill and what revisions need to be made either legally or institutionally and submit to the upcoming ordinary Diet session those things we are able to prepare. Here again, I want the SDF members and their families to think, "The Government really understands." By fostering an environment in which people think, "I'm really glad to be in the SDF and truly glad I joined," we will improve our fill rate [(the degree to which the SDF has met its personnel targets)] and strengthen the very foundation of Japan's defense.
As we find ourselves in a severe and complex international situation, I was engaged in diplomacy at the summit level even during this extraordinary Diet session. I held telephone talks with each of my counterparts in the other G7 countries as well as face-to-face meetings with the leaders of the Northern European countries Finland and Sweden during their visits to Japan. Through these occasions I reconfirmed our partnership and cooperation in our responses to the situations in Ukraine and the Middle East.
With regard to the Republic of Korea (ROK), some things have occurred in the nation's domestic political situation, and I had a telephone talk with Acting President and Prime Minister Han Duck-soo. We confirmed that we will maintain close bilateral Japan-ROK and trilateral Japan-U.S.-ROK cooperation and that we will continue moving forward in our preparations for the 60th anniversary of the normalization of Japan-ROK relations next year.
On January 20, 2025, the second Trump administration will begin in the United States of America. I hope to meet with President-elect Trump of the United States of America at an early time and raise the level of the Japan-U.S. alliance to even greater heights.
As we have a minority ruling party, I intend to proceed by using an unorthodox interpretation of the phrase "a hung parliament" -- that is to say, our National Diet dangling mid-air -- to our very best advantage, namely, by listening to a wide range of views held by a large number of people to build the Japan we aim for.
Accordingly, I continue to ask for the understanding and cooperation of the Japanese people. Thank you most sincerely for the cooperation you extended to us during the Diet session we just completed. I truly appreciate that.
Related Link
Japanese
Tweet
Return to the Speeches and Statements by the Prime Minister</t>
        </is>
      </c>
      <c r="J434" s="3" t="inlineStr">
        <is>
          <t>Press Conference by Prime Minister Ishiba (Speeches and Statements &lt;br&gt;by the Prime Minister) | Prime Minister's Office of Japan
Press Conference by Prime Minister Ishiba
December 24, 2024
Tweet
[Provisional translation]
[Opening statement by Prime Minister Ishiba]
Today, the extraordinary session of the Diet came to a close. At the outset of the policy speech I delivered during this extraordinary Diet session, I quoted former Prime Minster ISHIBASHI Tanzan, saying, "As a main principle of our national policy, we will institute the practice of exchanging views in a straightforward manner at all times and work together while also clearly stating our individual stances. We must endeavor to keep pace with global progress while engaging in this ready cooperation."
Having introduced this quotation from former Prime Minster Ishibashi Tanzan, I made my best efforts to build as broad a consensus as possible by having us as the leading political party also listen carefully to the views of members of other political parties. During this Diet session, the ruling and opposition parties engaged in candid discussions without restraint. Thank you very much indeed. Giving due regard to the reproach expressed by the public in the recent election, I was especially determined to tackle political reforms. After the House of Representatives election, as President of the Liberal Democratic Party (LDP), in keeping with my strong resolve, I stated our policy of holding discussions that transcend political parties and factions and swiftly bringing about political reforms that include abolishing policy activity expenses, publicly disclosing how the allowance covering research, public relations, and accommodation expenses is used and returning any remaining funds, and establishing at an early time a third-party organization [to monitor and audit political funds] based on the amended Political Funds Control Act. In the LDP's Headquarters for Political Reform, we did away with our own personal reasoning and pretexts to compile our draft as the Liberal Democratic Party. Within the Diet's Special Committee on Political Reform, nine bills in total were submitted by the various political parties, and both the ruling coalition and the opposition engaged in earnest discussions. The result was today's passage of political reform bills. There was also the matter of the bill submitted by the LDP not being adopted, but insofar as we are a minority ruling party, I am well aware of the fact that not all of our views will come to fruition exactly as we submit them. Even if we did not achieve a perfect score, it was significant that we succeeded in taking at least one step forward. That is my approach regarding what politics should be like. As for corporate and organizational donations, under the principle of "disclosing rather than banning," our stance is that the most important thing is efforts towards transparency. Each political party has its own thinking on this, and at the end of this fiscal year, namely, by March 31, 2025, we will have reached a conclusion on this matter. Also, with regard to the allowance for research, public relations, and accommodation expenses, through consensus among the various political parties and factions, at the Diet, revised legislation on disclosing how such funds are used as well as returning any remaining funds was passed with unanimous consent. We were able to achieve legislative action within 2024 on the entirety of the reform menu that I set forth as LDP President. Let me take a moment here to express once again my sincere appreciation to all those who extended their cooperation to us. Some of you might have read it yourselves. In that book, Prof. Sakaiya says the centralized state system of the Meiji Revolution aimed for "a strong Japan" under the slogan, "Rich nation, strong army." After World War II, during reconstruction from the wartime defeat and also during the high economic growth period, the aim changed from "a strong Japan" to "a prosperous Japan."
I recall Prof. Sakaiya argued that in order to actually manifest "a strong Japan" or "a prosperous Japan," heavy centralization was advanced as a rational choice, or dare we say, as a national policy. It was the Heisei era [(1989 – 2019)] when that ended. In particular, what is exceptionally striking is that in population declines, it is the young generation, and also women, who stream out of the local areas into our cities. In this current era of diversity, I hope to consider and then bring about regional revitalization from the perspective of enhancing the appeal of local areas as places for self-actualization and bringing into being "an enjoyable Japan" with connections to cities. We will also fundamentally reinforce our measures to prevent and reduce disasters. There are earthquakes like the one that struck the Noto Peninsula on New Year's Day this year, and that same disaster area was hit with torrential rains in September. I imagine that heart-rending cries of, 'Why are we the only ones to have this happen to us?' remain in many people's ears, never to fade. With a view to fundamentally reinforcing our disaster management measures, we will newly establish a Ministerial Council on the Promotion of Japan as a Disaster-Resilient Nation and begin discussions on related matters. We will advance our examination of this area so that a bill for strengthening our disaster responses at the national level, enhancing welfare support in disaster-stricken areas, and fostering collaboration with volunteers from the public can be submitted to the Diet during the upcoming ordinary session. Full-fledged disaster prevention means doing it wholeheartedly and seriously. Of course, I am not suggesting it is not being done that way now, but the intended meaning here is to have people put their heart and soul into it and really make the greatest efforts they can towards disaster prevention. We will promote full-fledged disaster prevention and deepen our consideration in concrete terms about how a Disaster Prevention Agency should operate, with a view to vigorously advancing the improvement of the environment in evacuation centers based on the Sphere Standards (the minimum standards regarding the Humanitarian Charter and humanitarian responses), which are grounded in human rights. Winter has now come in earnest to the Noto Peninsula. We once again dispatched to the disaster-affected areas personnel from related ministries and agencies and had these personnel confirm the state of evacuation centers. They will continue to work on grasping the state of recovery and reconstruction as well as the needs expressed by the disaster victims. The most important thing, to my way of thinking, is having the disaster-affected people think, "The Government really understands."
The Government is also acting together to ensure adequate numbers of Self-Defense Forces (SDF) officers. With the newly-established Ministerial Council having summarized the basic contents, we will promptly examine what should be included in the fiscal 2025 draft budget bill and what revisions need to be made either legally or institutionally and submit to the upcoming ordinary Diet session those things we are able to prepare. Through these occasions I reconfirmed our partnership and cooperation in our responses to the situations in Ukraine and the Middle East. With regard to the Republic of Korea (ROK), some things have occurred in the nation's domestic political situation, and I had a telephone talk with Acting President and Prime Minister Han Duck-soo. We confirmed that we will maintain close bilateral Japan-ROK and trilateral Japan-U.S.-ROK cooperation and that we will continue moving forward in our preparations for the 60th anniversary of the normalization of Japan-ROK relations next year. On January 20, 2025, the second Trump administration will begin in the United States of America. I hope to meet with President-elect Trump of the United States of America at an early time and raise the level of the Japan-U.S.</t>
        </is>
      </c>
      <c r="K434" s="18" t="inlineStr">
        <is>
          <t>fund;victim;war</t>
        </is>
      </c>
      <c r="L434" s="18" t="inlineStr">
        <is>
          <t>0</t>
        </is>
      </c>
      <c r="M434" s="18" t="inlineStr">
        <is>
          <t>0</t>
        </is>
      </c>
      <c r="N434" s="18" t="inlineStr">
        <is>
          <t>0</t>
        </is>
      </c>
      <c r="O434" s="18" t="inlineStr">
        <is>
          <t>0</t>
        </is>
      </c>
      <c r="P434" s="18" t="inlineStr">
        <is>
          <t>0</t>
        </is>
      </c>
      <c r="Q434" s="18" t="inlineStr">
        <is>
          <t>0</t>
        </is>
      </c>
      <c r="R434" s="18" t="inlineStr">
        <is>
          <t>15b78977-aa38-432b-ab81-b405b4a0215b</t>
        </is>
      </c>
      <c r="S434" s="18" t="inlineStr"/>
      <c r="T434" s="18" t="inlineStr"/>
      <c r="U434" s="18" t="inlineStr"/>
      <c r="V434" s="18" t="inlineStr">
        <is>
          <t>COMPENSATION_REPARATION</t>
        </is>
      </c>
      <c r="W434" s="18" t="inlineStr"/>
      <c r="X434" s="18" t="inlineStr"/>
      <c r="Y434" s="18" t="inlineStr"/>
      <c r="Z434" s="18" t="inlineStr"/>
      <c r="AA434" s="18" t="inlineStr"/>
      <c r="AB434" s="18" t="inlineStr"/>
      <c r="AC434" s="18" t="inlineStr"/>
      <c r="AD434" s="18" t="inlineStr"/>
      <c r="AE434" s="18" t="inlineStr"/>
      <c r="AF434" s="18" t="inlineStr"/>
      <c r="AG434" s="18" t="inlineStr"/>
      <c r="AH434" s="18" t="inlineStr"/>
      <c r="AI434" s="18" t="inlineStr"/>
      <c r="AJ434" s="18" t="inlineStr"/>
      <c r="AK434" s="18" t="inlineStr"/>
      <c r="AL434" s="18" t="inlineStr"/>
      <c r="AM434" s="18" t="inlineStr">
        <is>
          <t>LOW</t>
        </is>
      </c>
      <c r="AN434" s="3" t="inlineStr">
        <is>
          <t>AUTO-DRAFT: keyword signals only; requires contextual coding per codebook.md before use.</t>
        </is>
      </c>
      <c r="AO434" s="18" t="inlineStr">
        <is>
          <t>7188ef3c-9844-5729-a98d-095b4e2065cc</t>
        </is>
      </c>
      <c r="AP434" s="18" t="inlineStr">
        <is>
          <t>1</t>
        </is>
      </c>
      <c r="AQ434" s="18" t="inlineStr">
        <is>
          <t>LOW_CONFIDENCE;MISSING_SPEAKER</t>
        </is>
      </c>
      <c r="AR434" s="18" t="inlineStr">
        <is>
          <t>EXCLUDED</t>
        </is>
      </c>
      <c r="AS434" s="3" t="inlineStr">
        <is>
          <t>2026-09-22 full backlog review: NATURAL_DISASTER_OR_ACCIDENT</t>
        </is>
      </c>
    </row>
    <row r="435">
      <c r="A435" s="3" t="inlineStr">
        <is>
          <t>https://japan.kantei.go.jp/103/statement/202412/1227kaiken.html</t>
        </is>
      </c>
      <c r="B435" s="18" t="inlineStr">
        <is>
          <t>japan</t>
        </is>
      </c>
      <c r="C435" s="18" t="inlineStr">
        <is>
          <t>Prime Minister's Office of Japan (Kantei)</t>
        </is>
      </c>
      <c r="D435" s="3" t="inlineStr">
        <is>
          <t>Press Conference by Prime Minister Ishiba regarding the Cabinet Approving the Fiscal Year 2025 Draft Budget and Other Matters (Speeches and Statements &lt;br&gt;by the Prime Minister) | Prime Minister's Office of Japan</t>
        </is>
      </c>
      <c r="E435" s="18" t="inlineStr">
        <is>
          <t>PRESS_CONFERENCE</t>
        </is>
      </c>
      <c r="F435" s="18" t="inlineStr">
        <is>
          <t>December 27, 2024</t>
        </is>
      </c>
      <c r="G435" s="18" t="inlineStr">
        <is>
          <t>0</t>
        </is>
      </c>
      <c r="H435" s="3" t="inlineStr"/>
      <c r="I435" s="3" t="inlineStr">
        <is>
          <t>Press Conference by Prime Minister Ishiba regarding the Cabinet Approving the Fiscal Year 2025 Draft Budget and Other Matters (Speeches and Statements &lt;br&gt;by the Prime Minister) | Prime Minister's Office of Japan
Press Conference by Prime Minister Ishiba regarding the Cabinet Approving the Fiscal Year 2025 Draft Budget and Other Matters
December 27, 2024
Tweet
[Provisional translation]
[Opening statement by Prime Minister Ishiba]
Today, [the Cabinet] approved the draft budget for fiscal 2025. This budget, in combination with the supplementary budget for fiscal 2024, takes as its main objective ensuring the transition from an economy focused on cost-cutting to an economy based on the creation of high amounts of added value. Alongside that, we aim to provide precise responses to the structural changes Japan now faces and strive to provide safety and security for all.
While we must raise wages, we must also boost companies' earning power, which is the source that makes wage increases possible. Making use of public-private partnerships, we will also steadily press forward in promoting investment in the fields of artificial intelligence (AI) and semiconductors as well as in green transformation (GX), proceeding in a planned manner over the span of several fiscal years. We intend to reinforce our growth potential and kindle new demand.
It is our local regions that play the leading part in achieving economic growth. I have said it many times before, but local industry, government, academia, financial institutions, labor organizations, and media must come together in partnership to bring out each local area's potential. To support such efforts, we have incorporated into this budget a doubling of the total amount of money available for regional revitalization grants.
We will implement our support for children and child-raising in a fully-fledged manner based on our Children's Future Strategy, providing in fiscal 2025 seamless support for all children and all households raising children through further reducing the burden imposed by higher education, improving the quality of childcare services by improving the allocation of [childcare staff for] one-year-olds, and enhancing childcare leave benefits.
Based on the lessons learned on the Noto Peninsula, we will institute a registration system for food trucks [providing hot prepared meals in disaster-stricken areas lacking stable water and/or fuel supply]. We will fundamentally bolster our disaster response capabilities. In order to take all possible preparations for disasters that continue to be expected in the future, we will double both the budget and the personnel at the Cabinet Office's Disaster Management Bureau.
The security environment is the most severe it has ever been in the postwar period. Mindful of that, we intend to carry out a fundamental reinforcement of our defense capabilities and also improve the treatment of Self-Defense Forces (SDF) officers while also building up the foundation of our defense in terms of personnel.
We must achieve economic revitalization in a way that is fully compatible with putting public finances on a sound footing. As for the primary balance, including the impact of the supplementary budget for fiscal 2024, at the meeting of the Council on Economic and Fiscal Policy at the beginning of 2025, we will present our medium-term economic and fiscal outlook and we will examine our progress towards attaining fiscal soundness. We will continue to hold aloft the banner of building up our fiscal health. Under our policy of aiming to achieve a primary balance surplus, we will continue with our efforts in terms of both expenditures and revenue without backtracking on our progress or our results to date.
I will do my very best to explain this draft at the Diet session that will convene at the beginning of 2025 in order to obtain the approval of many, aiming at the early enactment of this draft budget.
I will end my opening remarks here.
(On the specific timing of Prime Minister Ishiba moving into the prime minister's official residence; in light of the fact that some past prime ministers have not lived at the official residence, on why Prime Minister Ishiba decided to move in and on whether or not he is concerned about rumors that the official residence is haunted)
The inspections and repairs at the official residence have now been completed. Moving is not such a simple task, but nevertheless I do hope to move into the official residence at the earliest possible time.
My generation grew up reading the manga Obake no Q-Taro (Little Ghost Q-Taro).  Do you know that manga?  Not really? I'm not particularly afraid of ghosts. I suppose actually seeing one would indeed be scary, but I'm not worried about that kind of thing.
As for the timing, I'm afraid that there are some security-related matters to consider, so I'll just say that I'll be moving in as soon as possible.
(On how Prime Minister Ishiba intends to obtain the cooperation of opposition parties regarding the draft budget, insofar as rough going is anticipated for deliberations on the draft budget bill in light of the LDP being a minority ruling party)
The draft budget bill was compiled through multiple discussions over time. Our aim is as I stated just now, namely that as a minority ruling party, we cannot enact the budget bill without the approval of members of opposition parties. In order to win the support of legislators in the opposition parties, the reaction from members of the public needs to be, "Yes, they've got it right in that bill." Without that, I don't think we will get the support of the opposition party legislators. By offering at the Standing Committee on the Budget and elsewhere thorough explanations of the aims that I stated earlier, I hope to precipitate an environment in which we can receive support from members of opposition parties.
(On whether or not it will be possible to get the understanding of the public through the approach of hastening the drawing of the curtain on the political slush fund issue, in connection to the LDP announcing an 800 million yen donation to charity as a political settlement of the matter)
There is no attempt being made to hasten the drawing of the curtain on this matter. While there is in fact some desire to fully settle the matter in one sense, it is absolutely not correct that the decision was an attempt to hasten bringing the matter to a conclusion, or anything grounded in that kind of thinking. Whether or not the matter is in fact now settled is something for the Japanese people themselves to determine. Accordingly, I do not believe this is an area where we should claim that the final curtain has now been drawn on the matter or that the matter is now settled. My own thinking here is that I want us [the LDP] to be even stricter in disciplining ourselves going forward so that the public does indeed deem the matter a thing of the past.
Related Link
Japanese
Tweet
Return to the Speeches and Statements by the Prime Minister</t>
        </is>
      </c>
      <c r="J435" s="3" t="inlineStr">
        <is>
          <t>Alongside that, we aim to provide precise responses to the structural changes Japan now faces and strive to provide safety and security for all. While we must raise wages, we must also boost companies' earning power, which is the source that makes wage increases possible. Making use of public-private partnerships, we will also steadily press forward in promoting investment in the fields of artificial intelligence (AI) and semiconductors as well as in green transformation (GX), proceeding in a planned manner over the span of several fiscal years. We intend to reinforce our growth potential and kindle new demand. It is our local regions that play the leading part in achieving economic growth. We will implement our support for children and child-raising in a fully-fledged manner based on our Children's Future Strategy, providing in fiscal 2025 seamless support for all children and all households raising children through further reducing the burden imposed by higher education, improving the quality of childcare services by improving the allocation of [childcare staff for] one-year-olds, and enhancing childcare leave benefits. Based on the lessons learned on the Noto Peninsula, we will institute a registration system for food trucks [providing hot prepared meals in disaster-stricken areas lacking stable water and/or fuel supply]. We will fundamentally bolster our disaster response capabilities. In order to take all possible preparations for disasters that continue to be expected in the future, we will double both the budget and the personnel at the Cabinet Office's Disaster Management Bureau. The security environment is the most severe it has ever been in the postwar period. Mindful of that, we intend to carry out a fundamental reinforcement of our defense capabilities and also improve the treatment of Self-Defense Forces (SDF) officers while also building up the foundation of our defense in terms of personnel. We must achieve economic revitalization in a way that is fully compatible with putting public finances on a sound footing. As for the primary balance, including the impact of the supplementary budget for fiscal 2024, at the meeting of the Council on Economic and Fiscal Policy at the beginning of 2025, we will present our medium-term economic and fiscal outlook and we will examine our progress towards attaining fiscal soundness. We will continue to hold aloft the banner of building up our fiscal health. Under our policy of aiming to achieve a primary balance surplus, we will continue with our efforts in terms of both expenditures and revenue without backtracking on our progress or our results to date. In order to win the support of legislators in the opposition parties, the reaction from members of the public needs to be, "Yes, they've got it right in that bill." Without that, I don't think we will get the support of the opposition party legislators. By offering at the Standing Committee on the Budget and elsewhere thorough explanations of the aims that I stated earlier, I hope to precipitate an environment in which we can receive support from members of opposition parties. (On whether or not it will be possible to get the understanding of the public through the approach of hastening the drawing of the curtain on the political slush fund issue, in connection to the LDP announcing an 800 million yen donation to charity as a political settlement of the matter)
There is no attempt being made to hasten the drawing of the curtain on this matter. While there is in fact some desire to fully settle the matter in one sense, it is absolutely not correct that the decision was an attempt to hasten bringing the matter to a conclusion, or anything grounded in that kind of thinking. Whether or not the matter is in fact now settled is something for the Japanese people themselves to determine. Accordingly, I do not believe this is an area where we should claim that the final curtain has now been drawn on the matter or that the matter is now settled. My own thinking here is that I want us [the LDP] to be even stricter in disciplining ourselves going forward so that the public does indeed deem the matter a thing of the past. Related Link
Japanese
Tweet
Return to the Speeches and Statements by the Prime Minister</t>
        </is>
      </c>
      <c r="K435" s="18" t="inlineStr">
        <is>
          <t>fund;reparation;war</t>
        </is>
      </c>
      <c r="L435" s="18" t="inlineStr">
        <is>
          <t>0</t>
        </is>
      </c>
      <c r="M435" s="18" t="inlineStr">
        <is>
          <t>0</t>
        </is>
      </c>
      <c r="N435" s="18" t="inlineStr">
        <is>
          <t>0</t>
        </is>
      </c>
      <c r="O435" s="18" t="inlineStr">
        <is>
          <t>1</t>
        </is>
      </c>
      <c r="P435" s="18" t="inlineStr">
        <is>
          <t>0</t>
        </is>
      </c>
      <c r="Q435" s="18" t="inlineStr">
        <is>
          <t>1</t>
        </is>
      </c>
      <c r="R435" s="18" t="inlineStr">
        <is>
          <t>985927d7-3bab-41b1-bb0f-397759fa5911</t>
        </is>
      </c>
      <c r="S435" s="18" t="inlineStr"/>
      <c r="T435" s="18" t="inlineStr"/>
      <c r="U435" s="18" t="inlineStr"/>
      <c r="V435" s="18" t="inlineStr">
        <is>
          <t>COMPENSATION_REPARATION</t>
        </is>
      </c>
      <c r="W435" s="18" t="inlineStr"/>
      <c r="X435" s="18" t="inlineStr"/>
      <c r="Y435" s="18" t="inlineStr"/>
      <c r="Z435" s="18" t="inlineStr"/>
      <c r="AA435" s="18" t="inlineStr"/>
      <c r="AB435" s="18" t="inlineStr"/>
      <c r="AC435" s="18" t="inlineStr"/>
      <c r="AD435" s="18" t="inlineStr"/>
      <c r="AE435" s="18" t="inlineStr"/>
      <c r="AF435" s="18" t="inlineStr"/>
      <c r="AG435" s="18" t="inlineStr"/>
      <c r="AH435" s="18" t="inlineStr"/>
      <c r="AI435" s="18" t="inlineStr"/>
      <c r="AJ435" s="18" t="inlineStr"/>
      <c r="AK435" s="18" t="inlineStr"/>
      <c r="AL435" s="18" t="inlineStr"/>
      <c r="AM435" s="18" t="inlineStr">
        <is>
          <t>LOW</t>
        </is>
      </c>
      <c r="AN435" s="3" t="inlineStr">
        <is>
          <t>AUTO-DRAFT: keyword signals only; requires contextual coding per codebook.md before use.</t>
        </is>
      </c>
      <c r="AO435" s="18" t="inlineStr">
        <is>
          <t>d6dcc886-6cba-5840-b474-2ce9065b6e85</t>
        </is>
      </c>
      <c r="AP435" s="18" t="inlineStr">
        <is>
          <t>1</t>
        </is>
      </c>
      <c r="AQ435" s="18" t="inlineStr">
        <is>
          <t>LOW_CONFIDENCE;MISSING_SPEAKER</t>
        </is>
      </c>
      <c r="AR435" s="18" t="inlineStr">
        <is>
          <t>EXCLUDED</t>
        </is>
      </c>
      <c r="AS435" s="3" t="inlineStr">
        <is>
          <t>2026-09-22 full backlog review: NATURAL_DISASTER_OR_ACCIDENT</t>
        </is>
      </c>
    </row>
    <row r="436">
      <c r="A436" s="3" t="inlineStr">
        <is>
          <t>https://japan.kantei.go.jp/103/statement/202412/14kaiken.html</t>
        </is>
      </c>
      <c r="B436" s="18" t="inlineStr">
        <is>
          <t>japan</t>
        </is>
      </c>
      <c r="C436" s="18" t="inlineStr">
        <is>
          <t>Prime Minister's Office of Japan (Kantei)</t>
        </is>
      </c>
      <c r="D436" s="3" t="inlineStr">
        <is>
          <t>Press Conference by Prime Minister Ishiba regarding His Visit to Fukushima Prefecture and Other Matters (Speeches and Statements &lt;br&gt;by the Prime Minister) | Prime Minister's Office of Japan</t>
        </is>
      </c>
      <c r="E436" s="18" t="inlineStr">
        <is>
          <t>PRESS_CONFERENCE</t>
        </is>
      </c>
      <c r="F436" s="18" t="inlineStr">
        <is>
          <t>December 14, 2024</t>
        </is>
      </c>
      <c r="G436" s="18" t="inlineStr">
        <is>
          <t>0</t>
        </is>
      </c>
      <c r="H436" s="3" t="inlineStr"/>
      <c r="I436" s="3" t="inlineStr">
        <is>
          <t>Press Conference by Prime Minister Ishiba regarding His Visit to Fukushima Prefecture and Other Matters (Speeches and Statements &lt;br&gt;by the Prime Minister) | Prime Minister's Office of Japan
Press Conference by Prime Minister Ishiba regarding His Visit to Fukushima Prefecture and Other Matters
December 14, 2024
Tweet
[Provisional translation]
(On what Prime Minister Ishiba felt upon completing observation tours of Fukushima Daiichi Nuclear Power Station of Tokyo Electric Power Company and also of the towns of Futaba and Okuma in Fukushima Prefecture and seeing the locations for himself; on Prime Minister Ishiba's reaction to the current state of Fukushima's reconstruction, 13 and a half years since the earthquake disaster struck, and on measures that will be taken in the future)
We have been working under the principle of, "Without the reconstruction of Fukushima, there will be no reconstruction of Tohoku. And without the reconstruction of Tohoku, there will be no revival of Japan." It has now been 13 years and 9 months since the accident occurred. I personally have come to Fukushima and visited these locations several times, in fact many times, since the accident happened. That being the case, I wanted to see them with my own eyes now that I am in the role of prime minister.
As for recent affairs, there have been some unprecedented developments, namely ALPS (Advanced Liquid Processing System) treated water and the removal of a portion of the nuclear fuel debris, so I have been particularly eager to see the situation for myself. The Minister for Reconstruction and I have made this visit, and we have been guided around. The governor of Fukushima has also accompanied us and I appreciate that very much.
From now we will begin full-scale decommissioning operations as part of the third term of the Mid- and Long-Term Roadmap. I recognize these decommissioning operations as unprecedented anywhere in the world as well as extremely difficult technically. Since we will be taking on the challenge of something never done before, I expect that we will encounter various stumbling blocks. I ask that the operations be undertaken with safety as the topmost priority, as we always strive to do. As the decommissioning operations involve a very large number of people, a great many of whom are from the local area, I hope most sincerely for safety in these operations.
I also visited the Interim Storage Facility [for removed soil and waste]. In addition, I observed the situation regarding the storage of removed soil and efforts to carry out demonstration projects for recycling removed soil as fill and embankments for roads. I am well aware that it was a very weighty decision, and indeed an agonizing decision, for the towns of Okuma and Futaba and for Fukushima Prefecture [to agree to the building of] the Interim Storage Facility. I wish to express my most sincere appreciation, which I conveyed earlier today as well.
Progress is being made overall in the transport and storage of removed soil from within Fukushima Prefecture, thanks to the efforts of a tremendous number of people thus far. In order to achieve the final disposal of removed soil outside Fukushima prefecture within 30 years after this interim storage commences, specifically by March 2045, it will be critically important to somehow reduce the total disposal volume.
Now as we lay the groundwork regarding where we should request to be the recipients of removed soil for recycling and the way we should make the requests, we are planning to undertake this by organizing a system in which the Government acts as a single entity.
I also toured the difficult-to-return-to zone of Futaba.
Although until now we have been moving forward in lifting evacuation orders one after another, there are still some places where even now residents are unable to return. It will soon be 2025. There is a system known as the Specified Living Areas for Returnees. Throughout the 2020s, we will make use of this system to advance our efforts that will enable us to lift evacuation orders, including decontamination and preparation of infrastructure, so that residents who wish to return are all able to return.
Today I visited a company named Asanonenshi. Working at this company are people who are not initially from this area but moved here after the nuclear accident; others are originally from this area. Young people also work here. The company was established here in response to an exceptionally enthusiastic invitation. The situation of this company, and also its truly scrumptious café, really brightened my day. The spaghetti, the curry, and the soft-serve ice cream were all remarkably delicious.
They say the shop will also begin exporting to overseas customers soon. Their towels were a revolutionary product with explosive sales. I could feel once again that there are some genuinely encouraging stories, and I was truly thankful for that. I've heard that from now a supermarket and a hotel will be opening up. I am really pleased to have seen so much movement that will lead to revitalizing shopping areas and the community as a whole.
As a final point, the basic policy for reconstruction and its funding for the next period will, naturally, require a response over the medium to long term. I believe that over the next five years, we need to press forward further in enabling evacuees to return to their hometowns, in restoring living environments, and in reviving occupations and livelihoods, among other initiatives, while laying out the course forward towards realizing decommissioning and the final disposal of removed soil and other waste. The next five years will be an absolutely critical period for resolving such kinds of issues. Accordingly, I believe it is necessary for us to secure the fiscal resources for promoting reconstruction measures, surpassing what we have achieved over the last five years.
Fukushima still faces severe local realities and issues that need to be overcome. We will secure adequate funding for reconstruction projects to be advanced by Fukushima Prefecture, the governor of Fukushima and other prefectural authorities, and municipalities, all of whom regard these issues as their own. After securing that funding, we will work to make the overall scale of projects over the next five years comfortably surpass that of these past five years.
We must never let the memory of this disaster fade away. The Minister for Reconstruction visited Fukushima again today. With the Reconstruction Agency continuing to serve as the control tower and with our ongoing determination to have the entirety of the cabinet acting as ministers for reconstruction, I intend to take responsibility for the reconstruction of Fukushima, one of the highest priority issues for the Ishiba Cabinet, all the way through to a successful conclusion, carefully considering the sensitivities of the disaster victims. I will do this to a greater degree than ever before.
My response became somewhat lengthy, but I will end my remarks here.
(On how Prime Minister Ishiba will ensure funding after the end of the second reconstruction and revitalization period and on how the Prime Minister will advance discussions towards accelerating final disposal of removed soil outside Fukushima Prefecture by 2045 in light of media reports that a Ministerial Council on the Final Disposal of Removed Soil Outside Fukushima Prefecture will be set up in response to concerns within the prefecture that a large number of issues facing reconstruction remain unresolved, such as the decommissioning of the nuclear reactors, the final disposal of removed soil outside Fukushima Prefecture, and the lifting of evacuation orders in evacuation zones, and concerns over the review of Fukushima Reconstruction Acceleration Grants)
Although I will end up repeating what I said a little earlier, this is an important area, so I will state the same points again.
The next five years will be an extremely important period for resolving the issues facing reconstruction, so we intend to secure the financial resources necessary to promote reconstruction measures even more vigorously than we did the last five years.
There are reconstruction projects being undertaken by the Fukushima Prefectural authorities and the municipalities, who regard as their own issues the still-harsh reality of the local areas and the various challenges to be overcome. My stance is that after we secure adequate funding, I intend for us to bring the overall scale of those projects in the next five years to a scale sufficiently surpassing that of the last five years.
As for the policy of final disposal of removed soil and waste outside Fukushima Prefecture within 30 years from the start of the Interim Storage Facility -- in other words, by March 2045 – I am not simply stating our determination to do this; it is a responsibility of the nation stipulated in law. As for working to realize our goal, just now I mentioned the example of taking removed soil and recycling it as road fill for embankments, to be used in public works projects and the like. It will be extremely important to reduce the final disposal volume through recycling and other means, as you yourselves also saw.
Going forward, we will launch a Ministerial Council and, based on today's observation tour, I intend to advance our efforts to achieve final disposal outside of the prefecture by the entire Government working together as one to create recycling projects.
(On the Government of Japan's (GOJ's) reaction to the political turmoil now seen in the Republic of Korea (ROK) and how the GOJ will maintain improved relations with the ROK, in light of a second impeachment motion against President Yoon of the Republic of Korea being scheduled for a vote in the National Assembly and concerns that, should the motion be passed, President Yoon will be suspended from his duties and governmental functions will decline)
I am aware that such circumstances exist right now. Regardless of a country being a neighbor, this is still ultimately a matter of the domestic affairs of another country. As such, I will refrain from offering any comments on behalf of Japanese government. As I have been saying since the situation began, the GOJ has been paying close attention to the situation with particular and serious concern. That is true of both the GOJ in general and myself in particular. Insofar as the ROK is an important neighboring country with whom we should cooperate as partners on various issues facing the international community, I believe the importance of Japan-ROK bilateral relations does not change in the slightest. Although no one can predict how the transition will turn out, we must continue to engage in close communication, and I intend to make every possible effort towards that end.
Related Link
Japanese
Tweet
Return to the Speeches and Statements by the Prime Minister</t>
        </is>
      </c>
      <c r="J436" s="3" t="inlineStr">
        <is>
          <t>I also visited the Interim Storage Facility [for removed soil and waste]. In addition, I observed the situation regarding the storage of removed soil and efforts to carry out demonstration projects for recycling removed soil as fill and embankments for roads. I am well aware that it was a very weighty decision, and indeed an agonizing decision, for the towns of Okuma and Futaba and for Fukushima Prefecture [to agree to the building of] the Interim Storage Facility. I wish to express my most sincere appreciation, which I conveyed earlier today as well. Progress is being made overall in the transport and storage of removed soil from within Fukushima Prefecture, thanks to the efforts of a tremendous number of people thus far. Now as we lay the groundwork regarding where we should request to be the recipients of removed soil for recycling and the way we should make the requests, we are planning to undertake this by organizing a system in which the Government acts as a single entity. I also toured the difficult-to-return-to zone of Futaba. Although until now we have been moving forward in lifting evacuation orders one after another, there are still some places where even now residents are unable to return. It will soon be 2025. There is a system known as the Specified Living Areas for Returnees. Throughout the 2020s, we will make use of this system to advance our efforts that will enable us to lift evacuation orders, including decontamination and preparation of infrastructure, so that residents who wish to return are all able to return. Today I visited a company named Asanonenshi. Working at this company are people who are not initially from this area but moved here after the nuclear accident; others are originally from this area. I've heard that from now a supermarket and a hotel will be opening up. I am really pleased to have seen so much movement that will lead to revitalizing shopping areas and the community as a whole. As a final point, the basic policy for reconstruction and its funding for the next period will, naturally, require a response over the medium to long term. I believe that over the next five years, we need to press forward further in enabling evacuees to return to their hometowns, in restoring living environments, and in reviving occupations and livelihoods, among other initiatives, while laying out the course forward towards realizing decommissioning and the final disposal of removed soil and other waste. The next five years will be an absolutely critical period for resolving such kinds of issues. Accordingly, I believe it is necessary for us to secure the fiscal resources for promoting reconstruction measures, surpassing what we have achieved over the last five years. Fukushima still faces severe local realities and issues that need to be overcome. We will secure adequate funding for reconstruction projects to be advanced by Fukushima Prefecture, the governor of Fukushima and other prefectural authorities, and municipalities, all of whom regard these issues as their own. After securing that funding, we will work to make the overall scale of projects over the next five years comfortably surpass that of these past five years. We must never let the memory of this disaster fade away. The Minister for Reconstruction visited Fukushima again today. With the Reconstruction Agency continuing to serve as the control tower and with our ongoing determination to have the entirety of the cabinet acting as ministers for reconstruction, I intend to take responsibility for the reconstruction of Fukushima, one of the highest priority issues for the Ishiba Cabinet, all the way through to a successful conclusion, carefully considering the sensitivities of the disaster victims. I will do this to a greater degree than ever before. My response became somewhat lengthy, but I will end my remarks here. (On how Prime Minister Ishiba will ensure funding after the end of the second reconstruction and revitalization period and on how the Prime Minister will advance discussions towards accelerating final disposal of removed soil outside Fukushima Prefecture by 2045 in light of media reports that a Ministerial Council on the Final Disposal of Removed Soil Outside Fukushima Prefecture will be set up in response to concerns within the prefecture that a large number of issues facing reconstruction remain unresolved, such as the decommissioning of the nuclear reactors, the final disposal of removed soil outside Fukushima Prefecture, and the lifting of evacuation orders in evacuation zones, and concerns over the review of Fukushima Reconstruction Acceleration Grants)
Although I will end up repeating what I said a little earlier, this is an important area, so I will state the same points again. The next five years will be an extremely important period for resolving the issues facing reconstruction, so we intend to secure the financial resources necessary to promote reconstruction measures even more vigorously than we did the last five years. There are reconstruction projects being undertaken by the Fukushima Prefectural authorities and the municipalities, who regard as their own issues the still-harsh reality of the local areas and the various challenges to be overcome. My stance is that after we secure adequate funding, I intend for us to bring the overall scale of those projects in the next five years to a scale sufficiently surpassing that of the last five years. As for the policy of final disposal of removed soil and waste outside Fukushima Prefecture within 30 years from the start of the Interim Storage Facility -- in other words, by March 2045 – I am not simply stating our determination to do this; it is a responsibility of the nation stipulated in law. As for working to realize our goal, just now I mentioned the example of taking removed soil and recycling it as road fill for embankments, to be used in public works projects and the like. It will be extremely important to reduce the final disposal volume through recycling and other means, as you yourselves also saw. Going forward, we will launch a Ministerial Council and, based on today's observation tour, I intend to advance our efforts to achieve final disposal outside of the prefecture by the entire Government working together as one to create recycling projects. (On the Government of Japan's (GOJ's) reaction to the political turmoil now seen in the Republic of Korea (ROK) and how the GOJ will maintain improved relations with the ROK, in light of a second impeachment motion against President Yoon of the Republic of Korea being scheduled for a vote in the National Assembly and concerns that, should the motion be passed, President Yoon will be suspended from his duties and governmental functions will decline)
I am aware that such circumstances exist right now. Regardless of a country being a neighbor, this is still ultimately a matter of the domestic affairs of another country. As such, I will refrain from offering any comments on behalf of Japanese government. That is true of both the GOJ in general and myself in particular. Insofar as the ROK is an important neighboring country with whom we should cooperate as partners on various issues facing the international community, I believe the importance of Japan-ROK bilateral relations does not change in the slightest. Although no one can predict how the transition will turn out, we must continue to engage in close communication, and I intend to make every possible effort towards that end. Related Link
Japanese
Tweet
Return to the Speeches and Statements by the Prime Minister</t>
        </is>
      </c>
      <c r="K436" s="18" t="inlineStr">
        <is>
          <t>fund;reparation;responsibility;war</t>
        </is>
      </c>
      <c r="L436" s="18" t="inlineStr">
        <is>
          <t>0</t>
        </is>
      </c>
      <c r="M436" s="18" t="inlineStr">
        <is>
          <t>0</t>
        </is>
      </c>
      <c r="N436" s="18" t="inlineStr">
        <is>
          <t>0</t>
        </is>
      </c>
      <c r="O436" s="18" t="inlineStr">
        <is>
          <t>0</t>
        </is>
      </c>
      <c r="P436" s="18" t="inlineStr">
        <is>
          <t>0</t>
        </is>
      </c>
      <c r="Q436" s="18" t="inlineStr">
        <is>
          <t>0</t>
        </is>
      </c>
      <c r="R436" s="18" t="inlineStr">
        <is>
          <t>83d40715-25db-4f96-a8d8-dad70bfb0afe</t>
        </is>
      </c>
      <c r="S436" s="18" t="inlineStr"/>
      <c r="T436" s="18" t="inlineStr"/>
      <c r="U436" s="18" t="inlineStr"/>
      <c r="V436" s="18" t="inlineStr">
        <is>
          <t>COMPENSATION_REPARATION</t>
        </is>
      </c>
      <c r="W436" s="18" t="inlineStr"/>
      <c r="X436" s="18" t="inlineStr"/>
      <c r="Y436" s="18" t="inlineStr"/>
      <c r="Z436" s="18" t="inlineStr"/>
      <c r="AA436" s="18" t="inlineStr"/>
      <c r="AB436" s="18" t="inlineStr"/>
      <c r="AC436" s="18" t="inlineStr"/>
      <c r="AD436" s="18" t="inlineStr"/>
      <c r="AE436" s="18" t="inlineStr"/>
      <c r="AF436" s="18" t="inlineStr"/>
      <c r="AG436" s="18" t="inlineStr"/>
      <c r="AH436" s="18" t="inlineStr"/>
      <c r="AI436" s="18" t="inlineStr"/>
      <c r="AJ436" s="18" t="inlineStr"/>
      <c r="AK436" s="18" t="inlineStr"/>
      <c r="AL436" s="18" t="inlineStr"/>
      <c r="AM436" s="18" t="inlineStr">
        <is>
          <t>LOW</t>
        </is>
      </c>
      <c r="AN436" s="3" t="inlineStr">
        <is>
          <t>AUTO-DRAFT: keyword signals only; requires contextual coding per codebook.md before use.</t>
        </is>
      </c>
      <c r="AO436" s="18" t="inlineStr">
        <is>
          <t>0228d654-ccf5-5181-b345-353a578ce556</t>
        </is>
      </c>
      <c r="AP436" s="18" t="inlineStr">
        <is>
          <t>1</t>
        </is>
      </c>
      <c r="AQ436" s="18" t="inlineStr">
        <is>
          <t>LOW_CONFIDENCE;MISSING_SPEAKER</t>
        </is>
      </c>
      <c r="AR436" s="18" t="inlineStr">
        <is>
          <t>EXCLUDED</t>
        </is>
      </c>
      <c r="AS436" s="3" t="inlineStr">
        <is>
          <t>2026-09-22 full backlog review: NATURAL_DISASTER_OR_ACCIDENT</t>
        </is>
      </c>
    </row>
    <row r="437">
      <c r="A437" s="3" t="inlineStr">
        <is>
          <t>https://japan.kantei.go.jp/103/statement/202412/17kaiken.html</t>
        </is>
      </c>
      <c r="B437" s="18" t="inlineStr">
        <is>
          <t>japan</t>
        </is>
      </c>
      <c r="C437" s="18" t="inlineStr">
        <is>
          <t>Prime Minister's Office of Japan (Kantei)</t>
        </is>
      </c>
      <c r="D437" s="3" t="inlineStr">
        <is>
          <t>Press Conference by Prime Minister Ishiba regarding the Passing of the Supplementary Budget for FY2024 and Other Matters (Speeches and Statements &lt;br&gt;by the Prime Minister) | Prime Minister's Office of Japan</t>
        </is>
      </c>
      <c r="E437" s="18" t="inlineStr">
        <is>
          <t>PRESS_CONFERENCE</t>
        </is>
      </c>
      <c r="F437" s="18" t="inlineStr">
        <is>
          <t>December 17, 2024</t>
        </is>
      </c>
      <c r="G437" s="18" t="inlineStr">
        <is>
          <t>0</t>
        </is>
      </c>
      <c r="H437" s="3" t="inlineStr"/>
      <c r="I437" s="3" t="inlineStr">
        <is>
          <t>Press Conference by Prime Minister Ishiba regarding the Passing of the Supplementary Budget for FY2024 and Other Matters (Speeches and Statements &lt;br&gt;by the Prime Minister) | Prime Minister's Office of Japan
Press Conference by Prime Minister Ishiba regarding the Passing of the Supplementary Budget for FY2024 and Other Matters
December 17, 2024
Tweet
[Provisional translation]
(On Prime Minister Ishiba’s reaction to the enactment of the supplementary budget for FY2024, which finances his administration’s first economic package and passed both chambers of the Diet with the support not only of the coalition bloc, which lacks a majority in the House of Representatives, but also of some opposition parties.)
Against the backdrop of the so-called hung parliament, we, as a minority government, held a series of positive discussions. Thanks to the cooperation of many people in both the ruling and opposition parties, we were able to have constructive sessions. Although there were naturally both pros and cons regarding the Government’s positions, I am extremely grateful to see the budget eventually passed by the Diet.
I made every effort to provide careful and detailed explanations, and many of the questions posed during the sessions were to the point. Now that the supplementary budget has been enacted, we will continue working toward its early implementation with the cooperation of local municipalities, ensuring that its benefits are felt by every citizen. I also ask for the active cooperation of the citizens themselves. Finally, I would like to express my sincere appreciation to all those who contributed in various ways to the enactment of the budget. Thank you very much.
(On Prime Minister Ishiba’s reaction to today’s discussion with the Democratic Party for the People, which lasted only ten minutes and failed to reach a consensus on the proposed revision of disincentives for second earners regarding their annual income—known as the “barrier of 1.03 million yen”—that would raise the current threshold of 1.03 million yen to a higher level; and whether he foresees any possibility of the discussion ultimately breaking down as the deadline for an outline of the ruling parties’ tax reform proposal approaches)
I have no idea. However, we believe we have acted sincerely and hope that the discussion will continue despite the various perception gaps that may have surfaced. We remain committed to providing sincere responses.
Related Link
Japanese
Tweet
Return to the Speeches and Statements by the Prime Minister</t>
        </is>
      </c>
      <c r="J437" s="3" t="inlineStr">
        <is>
          <t>Although there were naturally both pros and cons regarding the Government’s positions, I am extremely grateful to see the budget eventually passed by the Diet. I made every effort to provide careful and detailed explanations, and many of the questions posed during the sessions were to the point. Now that the supplementary budget has been enacted, we will continue working toward its early implementation with the cooperation of local municipalities, ensuring that its benefits are felt by every citizen. I also ask for the active cooperation of the citizens themselves. Finally, I would like to express my sincere appreciation to all those who contributed in various ways to the enactment of the budget.</t>
        </is>
      </c>
      <c r="K437" s="18" t="inlineStr">
        <is>
          <t>war</t>
        </is>
      </c>
      <c r="L437" s="18" t="inlineStr">
        <is>
          <t>0</t>
        </is>
      </c>
      <c r="M437" s="18" t="inlineStr">
        <is>
          <t>0</t>
        </is>
      </c>
      <c r="N437" s="18" t="inlineStr">
        <is>
          <t>0</t>
        </is>
      </c>
      <c r="O437" s="18" t="inlineStr">
        <is>
          <t>0</t>
        </is>
      </c>
      <c r="P437" s="18" t="inlineStr">
        <is>
          <t>0</t>
        </is>
      </c>
      <c r="Q437" s="18" t="inlineStr">
        <is>
          <t>0</t>
        </is>
      </c>
      <c r="R437" s="18" t="inlineStr">
        <is>
          <t>2ff4ee96-5225-4e42-8dea-30aa736e1fb6</t>
        </is>
      </c>
      <c r="S437" s="18" t="inlineStr"/>
      <c r="T437" s="18" t="inlineStr"/>
      <c r="U437" s="18" t="inlineStr"/>
      <c r="V437" s="18" t="inlineStr">
        <is>
          <t>HISTORICAL_RECOGNITION_GENERAL</t>
        </is>
      </c>
      <c r="W437" s="18" t="inlineStr"/>
      <c r="X437" s="18" t="inlineStr"/>
      <c r="Y437" s="18" t="inlineStr"/>
      <c r="Z437" s="18" t="inlineStr"/>
      <c r="AA437" s="18" t="inlineStr"/>
      <c r="AB437" s="18" t="inlineStr"/>
      <c r="AC437" s="18" t="inlineStr"/>
      <c r="AD437" s="18" t="inlineStr"/>
      <c r="AE437" s="18" t="inlineStr"/>
      <c r="AF437" s="18" t="inlineStr"/>
      <c r="AG437" s="18" t="inlineStr"/>
      <c r="AH437" s="18" t="inlineStr"/>
      <c r="AI437" s="18" t="inlineStr"/>
      <c r="AJ437" s="18" t="inlineStr"/>
      <c r="AK437" s="18" t="inlineStr"/>
      <c r="AL437" s="18" t="inlineStr"/>
      <c r="AM437" s="18" t="inlineStr">
        <is>
          <t>LOW</t>
        </is>
      </c>
      <c r="AN437" s="3" t="inlineStr">
        <is>
          <t>AUTO-DRAFT: keyword signals only; requires contextual coding per codebook.md before use.</t>
        </is>
      </c>
      <c r="AO437" s="18" t="inlineStr">
        <is>
          <t>96ffbbb4-0be1-5b14-9acd-cc1693701006</t>
        </is>
      </c>
      <c r="AP437" s="18" t="inlineStr">
        <is>
          <t>1</t>
        </is>
      </c>
      <c r="AQ437" s="18" t="inlineStr">
        <is>
          <t>LOW_CONFIDENCE;MISSING_SPEAKER</t>
        </is>
      </c>
      <c r="AR437" s="18" t="inlineStr">
        <is>
          <t>EXCLUDED</t>
        </is>
      </c>
      <c r="AS437" s="3" t="inlineStr">
        <is>
          <t>2026-09-22 full backlog review: PRESS_CONFERENCE_UNRELATED_DOMESTIC_OR_ROUTINE_DIPLOMACY</t>
        </is>
      </c>
    </row>
    <row r="438">
      <c r="A438" s="3" t="inlineStr">
        <is>
          <t>https://japan.kantei.go.jp/103/statement/202412/30danwa.html</t>
        </is>
      </c>
      <c r="B438" s="18" t="inlineStr">
        <is>
          <t>japan</t>
        </is>
      </c>
      <c r="C438" s="18" t="inlineStr">
        <is>
          <t>Prime Minister's Office of Japan (Kantei)</t>
        </is>
      </c>
      <c r="D438" s="3" t="inlineStr">
        <is>
          <t>Statement by Prime Minister ISHIBA Shigeru, on the Passing of Jimmy Carter, the 39th U.S. President of the United States (Speeches and Statements &lt;br&gt;by the Prime Minister) | Prime Minister's Office of Japan</t>
        </is>
      </c>
      <c r="E438" s="18" t="inlineStr">
        <is>
          <t>SPEECH</t>
        </is>
      </c>
      <c r="F438" s="18" t="inlineStr">
        <is>
          <t>December 30, 2024</t>
        </is>
      </c>
      <c r="G438" s="18" t="inlineStr">
        <is>
          <t>0</t>
        </is>
      </c>
      <c r="H438" s="3" t="inlineStr"/>
      <c r="I438" s="3" t="inlineStr">
        <is>
          <t>Statement by Prime Minister ISHIBA Shigeru, on the Passing of Jimmy Carter, the 39th U.S. President of the United States (Speeches and Statements &lt;br&gt;by the Prime Minister) | Prime Minister's Office of Japan
Statement by Prime Minister ISHIBA Shigeru, on the Passing of Jimmy Carter, the 39th U.S. President of the United States
December 30, 2024
Tweet
[Provisional translation]
I was deeply saddened to hear about the passing of the 39th U.S. President, Jimmy Carter. I extend my heartfelt condolences to his bereaved family, as well as to the Government and the people of the United States.
President Jimmy Carter achieved historic accomplishments through his tireless efforts not only during his presidency but throughout his life in peace diplomacy, for which he was awarded the Nobel Peace Prize. I renew my deep respect for President Carter, who contributed significantly to strengthening the amicable Japan-U.S. relations and to maintaining peace and stability in the international community.
On behalf of the Government and the people of Japan, I offer my heartfelt prayers for the repose of the soul of President Jimmy Carter.
Tweet
Return to the Speeches and Statements by the Prime Minister</t>
        </is>
      </c>
      <c r="J438" s="3" t="inlineStr">
        <is>
          <t>President, Jimmy Carter. I extend my heartfelt condolences to his bereaved family, as well as to the Government and the people of the United States. President Jimmy Carter achieved historic accomplishments through his tireless efforts not only during his presidency but throughout his life in peace diplomacy, for which he was awarded the Nobel Peace Prize. I renew my deep respect for President Carter, who contributed significantly to strengthening the amicable Japan-U.S. relations and to maintaining peace and stability in the international community.</t>
        </is>
      </c>
      <c r="K438" s="18" t="inlineStr">
        <is>
          <t>war</t>
        </is>
      </c>
      <c r="L438" s="18" t="inlineStr">
        <is>
          <t>0</t>
        </is>
      </c>
      <c r="M438" s="18" t="inlineStr">
        <is>
          <t>0</t>
        </is>
      </c>
      <c r="N438" s="18" t="inlineStr">
        <is>
          <t>0</t>
        </is>
      </c>
      <c r="O438" s="18" t="inlineStr">
        <is>
          <t>0</t>
        </is>
      </c>
      <c r="P438" s="18" t="inlineStr">
        <is>
          <t>0</t>
        </is>
      </c>
      <c r="Q438" s="18" t="inlineStr">
        <is>
          <t>0</t>
        </is>
      </c>
      <c r="R438" s="18" t="inlineStr">
        <is>
          <t>31738061-8359-4f72-adbc-d4df6a0ac942</t>
        </is>
      </c>
      <c r="S438" s="18" t="inlineStr"/>
      <c r="T438" s="18" t="inlineStr"/>
      <c r="U438" s="18" t="inlineStr"/>
      <c r="V438" s="18" t="inlineStr">
        <is>
          <t>HISTORICAL_RECOGNITION_GENERAL</t>
        </is>
      </c>
      <c r="W438" s="18" t="inlineStr"/>
      <c r="X438" s="18" t="inlineStr"/>
      <c r="Y438" s="18" t="inlineStr"/>
      <c r="Z438" s="18" t="inlineStr"/>
      <c r="AA438" s="18" t="inlineStr"/>
      <c r="AB438" s="18" t="inlineStr"/>
      <c r="AC438" s="18" t="inlineStr"/>
      <c r="AD438" s="18" t="inlineStr"/>
      <c r="AE438" s="18" t="inlineStr"/>
      <c r="AF438" s="18" t="inlineStr"/>
      <c r="AG438" s="18" t="inlineStr"/>
      <c r="AH438" s="18" t="inlineStr"/>
      <c r="AI438" s="18" t="inlineStr"/>
      <c r="AJ438" s="18" t="inlineStr"/>
      <c r="AK438" s="18" t="inlineStr"/>
      <c r="AL438" s="18" t="inlineStr"/>
      <c r="AM438" s="18" t="inlineStr">
        <is>
          <t>LOW</t>
        </is>
      </c>
      <c r="AN438" s="3" t="inlineStr">
        <is>
          <t>AUTO-DRAFT: keyword signals only; requires contextual coding per codebook.md before use.</t>
        </is>
      </c>
      <c r="AO438" s="18" t="inlineStr">
        <is>
          <t>0ef9b971-836e-598c-b39a-3309d61c6367</t>
        </is>
      </c>
      <c r="AP438" s="18" t="inlineStr">
        <is>
          <t>1</t>
        </is>
      </c>
      <c r="AQ438" s="18" t="inlineStr">
        <is>
          <t>LOW_CONFIDENCE;MISSING_SPEAKER</t>
        </is>
      </c>
      <c r="AR438" s="18" t="inlineStr">
        <is>
          <t>EXCLUDED</t>
        </is>
      </c>
      <c r="AS438" s="3" t="inlineStr">
        <is>
          <t>2026-09-22 full backlog review: CEREMONIAL_CONDOLENCE_UNRELATED_DEATH</t>
        </is>
      </c>
    </row>
    <row r="439">
      <c r="A439" s="3" t="inlineStr">
        <is>
          <t>https://japan.kantei.go.jp/103/statement/202501/0101nentou.html</t>
        </is>
      </c>
      <c r="B439" s="18" t="inlineStr">
        <is>
          <t>japan</t>
        </is>
      </c>
      <c r="C439" s="18" t="inlineStr">
        <is>
          <t>Prime Minister's Office of Japan (Kantei)</t>
        </is>
      </c>
      <c r="D439" s="3" t="inlineStr">
        <is>
          <t>New Year’s Reflection by Prime Minister ISHIBA Shigeru (Speeches and Statements &lt;br&gt;by the Prime Minister) | Prime Minister's Office of Japan</t>
        </is>
      </c>
      <c r="E439" s="18" t="inlineStr">
        <is>
          <t>SPEECH</t>
        </is>
      </c>
      <c r="F439" s="18" t="inlineStr">
        <is>
          <t>January 1, 2025</t>
        </is>
      </c>
      <c r="G439" s="18" t="inlineStr">
        <is>
          <t>0</t>
        </is>
      </c>
      <c r="H439" s="3" t="inlineStr"/>
      <c r="I439" s="3" t="inlineStr">
        <is>
          <t>New Year’s Reflection by Prime Minister ISHIBA Shigeru (Speeches and Statements &lt;br&gt;by the Prime Minister) | Prime Minister's Office of Japan
New Year’s Reflection by Prime Minister ISHIBA Shigeru
January 1, 2025
Tweet
[Provisional translation]
Happy new year to one and all.
In the oriental zodiac, 2025 is the year of the “wood snake.” The “wood” represents the strength to progress towards goals while maintaining harmony with one’s surroundings, and the “snake” has long been considered a symbol of fertility and vitality.
The previous “wood snake” year was 1965, the year Japan began the “Izanagi Boom,” and the whole country was brimming with vitality. Although Japan was not as affluent as it is today, there were smiles on everyone's faces—elderly people, young adults, and children alike—radiating energy and vitality. In keeping with the spirit of the “wood snake,” the Ishiba Administration aims to pool collective wisdom and make this year one that brings prosperity and smiles to everyone.
I will work to tackle three key policy areas to bring about happiness for all citizens.
First, we will address issues in diplomacy and security. In light of Russia’s aggression against Ukraine, North Korea’s repeated missile launches, and other challenges, the international state of affairs surrounding Japan is severe and complex. Against this backdrop, we will protect Japan’s interests by taking diplomacy and defense as two sides of the same coin. We will also work to improve the living and working environments as well as the treatment of Self-Defense Forces personnel, who form the central core of our defense capabilities.
Second, we will restore vitality to Japan as a whole. The “silent contingency” of the serious decline in our population has resulted in diminishing vitality for both our regions and our economy. By setting Regional Revitalization 2.0 into motion, we will rectify the excessive concentration in Tokyo and build a Japan where attractive regions and cities are interconnected and where the happiness of a diverse public can be realized. Furthermore, we will transition to a growth-driven economy led by wage increases and investment by encouraging wage increases and capital investment in Japan, in order for people to feel in tangible ways that their lives have become prosperous. Additionally, we will work to build up a social security system that provides the public with peace of mind well into the future.
Third, we will address public security issues and natural disasters. Insofar as Japan is one of the most disaster-prone countries, we will make the utmost possible preparations for natural disasters, which can occur at any time. We will also move forward steadily in our work to establishing the Disaster Management Agency by the end of fiscal year 2026. Furthermore, we will protect people’s lives from harm caused by robberies or fraud involving so-called “shady part-time jobs.”
The Expo 2025 Osaka, Kansai, Japan, will begin in April. We hope that many people will visit and feel for themselves the hope held for the society of the future.
This year as well, I will sincerely and humbly take on issues in order to protect the safety and security of the people, taking the coalition between the Liberal Democratic Party and Komeito as the foundation while also listening carefully to the views of other parties, enabling the broadest possible agreement to emerge.
I ask for the public’s further understanding and cooperation.
I hope most sincerely that 2025 is a magnificent year for one and all.
ISHIBA Shigeru
Prime Minister of Japan
January 1, 2025
Related Link
Japanese
Tweet
Return to the Speeches and Statements by the Prime Minister</t>
        </is>
      </c>
      <c r="J439" s="3" t="inlineStr">
        <is>
          <t>New Year’s Reflection by Prime Minister ISHIBA Shigeru (Speeches and Statements &lt;br&gt;by the Prime Minister) | Prime Minister's Office of Japan
New Year’s Reflection by Prime Minister ISHIBA Shigeru
January 1, 2025
Tweet
[Provisional translation]
Happy new year to one and all. In the oriental zodiac, 2025 is the year of the “wood snake.” The “wood” represents the strength to progress towards goals while maintaining harmony with one’s surroundings, and the “snake” has long been considered a symbol of fertility and vitality. The previous “wood snake” year was 1965, the year Japan began the “Izanagi Boom,” and the whole country was brimming with vitality. Although Japan was not as affluent as it is today, there were smiles on everyone's faces—elderly people, young adults, and children alike—radiating energy and vitality. I will work to tackle three key policy areas to bring about happiness for all citizens. First, we will address issues in diplomacy and security. In light of Russia’s aggression against Ukraine, North Korea’s repeated missile launches, and other challenges, the international state of affairs surrounding Japan is severe and complex. Against this backdrop, we will protect Japan’s interests by taking diplomacy and defense as two sides of the same coin. We will also work to improve the living and working environments as well as the treatment of Self-Defense Forces personnel, who form the central core of our defense capabilities. Additionally, we will work to build up a social security system that provides the public with peace of mind well into the future. Third, we will address public security issues and natural disasters. Insofar as Japan is one of the most disaster-prone countries, we will make the utmost possible preparations for natural disasters, which can occur at any time. We will also move forward steadily in our work to establishing the Disaster Management Agency by the end of fiscal year 2026. Furthermore, we will protect people’s lives from harm caused by robberies or fraud involving so-called “shady part-time jobs.”
The Expo 2025 Osaka, Kansai, Japan, will begin in April. We hope that many people will visit and feel for themselves the hope held for the society of the future.</t>
        </is>
      </c>
      <c r="K439" s="18" t="inlineStr">
        <is>
          <t>aggression;reflection;reparation;war</t>
        </is>
      </c>
      <c r="L439" s="18" t="inlineStr">
        <is>
          <t>0</t>
        </is>
      </c>
      <c r="M439" s="18" t="inlineStr">
        <is>
          <t>0</t>
        </is>
      </c>
      <c r="N439" s="18" t="inlineStr">
        <is>
          <t>1</t>
        </is>
      </c>
      <c r="O439" s="18" t="inlineStr">
        <is>
          <t>0</t>
        </is>
      </c>
      <c r="P439" s="18" t="inlineStr">
        <is>
          <t>0</t>
        </is>
      </c>
      <c r="Q439" s="18" t="inlineStr">
        <is>
          <t>0</t>
        </is>
      </c>
      <c r="R439" s="18" t="inlineStr">
        <is>
          <t>f6fe5dfd-5e70-4ad8-8170-37ea23b1607c</t>
        </is>
      </c>
      <c r="S439" s="18" t="inlineStr"/>
      <c r="T439" s="18" t="inlineStr"/>
      <c r="U439" s="18" t="inlineStr"/>
      <c r="V439" s="18" t="inlineStr">
        <is>
          <t>AGGRESSION</t>
        </is>
      </c>
      <c r="W439" s="18" t="inlineStr"/>
      <c r="X439" s="18" t="inlineStr"/>
      <c r="Y439" s="18" t="inlineStr"/>
      <c r="Z439" s="18" t="inlineStr"/>
      <c r="AA439" s="18" t="inlineStr"/>
      <c r="AB439" s="18" t="inlineStr"/>
      <c r="AC439" s="18" t="inlineStr"/>
      <c r="AD439" s="18" t="inlineStr"/>
      <c r="AE439" s="18" t="inlineStr"/>
      <c r="AF439" s="18" t="inlineStr"/>
      <c r="AG439" s="18" t="inlineStr"/>
      <c r="AH439" s="18" t="inlineStr"/>
      <c r="AI439" s="18" t="inlineStr"/>
      <c r="AJ439" s="18" t="inlineStr"/>
      <c r="AK439" s="18" t="inlineStr"/>
      <c r="AL439" s="18" t="inlineStr"/>
      <c r="AM439" s="18" t="inlineStr">
        <is>
          <t>LOW</t>
        </is>
      </c>
      <c r="AN439" s="3" t="inlineStr">
        <is>
          <t>AUTO-DRAFT: keyword signals only; requires contextual coding per codebook.md before use.</t>
        </is>
      </c>
      <c r="AO439" s="18" t="inlineStr">
        <is>
          <t>35faea20-9afc-58d4-8bf9-47b74e84f39e</t>
        </is>
      </c>
      <c r="AP439" s="18" t="inlineStr">
        <is>
          <t>1</t>
        </is>
      </c>
      <c r="AQ439" s="18" t="inlineStr">
        <is>
          <t>LOW_CONFIDENCE;MISSING_SPEAKER</t>
        </is>
      </c>
      <c r="AR439" s="18" t="inlineStr">
        <is>
          <t>EXCLUDED</t>
        </is>
      </c>
      <c r="AS439" s="3" t="inlineStr">
        <is>
          <t>2026-09-22 full backlog review: UKRAINE_RUSSIA_OR_UNRELATED_GEOPOLITICS</t>
        </is>
      </c>
    </row>
    <row r="440">
      <c r="A440" s="3" t="inlineStr">
        <is>
          <t>https://japan.kantei.go.jp/103/statement/202501/0109contribution_malaysia.html</t>
        </is>
      </c>
      <c r="B440" s="18" t="inlineStr">
        <is>
          <t>japan</t>
        </is>
      </c>
      <c r="C440" s="18" t="inlineStr">
        <is>
          <t>Prime Minister's Office of Japan (Kantei)</t>
        </is>
      </c>
      <c r="D440" s="3" t="inlineStr">
        <is>
          <t>Contributed Article “Strengthening Japan-Malaysia Ties: A New Chapter In Comprehensive Strategic Partnership” by Prime Minister ISHIBA Shigeru to the Malaysian National News Agency Bernama (Speeches and Statements &lt;br&gt;by the Prime Minister) | Prime Minister's Office of Japan</t>
        </is>
      </c>
      <c r="E440" s="18" t="inlineStr">
        <is>
          <t>SPEECH</t>
        </is>
      </c>
      <c r="F440" s="18" t="inlineStr">
        <is>
          <t>January 9, 2025</t>
        </is>
      </c>
      <c r="G440" s="18" t="inlineStr">
        <is>
          <t>0</t>
        </is>
      </c>
      <c r="H440" s="3" t="inlineStr"/>
      <c r="I440" s="3" t="inlineStr">
        <is>
          <t>Contributed Article “Strengthening Japan-Malaysia Ties: A New Chapter In Comprehensive Strategic Partnership” by Prime Minister ISHIBA Shigeru to the Malaysian National News Agency Bernama (Speeches and Statements &lt;br&gt;by the Prime Minister) | Prime Minister's Office of Japan
Contributed Article “Strengthening Japan-Malaysia Ties: A New Chapter In Comprehensive Strategic Partnership” by Prime Minister ISHIBA Shigeru to the Malaysian National News Agency Bernama
January 9, 2025
Tweet
Everyone in Malaysia, Selamat Tahun Baru.
I am visiting Malaysia for my first bilateral overseas visit since taking office as Japan’s Prime Minister last October. It is a great honour to visit Malaysia, as it assumes an important responsibility as the Chair of ASEAN this year.
Both Malaysia and Japan are trading countries and maritime nations sharing fundamental principles and common values. We elevated our bilateral relationship to a “Comprehensive Strategic Partnership” in December 2023, now, establishing robust cooperation in a wide range of areas, including security, green transformation (GX), and collaboration in the international arena. Amid an increasingly unpredictable international landscape marked by growing confrontations and divisions, it is critically important for Japan and Malaysia, both committed to upholding the rule of law, to collaborate toward realising a free and open Indo-Pacific. Such cooperation is essential for the peace and prosperity of both nations and the broader region. With this understanding, I intend to update our cooperative relationship as “Comprehensive Strategic Partners” and build a more multi-layered relationship through my meeting with Prime Minister Datuk Seri Anwar Ibrahim.
Japan-Malaysia relations are founded on people-to-people exchanges. Ever since Malaysia initiated the Look East Policy in 1982, approximately 28,000 Malaysians have studied in Japan. In addition, the two countries are collaborating through the Malaysia-Japan International Institute of Technology (MJIIT) and the branch campus of the University of Tsukuba. I expect that these institutions will produce highly skilled talent who will shape the bilateral relationship in the future. Cultural and economic exchanges are equally important along with education. This April, the Expo 2025 Osaka, Kansai, Japan will be held and Malaysia will exhibit a pavilion under the theme of “Weaving a Future in Harmony.” I hope many people from Malaysia will come to Japan, get a glimpse of the future at the Expo, and promote business matching.
In the economic field, Japan has long been one of Malaysia’s key investment and trade partners, and both countries have achieved growth. Today, LNG and semiconductors of Malaysia becomes indispensable to daily life in Japan. I will never forget how, in the immediate aftermath of the Great East Japan Earthquake in 2011, Petronas promptly supplied LNG to the disaster area at a time when Japan's LNG supply and demand were tight. The principles of sustainability and innovation in Malaysia's “Madani” policy are shared by Japan and Malaysia. During this visit, I intend to confirm progress of Japan-Malaysia economic relations, taking into account new areas of cooperation including enhancing supply chains resilience and rare earths. Decarbonisation and energy transition are major challenges in Southeast Asia, where economic growth has been strong. Together with Malaysia, which aims to achieve carbon neutrality by 2050, we will work to simultaneously achieve decarbonization, economic growth, and energy security through the Asia Zero Emission Community (AZEC) initiative. Additionally, Japan aims to expedite discussions and sign a Joint Crediting Mechanism (JCM) document with Malaysia at the earliest opportunity. JCM will contribute to emissions reductions in both countries through the use of our leading decarbonising technologies and the creation of carbon credits. Furthermore, I have heard that floods have become a major issue in Malaysia in recent years. With Prime Minister Datuk Seri Anwar Ibrahim, I intend to discuss how Japan can offer its expertise in flood control and contribute in the area of disaster risk reduction.
Across the region and the globe, the security environment has become ever more severe. Looking at the regional and international situation, the security environment is becoming increasingly severe, with recent events such as Russia's invasion of Ukraine and the situation in the Middle East. Any attempt to unilaterally change the status quo by force or coercion is unacceptable anywhere in the world. Japan is working to lead the world toward cooperation rather than division or confrontation. Strengthening maritime security and safety cooperation with Malaysia, which is located in a nexus in the Pacific and Indian Oceans, will contribute to the realization of a Free and Open Indo-Pacific (FOIP). From this perspective, Japan has been and will continue enhancing collaboration with Malaysia through our Official Security Assistance (OSA), Official Development Assistance (ODA), and activities of the Japan Self-Defence Forces and the Japan Coast Guard. Moreover, we will promote cooperation in the field of cybersecurity, leveraging Japan’s advanced technology.
Japan makes commitment to supporting Malaysia's leadership as the ASEAN Chair in addressing various issues in the international and regional community. In particular, Japan is gravely concerned about the ongoing critical humanitarian situation in the Gaza Strip,and has provided humanitarian assistance totaling approximately 230 million dollars to the Palestinian people since October 7, 2023. In addition, Japan has been supporting agricultural reconstruction in Palestine together with Malaysia, which has expertise in tropical agriculture. Japan launched the Conference on cooperation among East Asia Cooperation for Palestinian Development (CEAPAD) in 2013 as a unique initiative to support Palestine, and we hope to make the most of this framework together with Malaysia to contribute to the stabilisation of the situation in the Middle East.
My diplomacy work in 2025 formally kicks off here in Malaysia. I am sure that many people from Japan will continue to visit this country, attracted by Malaysia's economic and cultural appeal. I am confident that Japan-Malaysia relations will continue to develop through such diverse exchanges.
Related Link
Japanese
Tweet
Return to the Speeches and Statements by the Prime Minister</t>
        </is>
      </c>
      <c r="J440" s="3" t="inlineStr">
        <is>
          <t>Contributed Article “Strengthening Japan-Malaysia Ties: A New Chapter In Comprehensive Strategic Partnership” by Prime Minister ISHIBA Shigeru to the Malaysian National News Agency Bernama (Speeches and Statements &lt;br&gt;by the Prime Minister) | Prime Minister's Office of Japan
Contributed Article “Strengthening Japan-Malaysia Ties: A New Chapter In Comprehensive Strategic Partnership” by Prime Minister ISHIBA Shigeru to the Malaysian National News Agency Bernama
January 9, 2025
Tweet
Everyone in Malaysia, Selamat Tahun Baru. I am visiting Malaysia for my first bilateral overseas visit since taking office as Japan’s Prime Minister last October. It is a great honour to visit Malaysia, as it assumes an important responsibility as the Chair of ASEAN this year. Both Malaysia and Japan are trading countries and maritime nations sharing fundamental principles and common values. We elevated our bilateral relationship to a “Comprehensive Strategic Partnership” in December 2023, now, establishing robust cooperation in a wide range of areas, including security, green transformation (GX), and collaboration in the international arena. Amid an increasingly unpredictable international landscape marked by growing confrontations and divisions, it is critically important for Japan and Malaysia, both committed to upholding the rule of law, to collaborate toward realising a free and open Indo-Pacific. Such cooperation is essential for the peace and prosperity of both nations and the broader region. With this understanding, I intend to update our cooperative relationship as “Comprehensive Strategic Partners” and build a more multi-layered relationship through my meeting with Prime Minister Datuk Seri Anwar Ibrahim. Japan-Malaysia relations are founded on people-to-people exchanges. Ever since Malaysia initiated the Look East Policy in 1982, approximately 28,000 Malaysians have studied in Japan. JCM will contribute to emissions reductions in both countries through the use of our leading decarbonising technologies and the creation of carbon credits. Furthermore, I have heard that floods have become a major issue in Malaysia in recent years. With Prime Minister Datuk Seri Anwar Ibrahim, I intend to discuss how Japan can offer its expertise in flood control and contribute in the area of disaster risk reduction. Across the region and the globe, the security environment has become ever more severe. Looking at the regional and international situation, the security environment is becoming increasingly severe, with recent events such as Russia's invasion of Ukraine and the situation in the Middle East. Any attempt to unilaterally change the status quo by force or coercion is unacceptable anywhere in the world. Japan is working to lead the world toward cooperation rather than division or confrontation. Strengthening maritime security and safety cooperation with Malaysia, which is located in a nexus in the Pacific and Indian Oceans, will contribute to the realization of a Free and Open Indo-Pacific (FOIP). From this perspective, Japan has been and will continue enhancing collaboration with Malaysia through our Official Security Assistance (OSA), Official Development Assistance (ODA), and activities of the Japan Self-Defence Forces and the Japan Coast Guard.</t>
        </is>
      </c>
      <c r="K440" s="18" t="inlineStr">
        <is>
          <t>fund;responsibility;war</t>
        </is>
      </c>
      <c r="L440" s="18" t="inlineStr">
        <is>
          <t>0</t>
        </is>
      </c>
      <c r="M440" s="18" t="inlineStr">
        <is>
          <t>0</t>
        </is>
      </c>
      <c r="N440" s="18" t="inlineStr">
        <is>
          <t>0</t>
        </is>
      </c>
      <c r="O440" s="18" t="inlineStr">
        <is>
          <t>1</t>
        </is>
      </c>
      <c r="P440" s="18" t="inlineStr">
        <is>
          <t>0</t>
        </is>
      </c>
      <c r="Q440" s="18" t="inlineStr">
        <is>
          <t>0</t>
        </is>
      </c>
      <c r="R440" s="18" t="inlineStr">
        <is>
          <t>8798f590-aeeb-4f22-b7a5-a511b259caac</t>
        </is>
      </c>
      <c r="S440" s="18" t="inlineStr"/>
      <c r="T440" s="18" t="inlineStr"/>
      <c r="U440" s="18" t="inlineStr"/>
      <c r="V440" s="18" t="inlineStr">
        <is>
          <t>HISTORICAL_RECOGNITION_GENERAL</t>
        </is>
      </c>
      <c r="W440" s="18" t="inlineStr"/>
      <c r="X440" s="18" t="inlineStr"/>
      <c r="Y440" s="18" t="inlineStr"/>
      <c r="Z440" s="18" t="inlineStr"/>
      <c r="AA440" s="18" t="inlineStr"/>
      <c r="AB440" s="18" t="inlineStr"/>
      <c r="AC440" s="18" t="inlineStr"/>
      <c r="AD440" s="18" t="inlineStr"/>
      <c r="AE440" s="18" t="inlineStr"/>
      <c r="AF440" s="18" t="inlineStr"/>
      <c r="AG440" s="18" t="inlineStr"/>
      <c r="AH440" s="18" t="inlineStr"/>
      <c r="AI440" s="18" t="inlineStr"/>
      <c r="AJ440" s="18" t="inlineStr"/>
      <c r="AK440" s="18" t="inlineStr"/>
      <c r="AL440" s="18" t="inlineStr"/>
      <c r="AM440" s="18" t="inlineStr">
        <is>
          <t>LOW</t>
        </is>
      </c>
      <c r="AN440" s="3" t="inlineStr">
        <is>
          <t>AUTO-DRAFT: keyword signals only; requires contextual coding per codebook.md before use.</t>
        </is>
      </c>
      <c r="AO440" s="18" t="inlineStr">
        <is>
          <t>acd9cf29-784e-546c-a548-b7d6d7da9da9</t>
        </is>
      </c>
      <c r="AP440" s="18" t="inlineStr">
        <is>
          <t>1</t>
        </is>
      </c>
      <c r="AQ440" s="18" t="inlineStr">
        <is>
          <t>LOW_CONFIDENCE;MISSING_SPEAKER</t>
        </is>
      </c>
      <c r="AR440" s="18" t="inlineStr">
        <is>
          <t>EXCLUDED</t>
        </is>
      </c>
      <c r="AS440" s="3" t="inlineStr">
        <is>
          <t>2026-09-22 full backlog review: NATURAL_DISASTER_OR_ACCIDENT</t>
        </is>
      </c>
    </row>
    <row r="441">
      <c r="A441" s="3" t="inlineStr">
        <is>
          <t>https://japan.kantei.go.jp/103/statement/202501/06kaiken.html</t>
        </is>
      </c>
      <c r="B441" s="18" t="inlineStr">
        <is>
          <t>japan</t>
        </is>
      </c>
      <c r="C441" s="18" t="inlineStr">
        <is>
          <t>Prime Minister's Office of Japan (Kantei)</t>
        </is>
      </c>
      <c r="D441" s="3" t="inlineStr">
        <is>
          <t>New Year's Press Conference by Prime Minister ISHIBA Shigeru (Speeches and Statements &lt;br&gt;by the Prime Minister) | Prime Minister's Office of Japan</t>
        </is>
      </c>
      <c r="E441" s="18" t="inlineStr">
        <is>
          <t>PRESS_CONFERENCE</t>
        </is>
      </c>
      <c r="F441" s="18" t="inlineStr">
        <is>
          <t>January 6, 2025</t>
        </is>
      </c>
      <c r="G441" s="18" t="inlineStr">
        <is>
          <t>0</t>
        </is>
      </c>
      <c r="H441" s="3" t="inlineStr"/>
      <c r="I441" s="3" t="inlineStr">
        <is>
          <t>New Year's Press Conference by Prime Minister ISHIBA Shigeru (Speeches and Statements &lt;br&gt;by the Prime Minister) | Prime Minister's Office of Japan
New Year's Press Conference by Prime Minister ISHIBA Shigeru
January 6, 2025
Tweet
[Provisional translation]
Opening Statement by Prime Minister Ishiba
Happy new year, everyone.
I have just paid a visit to Ise Jingu Shrine, where I prayed for 2025 to be a fruitful year of peace and security for all the Japanese people.
This year marks 80 years since the end of the war. In accordance with that, I feel a strong desire to make 2025 a year in which, together with the Japanese people, we think once again about peace and about what Japan should be like as a peace-loving nation. I want to make this, the 80th year since the war ended, a year in which we also think once again about democracy.
We were handed a stern judgment as the outcome of last year's general election, resulting in a minority ruling party for the first time in roughly three decades. As the leading political party, we in the Liberal Democratic Party, from the position of overseeing national policy together with Komeito, must be a ruling party of responsibility, accepting responsibility for the citizens of the present and the citizens of the next generation. That should go without saying.
At the same time, in order to build consensus that transcends political parties and factions, this is the time for members of opposition parties also to share in responsibility to a greater degree than before. I believe we must work with a view to earning the understanding and sympathy of the public, with each member of the Diet taking part in debates from a position of responsibility.
As a main principle of our national policy, we will engage in discussions in a straightforward manner at all times and lay out the overall direction of national administration with only the welfare of the Japanese people as a whole in mind. This is what then-Prime Minister ISHIBASHI Tanzan said in his policy speech to the Diet in February 1957. Just as he stated, each individual politician must do his or her utmost in facing various issues sincerely for the sake of the Japanese people, with the awareness that the debates between the ruling and opposition parties will shape the future of Japan.
I want to take a new step forward together with the Japanese people in the true image of democracy, namely to derive better proposals through sincere policy consultations that reflect the variety of voices among the citizenry. In light of that, our debates on how to sustain democracy are important.
Last year, concerning political funds, after the general election I announced the abolition of policy activity expenses, the disclosure of the use of the allowance covering research, public relations, and accommodation expenses and the return of any remaining funds, and the establishment of a third-party organization [to conduct audits]. Regarding these reforms, wide-ranging discussions transcending political parties and factions resulted in the realization of reforms to the legal system before 2024 came to an end. We will also hold earnest discussions on a draft bill aimed at prohibiting corporate and organizational donations and work to finalize the bill before the end of the fiscal year.
The essential nature of this issue lies in who should bear the costs of democracy. What balance should we strike among subsidies from the public purse, funds from corporations and organizations, funds from individuals, and spending by politicians themselves? What should we regard as the ideal rules for political parties and political organizations, consistent with the fact that they receive subsidies from the national government and as a general rule receive special tax-exempt treatment? And, how will we ensure those rules are followed? I intend to deepen our discussions in a way that goes beyond the lines delineating the ruling and opposition parties.
Regarding election campaigns, some things happened in various elections last year that were beyond what we had anticipated until then. We also need discussions grounded in what happened in those cases. Both in years past and today, it remains the case that democracy really takes shape when a multitude of opinions battle it out on the playing field of healthy discourse.
Whether we consider political funds or election campaigns, the important thing is for the voters to be properly provided with the information they need to make a decision. Then, grounded in those materials for correctly informing people's opinions, what is important is the will of more people being reflected appropriately in politics for a broader swath of generations. What should the electoral system be like in order to bring that to fruition? I believe that we need to examine this point as well, once again in a manner that rises above party and factional lines, taking into account the roughly three decades of history we have had under the current electoral system.
Here in the 80th year since the end of the war, if we look back on history, Japan, under the centralized state system of the Meiji Revolution aimed for "a strong Japan" under the slogan, "Rich nation, strong army." After World War II, during reconstruction from the wartime defeat and also during the high economic growth period, our nation aimed at "a prosperous Japan."
For "a strong Japan," it was primarily the national government that led the way. For "a prosperous Japan," it was mainly private companies that took the lead. And from now on, we should aim at "an enjoyable Japan," which each individual brings into realization. That is what the late Prof. SAKAIYA Taichi pointed out in his final book. I agree with this to a great degree, and I want to work together with the Japanese people to build a "third Japan," by which I mean that "enjoyable Japan" that is realized by each individual.
So, what exactly is this "enjoyable Japan"? It is a vibrant nation where, atop the great achievements of strength and prosperity attained by our ancestors, all people feel and believe in safety and security under world peace, and individual Japanese citizens with diverse values, buoyed by the tangible feeling that tomorrow will be brighter than today, take on challenges to achieve their dreams and work towards self-realization while also treasuring each other.
Setting what I call "the Reiwa Era remodeling of the Japanese archipelago" as the first pillar, I will press forward vigorously with "Regional Revitalization 2.0." We will review the concentration [of people, workplaces, government functions, etc. in Tokyo], which, it has been pointed out, was promoted as national policy during the eras when the Government pursued "a strong Japan" and "a prosperous Japan," and make diversity the source of our future strength.
There have been many efforts promoted to date [to rectify the disparity between urban and rural areas], including then-Prime Minister TANAKA Kakuei's "plan for remodeling the Japanese archipelago," then-Prime Minister OHIRA Masayoshi's "Garden City Nation" idea, and then-Prime Minister TAKESHITA Noboru's "revitalization of hometowns." Taking these initiatives as a base, I will promote this Reiwa Era remodeling of the Japanese archipelago with a strong sense of urgency, that there will be no future for Japan unless we succeed in this extraordinarily important phase during which we create a "third Japan."
Towards that end, first of all, I dare say that I believe the Government should be one step out in front regarding this initiative. We will press forward aggressively to transfer government agencies, including the Disaster Management Agency we aim to newly establish, to regional areas to their optimal location domestically. We will verify the results of the initiatives that have been taken to date and once again solicit proposals from local areas, drawing conclusions one and then another.
Needless to say, we will not be able to achieve our goals through the actions of Government alone. We will place importance on partnering with new actions taken by the private sector and strengthen those relations. From the perspective of making local areas into locations that will be chosen by young people and women, we will proactively prepare the environments that will help us realize the creation of startups in local areas, the transfer to local areas of the headquarters functions of companies located in urban areas, and multipolar decentralization, among other changes.
Public and private sector entities will collaborate in fostering environments where young people, women, and others can work comfortably. The improvements they will bring will include eliminating gender-based wage disparities and unconscious assumptions -- I hear the recent term for this is "unconscious biases." Public and private sector actors will also work together to advance local communities.
We will leverage the power of the private sector to comprehensively advance the use of smart technology in the agriculture, forestry, and fishery industries, the tourism industry, and so on, all of which have enormous potential even at the global level, and make them into profitable industries. From the perspective of food security as well, we will further promote agriculture, forestry, and fishery exports.
The public and private sectors will also come together to utilize artificial intelligence (AI), digital technologies, and the like to maintain and reinforce the functions of infrastructure needed for daily life, such as transportation systems, medical facilities, nursing care facilities, and other infrastructure sustaining people's daily lives in local areas.
Focusing on what we could call the population concerned, we will support activities based in the two areas of one urban and one rural location. In order to give rise to new flows of people, under the principle of first taking the actions we call on others to take, we will newly establish a system for supporting young national civil servants who are active in two locations.
With the population declining, it will be imperative for us to draw out to the greatest possible extent the potential held by each individual by fostering human resources and reforming education, to be taken through public-private partnership. In making that a reality, the important points will be the quality and the content of the education. We must clearly set out how we wish to raise our children.
This will require not only schools but also local governments and people in local communities to act as a united front in thinking about and participating in the cultivation of human resources who are not only armed with knowledge and capabilities but also value history, culture, the community, and the people around them and have the capacity to take action.
Clean energy generated from decarbonated energy sources such as renewable energies and nuclear power, as well as hydrogen and other next-generation fuels, reduce the carbon dioxide emitted during the process of manufacturing cars, semiconductors, and other products and are indispensable in strengthening the competitiveness of our exports. We will expand our supply bases for these items and move forward in newly concentrating industries in the surrounding areas while efficiently developing the supply network for electricity, hydrogen, and more. This will serve as a major pillar of Regional Revitalization 2.0. These efforts will lead Japan to a higher energy self-sufficiency rate, which currently hovers at 15 percent.
AI has made remarkable progress in recent years and is a vitally important technology affecting Japan's competitiveness and the prosperity of society in the modern world. The use of AI in local regions or in service industry or manufacturing industry settings facing labor shortages is highly anticipated, with data and energy being the essential elements supporting the development of AI. From the standpoint of economic security as well, building upon our ability to develop and manufacture important advanced semiconductors, we must efficiently and while ensuring cybersecurity prepare an information and communications network that connects AI sites, data centers, the manufacturing of diverse products and development of services, and users.
Such kinds of infrastructure for a new age will form the support for green transformation (GX) and digital transformation (DX). We will encourage the repositioning of industrial bases and central hubs for daily life activities, with the infrastructure for the new age serving as the axis around which this repositioning takes place.
In years past, a plan for remodeling the Japanese archipelago put forth by then-Prime Minister Tanaka Kakuei gave rise to a flow of people and was aimed at realizing balanced development across Japan. It took the development of roads, railways, the communications network, and other "hard" types of infrastructure as a starting point.
Taking this as the foundation, Regional Revitalization 2.0 creates regional centers through joint public and private efforts and gives rise to a flow of people to local areas through the attraction of not only regional "hard" infrastructure but also "soft" regional aspects. Regional Revitalization 2.0 also utilizes initiatives to develop human resources and infrastructure, with these initiatives being appropriate for how new local regions and urban areas should be.
I myself and indeed the entire Cabinet will to the greatest possible extent travel to local areas all around Japan, visiting places where such efforts are underway, and work to deepen the dialogues held among each area's industry, government, academia, financial institutions, labor organizations, and the media.
We will take information from various local areas about concrete steps being taken towards Regional Revitalization 2.0 and disseminate it nationwide, circulating information about one area's efforts and then another's, thereby bringing about bold reform as what we can call "the Reiwa Era remodeling of the Japanese archipelago."
Alongside the vitality of the local areas, it will be critical to restore the vitality of the economy as a whole. By transitioning from a cost-cutting economy to an economy based on the creation of high amounts of added value, we will bring about a growth-driven economy led by wage increases and investment.
At last year's exchange of views among the government, management, and labor, building on the momentum we had last year when wage increases attained a level not seen for some 30 years, I requested cooperation in bringing about a considerable wage increase during this year's annual spring wage bargaining negotiations between management and labor. The national government will to the utmost of its ability take measures to bring about the target set very high of raising the national weighted average minimum wage to 1,500 yen during the 2020s.
Under a deflationary economy, while the dividends and foreign investments of Japanese companies have increased, their domestic investments and wages have been sluggish. Finally, as bright signs begin to appear, we will advance our preparations of a new environment where companies move further forward in investing in growth towards the future.
In order to realize an economic virtuous cycle in which investments link in to wage growth, which ties in to consumption, it will be absolutely essential to ensure people have a sense of protection under the social security system. It is vital for us to respond to calls for an increase in take-home pay and maintain and reinforce the sustainability of the system.
In Japan, where the rapid decrease in our population from our dwindling birthrate and aging population is gaining momentum, as we plan the future of the social security system, we will build a social security system oriented to all generations, in which we provide support for each other depending not on age but on people's ability to shoulder the burden. In addition, we will realize a community-cohesive society in which everyone, including the elderly, persons with disabilities, and households raising children, can participate, connect with each other, and support each other in their local area in a lively manner, and rebuild a society that, in the midst of a labor shortage, values working people. These approaches will be key. They will be the efforts that will also lead to regional revitalization.
We must responsibly hand down to the next generation our social security system providing medical and nursing care, pensions, and other support. In particular, the pension system, which operates over a long period of time, is a matter on which we are called to find agreement, irrespective of our affiliation with the ruling or opposition parties. Accordingly, first of all I sincerely hope that each political party will engage in constructive debate beginning with the pension system reform bill.
One year has passed since the 2024 Noto Peninsula Earthquake, and three months since the torrential rains that struck in the midst of reconstruction. On New Year's Day, I attended the Memorial Ceremony for the victims of the quake, where I pledged to work hard to bring about at the earliest possible time the rebuilding of people's daily lives as well as their occupations and livelihoods and the creative reconstruction of the disaster-stricken area.
While there is no way to prevent natural disasters from occurring, we must work to minimize damage by making preparations during ordinary times, and we must promptly prepare environments based on the Sphere Standards (minimum standards related to the Humanitarian Charter and humanitarian responses) so that people affected by disasters are able to live with dignity while evacuated. This is incumbent upon the nation.
We will accelerate our preparatory efforts working to establish the Disaster Management Agency, to be led by a dedicated minister and staffed with a sufficient number of experts, within fiscal 2026. We must prepare for not only increasingly intense torrential rain damage but also such possibilities as an earthquake directly below the capital or an earthquake in the Nankai Trough. We will build Japan up as a disaster-resilient nation that places its highest priority on human life and human rights, and we will make Japan, one of the most disaster-prone countries in the world, the most disaster-resilient nation on earth. We will communicate our knowledge and technologies to deal with disasters to other nations and contribute to disaster management around the globe while also making this a new pillar of industry.
As we begin the 80th year since the end of the war, I want to make this year one in which we think once again about what kind of role Japan should play in order to maintain world peace and security, and then put that into practice. Japan now faces the most severe and complex security environment ever in the post-war period. In that context, the basis for thoroughly protecting Japan's peace and security, as well as the daily lives of the Japanese people, is ensuring sufficient deterrence as we build up dialogue with relevant nations over time.
The most critical thing of all is for our defense capabilities to include sufficient capabilities to deter others from launching a war against us. Our defense capabilities must therefore be sufficient deterrence capabilities. It is not the case that our Self-Defense Forces (SDF) operate on equipment alone. It is an extremely serious matter that we lack a sufficient number of SDF officers to operate the equipment. At the end of last year, we compiled the overall direction of policies and measures that the Government, acting as one, should take to resolve this issue, and we will be swift in implementing it.
In discussing deterrence, the focus is often on punitive and retaliatory deterrence, but for Japan, which relies primarily on the extended deterrence of the United States, it is imperative for us to reinforce our deterrence by denial. Japan possessing the capabilities to neutralize attempts by the other side deters such attempts. That is deterrence by denial. This is the reason why we place importance on protecting the Japanese people, and we will press forward steadily and urgently in securing shelters and making other efforts.
It is also necessary to make a level-headed assessment of the balance of power within our region of the globe. In the case that we determine there is a risk that imbalances of power will lead to regional instability, or we determine that such a situation is already taking shape, what should Japan do? The government must take up this kind of question head-on. Of course, even when deterrence is effective, we must also engage in dialogue. Many wars in the past were caused by misunderstandings and miscalculations on both sides. The significance of our day-to-day diplomatic activities is found precisely in this point.
We will raise the level of Japan's own capabilities. We will raise the Japan-U.S. alliance to even greater heights. And we will both expand and deepen the network we enjoy with countries in the region that are on the same page as Japan. Taking the utmost care, we will keep a constant watchful eye on whether or not the balance of power has taken a form unfavorable for us. We will build up such efforts as time goes on while simultaneously being certain to maintain thoroughgoing dialogues with countries concerned and deepening our relations of trust. We will tirelessly examine such efforts again this year and put them into practice.
This year is the year of the snake. It is said that the year of the snake is a year for rebirth and evolution, because snakes repeatedly shed their skin as they grow larger. Building atop the achievements attained by our ancestors, and wishing for Japan to become vibrant, my administration will work hard this year to make a "third Japan," which is to say an "enjoyable Japan" taking peace, safety, and security as its major premises. I hope to make this a year for building such a Japan, working together with the Japanese people.
I ask for your ongoing kind consideration again in the year to come.
Related Link
Japanese
Tweet
Return to the Speeches and Statements by the Prime Minister</t>
        </is>
      </c>
      <c r="J441" s="3" t="inlineStr">
        <is>
          <t>New Year's Press Conference by Prime Minister ISHIBA Shigeru (Speeches and Statements &lt;br&gt;by the Prime Minister) | Prime Minister's Office of Japan
New Year's Press Conference by Prime Minister ISHIBA Shigeru
January 6, 2025
Tweet
[Provisional translation]
Opening Statement by Prime Minister Ishiba
Happy new year, everyone. I have just paid a visit to Ise Jingu Shrine, where I prayed for 2025 to be a fruitful year of peace and security for all the Japanese people. This year marks 80 years since the end of the war. In accordance with that, I feel a strong desire to make 2025 a year in which, together with the Japanese people, we think once again about peace and about what Japan should be like as a peace-loving nation. I want to make this, the 80th year since the war ended, a year in which we also think once again about democracy. We were handed a stern judgment as the outcome of last year's general election, resulting in a minority ruling party for the first time in roughly three decades. As the leading political party, we in the Liberal Democratic Party, from the position of overseeing national policy together with Komeito, must be a ruling party of responsibility, accepting responsibility for the citizens of the present and the citizens of the next generation. That should go without saying. At the same time, in order to build consensus that transcends political parties and factions, this is the time for members of opposition parties also to share in responsibility to a greater degree than before. I believe we must work with a view to earning the understanding and sympathy of the public, with each member of the Diet taking part in debates from a position of responsibility. As a main principle of our national policy, we will engage in discussions in a straightforward manner at all times and lay out the overall direction of national administration with only the welfare of the Japanese people as a whole in mind. This is what then-Prime Minister ISHIBASHI Tanzan said in his policy speech to the Diet in February 1957. Just as he stated, each individual politician must do his or her utmost in facing various issues sincerely for the sake of the Japanese people, with the awareness that the debates between the ruling and opposition parties will shape the future of Japan. I want to take a new step forward together with the Japanese people in the true image of democracy, namely to derive better proposals through sincere policy consultations that reflect the variety of voices among the citizenry. In light of that, our debates on how to sustain democracy are important. Last year, concerning political funds, after the general election I announced the abolition of policy activity expenses, the disclosure of the use of the allowance covering research, public relations, and accommodation expenses and the return of any remaining funds, and the establishment of a third-party organization [to conduct audits]. Regarding these reforms, wide-ranging discussions transcending political parties and factions resulted in the realization of reforms to the legal system before 2024 came to an end. We will also hold earnest discussions on a draft bill aimed at prohibiting corporate and organizational donations and work to finalize the bill before the end of the fiscal year. The essential nature of this issue lies in who should bear the costs of democracy. What balance should we strike among subsidies from the public purse, funds from corporations and organizations, funds from individuals, and spending by politicians themselves? What should we regard as the ideal rules for political parties and political organizations, consistent with the fact that they receive subsidies from the national government and as a general rule receive special tax-exempt treatment? And, how will we ensure those rules are followed? We also need discussions grounded in what happened in those cases. Both in years past and today, it remains the case that democracy really takes shape when a multitude of opinions battle it out on the playing field of healthy discourse. Whether we consider political funds or election campaigns, the important thing is for the voters to be properly provided with the information they need to make a decision. Then, grounded in those materials for correctly informing people's opinions, what is important is the will of more people being reflected appropriately in politics for a broader swath of generations. What should the electoral system be like in order to bring that to fruition? I believe that we need to examine this point as well, once again in a manner that rises above party and factional lines, taking into account the roughly three decades of history we have had under the current electoral system. Here in the 80th year since the end of the war, if we look back on history, Japan, under the centralized state system of the Meiji Revolution aimed for "a strong Japan" under the slogan, "Rich nation, strong army." After World War II, during reconstruction from the wartime defeat and also during the high economic growth period, our nation aimed at "a prosperous Japan."
For "a strong Japan," it was primarily the national government that led the way. For "a prosperous Japan," it was mainly private companies that took the lead. And from now on, we should aim at "an enjoyable Japan," which each individual brings into realization. I agree with this to a great degree, and I want to work together with the Japanese people to build a "third Japan," by which I mean that "enjoyable Japan" that is realized by each individual. So, what exactly is this "enjoyable Japan"? It is a vibrant nation where, atop the great achievements of strength and prosperity attained by our ancestors, all people feel and believe in safety and security under world peace, and individual Japanese citizens with diverse values, buoyed by the tangible feeling that tomorrow will be brighter than today, take on challenges to achieve their dreams and work towards self-realization while also treasuring each other. Setting what I call "the Reiwa Era remodeling of the Japanese archipelago" as the first pillar, I will press forward vigorously with "Regional Revitalization 2.0." We will review the concentration [of people, workplaces, government functions, etc. in Tokyo], which, it has been pointed out, was promoted as national policy during the eras when the Government pursued "a strong Japan" and "a prosperous Japan," and make diversity the source of our future strength. There have been many efforts promoted to date [to rectify the disparity between urban and rural areas], including then-Prime Minister TANAKA Kakuei's "plan for remodeling the Japanese archipelago," then-Prime Minister OHIRA Masayoshi's "Garden City Nation" idea, and then-Prime Minister TAKESHITA Noboru's "revitalization of hometowns." Taking these initiatives as a base, I will promote this Reiwa Era remodeling of the Japanese archipelago with a strong sense of urgency, that there will be no future for Japan unless we succeed in this extraordinarily important phase during which we create a "third Japan."
Towards that end, first of all, I dare say that I believe the Government should be one step out in front regarding this initiative. We will press forward aggressively to transfer government agencies, including the Disaster Management Agency we aim to newly establish, to regional areas to their optimal location domestically. We will verify the results of the initiatives that have been taken to date and once again solicit proposals from local areas, drawing conclusions one and then another. Needless to say, we will not be able to achieve our goals through the actions of Government alone. In making that a reality, the important points will be the quality and the content of the education. We must clearly set out how we wish to raise our children. This will require not only schools but also local governments and people in local communities to act as a united front in thinking about and participating in the cultivation of human resources who are not only armed with knowledge and capabilities but also value history, culture, the community, and the people around them and have the capacity to take action. Clean energy generated from decarbonated energy sources such as renewable energies and nuclear power, as well as hydrogen and other next-generation fuels, reduce the carbon dioxide emitted during the process of manufacturing cars, semiconductors, and other products and are indispensable in strengthening the competitiveness of our exports. We will expand our supply bases for these items and move forward in newly concentrating industries in the surrounding areas while efficiently developing the supply network for electricity, hydrogen, and more. This will serve as a major pillar of Regional Revitalization 2.0. These efforts will lead Japan to a higher energy self-sufficiency rate, which currently hovers at 15 percent. Regional Revitalization 2.0 also utilizes initiatives to develop human resources and infrastructure, with these initiatives being appropriate for how new local regions and urban areas should be. I myself and indeed the entire Cabinet will to the greatest possible extent travel to local areas all around Japan, visiting places where such efforts are underway, and work to deepen the dialogues held among each area's industry, government, academia, financial institutions, labor organizations, and the media. We will take information from various local areas about concrete steps being taken towards Regional Revitalization 2.0 and disseminate it nationwide, circulating information about one area's efforts and then another's, thereby bringing about bold reform as what we can call "the Reiwa Era remodeling of the Japanese archipelago."
Alongside the vitality of the local areas, it will be critical to restore the vitality of the economy as a whole. By transitioning from a cost-cutting economy to an economy based on the creation of high amounts of added value, we will bring about a growth-driven economy led by wage increases and investment. At last year's exchange of views among the government, management, and labor, building on the momentum we had last year when wage increases attained a level not seen for some 30 years, I requested cooperation in bringing about a considerable wage increase during this year's annual spring wage bargaining negotiations between management and labor. The national government will to the utmost of its ability take measures to bring about the target set very high of raising the national weighted average minimum wage to 1,500 yen during the 2020s. Under a deflationary economy, while the dividends and foreign investments of Japanese companies have increased, their domestic investments and wages have been sluggish. Finally, as bright signs begin to appear, we will advance our preparations of a new environment where companies move further forward in investing in growth towards the future. In order to realize an economic virtuous cycle in which investments link in to wage growth, which ties in to consumption, it will be absolutely essential to ensure people have a sense of protection under the social security system. It is vital for us to respond to calls for an increase in take-home pay and maintain and reinforce the sustainability of the system. Accordingly, first of all I sincerely hope that each political party will engage in constructive debate beginning with the pension system reform bill. One year has passed since the 2024 Noto Peninsula Earthquake, and three months since the torrential rains that struck in the midst of reconstruction. On New Year's Day, I attended the Memorial Ceremony for the victims of the quake, where I pledged to work hard to bring about at the earliest possible time the rebuilding of people's daily lives as well as their occupations and livelihoods and the creative reconstruction of the disaster-stricken area. While there is no way to prevent natural disasters from occurring, we must work to minimize damage by making preparations during ordinary times, and we must promptly prepare environments based on the Sphere Standards (minimum standards related to the Humanitarian Charter and humanitarian responses) so that people affected by disasters are able to live with dignity while evacuated. This is incumbent upon the nation. We will accelerate our preparatory efforts working to establish the Disaster Management Agency, to be led by a dedicated minister and staffed with a sufficient number of experts, within fiscal 2026. We will build Japan up as a disaster-resilient nation that places its highest priority on human life and human rights, and we will make Japan, one of the most disaster-prone countries in the world, the most disaster-resilient nation on earth. We will communicate our knowledge and technologies to deal with disasters to other nations and contribute to disaster management around the globe while also making this a new pillar of industry. As we begin the 80th year since the end of the war, I want to make this year one in which we think once again about what kind of role Japan should play in order to maintain world peace and security, and then put that into practice. Japan now faces the most severe and complex security environment ever in the post-war period. In that context, the basis for thoroughly protecting Japan's peace and security, as well as the daily lives of the Japanese people, is ensuring sufficient deterrence as we build up dialogue with relevant nations over time. The most critical thing of all is for our defense capabilities to include sufficient capabilities to deter others from launching a war against us. Our defense capabilities must therefore be sufficient deterrence capabilities. It is not the case that our Self-Defense Forces (SDF) operate on equipment alone. Japan possessing the capabilities to neutralize attempts by the other side deters such attempts. That is deterrence by denial. This is the reason why we place importance on protecting the Japanese people, and we will press forward steadily and urgently in securing shelters and making other efforts. It is also necessary to make a level-headed assessment of the balance of power within our region of the globe. In the case that we determine there is a risk that imbalances of power will lead to regional instability, or we determine that such a situation is already taking shape, what should Japan do? The government must take up this kind of question head-on. Of course, even when deterrence is effective, we must also engage in dialogue. Many wars in the past were caused by misunderstandings and miscalculations on both sides. The significance of our day-to-day diplomatic activities is found precisely in this point. We will raise the level of Japan's own capabilities.</t>
        </is>
      </c>
      <c r="K441" s="18" t="inlineStr">
        <is>
          <t>fund;history;reparation;responsibility;victim;war</t>
        </is>
      </c>
      <c r="L441" s="18" t="inlineStr">
        <is>
          <t>0</t>
        </is>
      </c>
      <c r="M441" s="18" t="inlineStr">
        <is>
          <t>0</t>
        </is>
      </c>
      <c r="N441" s="18" t="inlineStr">
        <is>
          <t>1</t>
        </is>
      </c>
      <c r="O441" s="18" t="inlineStr">
        <is>
          <t>0</t>
        </is>
      </c>
      <c r="P441" s="18" t="inlineStr">
        <is>
          <t>0</t>
        </is>
      </c>
      <c r="Q441" s="18" t="inlineStr">
        <is>
          <t>0</t>
        </is>
      </c>
      <c r="R441" s="18" t="inlineStr">
        <is>
          <t>cde3de43-67fd-4201-9efd-9b62b4339eb2</t>
        </is>
      </c>
      <c r="S441" s="18" t="inlineStr"/>
      <c r="T441" s="18" t="inlineStr"/>
      <c r="U441" s="18" t="inlineStr"/>
      <c r="V441" s="18" t="inlineStr">
        <is>
          <t>COMPENSATION_REPARATION</t>
        </is>
      </c>
      <c r="W441" s="18" t="inlineStr"/>
      <c r="X441" s="18" t="inlineStr"/>
      <c r="Y441" s="18" t="inlineStr"/>
      <c r="Z441" s="18" t="inlineStr"/>
      <c r="AA441" s="18" t="inlineStr"/>
      <c r="AB441" s="18" t="inlineStr"/>
      <c r="AC441" s="18" t="inlineStr"/>
      <c r="AD441" s="18" t="inlineStr"/>
      <c r="AE441" s="18" t="inlineStr"/>
      <c r="AF441" s="18" t="inlineStr"/>
      <c r="AG441" s="18" t="inlineStr"/>
      <c r="AH441" s="18" t="inlineStr"/>
      <c r="AI441" s="18" t="inlineStr"/>
      <c r="AJ441" s="18" t="inlineStr"/>
      <c r="AK441" s="18" t="inlineStr"/>
      <c r="AL441" s="18" t="inlineStr"/>
      <c r="AM441" s="18" t="inlineStr">
        <is>
          <t>LOW</t>
        </is>
      </c>
      <c r="AN441" s="3" t="inlineStr">
        <is>
          <t>AUTO-DRAFT: keyword signals only; requires contextual coding per codebook.md before use.</t>
        </is>
      </c>
      <c r="AO441" s="18" t="inlineStr">
        <is>
          <t>f6c647dc-118a-5b57-9f38-ae9860f4104a</t>
        </is>
      </c>
      <c r="AP441" s="18" t="inlineStr">
        <is>
          <t>1</t>
        </is>
      </c>
      <c r="AQ441" s="18" t="inlineStr">
        <is>
          <t>LOW_CONFIDENCE;MISSING_SPEAKER</t>
        </is>
      </c>
      <c r="AR441" s="18" t="inlineStr">
        <is>
          <t>EXCLUDED</t>
        </is>
      </c>
      <c r="AS441" s="3" t="inlineStr">
        <is>
          <t>2026-09-22 full backlog review: NATURAL_DISASTER_OR_ACCIDENT</t>
        </is>
      </c>
    </row>
    <row r="442">
      <c r="A442" s="3" t="inlineStr">
        <is>
          <t>https://japan.kantei.go.jp/103/statement/202501/06messag2.html</t>
        </is>
      </c>
      <c r="B442" s="18" t="inlineStr">
        <is>
          <t>japan</t>
        </is>
      </c>
      <c r="C442" s="18" t="inlineStr">
        <is>
          <t>Prime Minister's Office of Japan (Kantei)</t>
        </is>
      </c>
      <c r="D442" s="3" t="inlineStr">
        <is>
          <t>Congratulatory Message from Prime Minister Ishiba to H.E. Mr. Gintautas PALUCKAS, Prime Minister of Lithuania (Speeches and Statements &lt;br&gt;by the Prime Minister) | Prime Minister's Office of Japan</t>
        </is>
      </c>
      <c r="E442" s="18" t="inlineStr">
        <is>
          <t>SPEECH</t>
        </is>
      </c>
      <c r="F442" s="18" t="inlineStr">
        <is>
          <t>January 6, 2025</t>
        </is>
      </c>
      <c r="G442" s="18" t="inlineStr">
        <is>
          <t>0</t>
        </is>
      </c>
      <c r="H442" s="3" t="inlineStr"/>
      <c r="I442" s="3" t="inlineStr">
        <is>
          <t>Congratulatory Message from Prime Minister Ishiba to H.E. Mr. Gintautas PALUCKAS, Prime Minister of Lithuania (Speeches and Statements &lt;br&gt;by the Prime Minister) | Prime Minister's Office of Japan
Congratulatory Message from Prime Minister Ishiba to H.E. Mr. Gintautas PALUCKAS, Prime Minister of Lithuania
January 6, 2025
Tweet
[Provisional translation]
On January 6, Mr. ISHIBA Shigeru, Prime Minister of Japan, sent a congratulatory letter to H.E. Mr. Gintautas PALUCKAS on his appointment as Prime Minister of the Republic of Lithuania.
In the letter, Prime Minister Ishiba congratulated Prime Minister Paluckas on his appointment, and noting the deepening bilateral relationship under the strategic partnership, expressed his intention to cooperate with the Lithuania toward realizing a “Free and Open Indo-Pacific,” and further strengthening bilateral relationship based on the recognition that the security of Europe and the Indo-Pacific is inseparable as the security environment becomes increasingly severe.
Related Link
Japanese
Tweet
Return to the Speeches and Statements by the Prime Minister</t>
        </is>
      </c>
      <c r="J442" s="3" t="inlineStr">
        <is>
          <t>Mr. Gintautas PALUCKAS on his appointment as Prime Minister of the Republic of Lithuania. In the letter, Prime Minister Ishiba congratulated Prime Minister Paluckas on his appointment, and noting the deepening bilateral relationship under the strategic partnership, expressed his intention to cooperate with the Lithuania toward realizing a “Free and Open Indo-Pacific,” and further strengthening bilateral relationship based on the recognition that the security of Europe and the Indo-Pacific is inseparable as the security environment becomes increasingly severe. Related Link
Japanese
Tweet
Return to the Speeches and Statements by the Prime Minister</t>
        </is>
      </c>
      <c r="K442" s="18" t="inlineStr">
        <is>
          <t>war</t>
        </is>
      </c>
      <c r="L442" s="18" t="inlineStr">
        <is>
          <t>0</t>
        </is>
      </c>
      <c r="M442" s="18" t="inlineStr">
        <is>
          <t>0</t>
        </is>
      </c>
      <c r="N442" s="18" t="inlineStr">
        <is>
          <t>0</t>
        </is>
      </c>
      <c r="O442" s="18" t="inlineStr">
        <is>
          <t>0</t>
        </is>
      </c>
      <c r="P442" s="18" t="inlineStr">
        <is>
          <t>0</t>
        </is>
      </c>
      <c r="Q442" s="18" t="inlineStr">
        <is>
          <t>0</t>
        </is>
      </c>
      <c r="R442" s="18" t="inlineStr">
        <is>
          <t>8f04b73e-7866-4b1c-bbca-7953fb6212c9</t>
        </is>
      </c>
      <c r="S442" s="18" t="inlineStr"/>
      <c r="T442" s="18" t="inlineStr"/>
      <c r="U442" s="18" t="inlineStr"/>
      <c r="V442" s="18" t="inlineStr">
        <is>
          <t>HISTORICAL_RECOGNITION_GENERAL</t>
        </is>
      </c>
      <c r="W442" s="18" t="inlineStr"/>
      <c r="X442" s="18" t="inlineStr"/>
      <c r="Y442" s="18" t="inlineStr"/>
      <c r="Z442" s="18" t="inlineStr"/>
      <c r="AA442" s="18" t="inlineStr"/>
      <c r="AB442" s="18" t="inlineStr"/>
      <c r="AC442" s="18" t="inlineStr"/>
      <c r="AD442" s="18" t="inlineStr"/>
      <c r="AE442" s="18" t="inlineStr"/>
      <c r="AF442" s="18" t="inlineStr"/>
      <c r="AG442" s="18" t="inlineStr"/>
      <c r="AH442" s="18" t="inlineStr"/>
      <c r="AI442" s="18" t="inlineStr"/>
      <c r="AJ442" s="18" t="inlineStr"/>
      <c r="AK442" s="18" t="inlineStr"/>
      <c r="AL442" s="18" t="inlineStr"/>
      <c r="AM442" s="18" t="inlineStr">
        <is>
          <t>LOW</t>
        </is>
      </c>
      <c r="AN442" s="3" t="inlineStr">
        <is>
          <t>AUTO-DRAFT: keyword signals only; requires contextual coding per codebook.md before use.</t>
        </is>
      </c>
      <c r="AO442" s="18" t="inlineStr">
        <is>
          <t>7e7bba37-9172-5206-8361-9c52b1977f5b</t>
        </is>
      </c>
      <c r="AP442" s="18" t="inlineStr">
        <is>
          <t>1</t>
        </is>
      </c>
      <c r="AQ442" s="18" t="inlineStr">
        <is>
          <t>LOW_CONFIDENCE;MISSING_SPEAKER</t>
        </is>
      </c>
      <c r="AR442" s="18" t="inlineStr">
        <is>
          <t>EXCLUDED</t>
        </is>
      </c>
      <c r="AS442" s="3" t="inlineStr">
        <is>
          <t>2026-09-22 full backlog review: GENERIC_DIPLOMATIC_MESSAGE_OR_SPEECH</t>
        </is>
      </c>
    </row>
    <row r="443">
      <c r="A443" s="3" t="inlineStr">
        <is>
          <t>https://japan.kantei.go.jp/103/statement/202501/07message.html</t>
        </is>
      </c>
      <c r="B443" s="18" t="inlineStr">
        <is>
          <t>japan</t>
        </is>
      </c>
      <c r="C443" s="18" t="inlineStr">
        <is>
          <t>Prime Minister's Office of Japan (Kantei)</t>
        </is>
      </c>
      <c r="D443" s="3" t="inlineStr">
        <is>
          <t>Messages of condolences from Prime Minister Ishiba on the earthquake damage in Tibet Autonomous Region of the People’s Republic of China (Speeches and Statements &lt;br&gt;by the Prime Minister) | Prime Minister's Office of Japan</t>
        </is>
      </c>
      <c r="E443" s="18" t="inlineStr">
        <is>
          <t>SPEECH</t>
        </is>
      </c>
      <c r="F443" s="18" t="inlineStr">
        <is>
          <t>January 7, 2025</t>
        </is>
      </c>
      <c r="G443" s="18" t="inlineStr">
        <is>
          <t>0</t>
        </is>
      </c>
      <c r="H443" s="3" t="inlineStr"/>
      <c r="I443" s="3" t="inlineStr">
        <is>
          <t>Messages of condolences from Prime Minister Ishiba on the earthquake damage in Tibet Autonomous Region of the People’s Republic of China (Speeches and Statements &lt;br&gt;by the Prime Minister) | Prime Minister's Office of Japan
Messages of condolences from Prime Minister Ishiba on the earthquake damage in Tibet Autonomous Region of the People’s Republic of China
January 7, 2025
Tweet
[Provisional translation]
On January 7, Prime Minister Ishiba delivered his message to H.E. Mr. Xi Jinping, President of the People’s Republic of China and H.E. Mr. Li Qiang, State Council Premier of the People’s Republic of China, in the wake of the earthquake that struck Tibet Autonomous Region at around 10:00 a.m. JST on January 7 (around 9:00 a.m. local time) and expressed his condolences to the victims and bereaved families, his sympathies to those who were affected and prayers for the speedy recovery and reconstruction of the affected areas in Tibet.
Related Link
Japanese
MOFA website
Tweet
Return to the Speeches and Statements by the Prime Minister</t>
        </is>
      </c>
      <c r="J443" s="3" t="inlineStr">
        <is>
          <t>Li Qiang, State Council Premier of the People’s Republic of China, in the wake of the earthquake that struck Tibet Autonomous Region at around 10:00 a.m. JST on January 7 (around 9:00 a.m. local time) and expressed his condolences to the victims and bereaved families, his sympathies to those who were affected and prayers for the speedy recovery and reconstruction of the affected areas in Tibet. Related Link
Japanese
MOFA website
Tweet
Return to the Speeches and Statements by the Prime Minister</t>
        </is>
      </c>
      <c r="K443" s="18" t="inlineStr">
        <is>
          <t>victim</t>
        </is>
      </c>
      <c r="L443" s="18" t="inlineStr">
        <is>
          <t>0</t>
        </is>
      </c>
      <c r="M443" s="18" t="inlineStr">
        <is>
          <t>0</t>
        </is>
      </c>
      <c r="N443" s="18" t="inlineStr">
        <is>
          <t>0</t>
        </is>
      </c>
      <c r="O443" s="18" t="inlineStr">
        <is>
          <t>0</t>
        </is>
      </c>
      <c r="P443" s="18" t="inlineStr">
        <is>
          <t>0</t>
        </is>
      </c>
      <c r="Q443" s="18" t="inlineStr">
        <is>
          <t>0</t>
        </is>
      </c>
      <c r="R443" s="18" t="inlineStr">
        <is>
          <t>fe42ef5b-f9f2-4b2d-a543-d0f0ae7e4393</t>
        </is>
      </c>
      <c r="S443" s="18" t="inlineStr"/>
      <c r="T443" s="18" t="inlineStr"/>
      <c r="U443" s="18" t="inlineStr"/>
      <c r="V443" s="18" t="inlineStr">
        <is>
          <t>HISTORICAL_RECOGNITION_GENERAL</t>
        </is>
      </c>
      <c r="W443" s="18" t="inlineStr"/>
      <c r="X443" s="18" t="inlineStr"/>
      <c r="Y443" s="18" t="inlineStr"/>
      <c r="Z443" s="18" t="inlineStr"/>
      <c r="AA443" s="18" t="inlineStr"/>
      <c r="AB443" s="18" t="inlineStr"/>
      <c r="AC443" s="18" t="inlineStr"/>
      <c r="AD443" s="18" t="inlineStr"/>
      <c r="AE443" s="18" t="inlineStr"/>
      <c r="AF443" s="18" t="inlineStr"/>
      <c r="AG443" s="18" t="inlineStr"/>
      <c r="AH443" s="18" t="inlineStr"/>
      <c r="AI443" s="18" t="inlineStr"/>
      <c r="AJ443" s="18" t="inlineStr"/>
      <c r="AK443" s="18" t="inlineStr"/>
      <c r="AL443" s="18" t="inlineStr"/>
      <c r="AM443" s="18" t="inlineStr">
        <is>
          <t>LOW</t>
        </is>
      </c>
      <c r="AN443" s="3" t="inlineStr">
        <is>
          <t>AUTO-DRAFT: keyword signals only; requires contextual coding per codebook.md before use.</t>
        </is>
      </c>
      <c r="AO443" s="18" t="inlineStr">
        <is>
          <t>4b6d3cc3-8908-53bd-9177-939900e313ae</t>
        </is>
      </c>
      <c r="AP443" s="18" t="inlineStr">
        <is>
          <t>1</t>
        </is>
      </c>
      <c r="AQ443" s="18" t="inlineStr">
        <is>
          <t>LOW_CONFIDENCE;MISSING_SPEAKER</t>
        </is>
      </c>
      <c r="AR443" s="18" t="inlineStr">
        <is>
          <t>EXCLUDED</t>
        </is>
      </c>
      <c r="AS443" s="3" t="inlineStr">
        <is>
          <t>2026-09-22 full backlog review: NATURAL_DISASTER_OR_ACCIDENT</t>
        </is>
      </c>
    </row>
    <row r="444">
      <c r="A444" s="3" t="inlineStr">
        <is>
          <t>https://japan.kantei.go.jp/103/statement/202501/09kaiken.html</t>
        </is>
      </c>
      <c r="B444" s="18" t="inlineStr">
        <is>
          <t>japan</t>
        </is>
      </c>
      <c r="C444" s="18" t="inlineStr">
        <is>
          <t>Prime Minister's Office of Japan (Kantei)</t>
        </is>
      </c>
      <c r="D444" s="3" t="inlineStr">
        <is>
          <t>Press Conference by Prime Minister Ishiba regarding His Upcoming Visit to Malaysia and Indonesia (Speeches and Statements &lt;br&gt;by the Prime Minister) | Prime Minister's Office of Japan</t>
        </is>
      </c>
      <c r="E444" s="18" t="inlineStr">
        <is>
          <t>PRESS_CONFERENCE</t>
        </is>
      </c>
      <c r="F444" s="18" t="inlineStr">
        <is>
          <t>January 9, 2025</t>
        </is>
      </c>
      <c r="G444" s="18" t="inlineStr">
        <is>
          <t>0</t>
        </is>
      </c>
      <c r="H444" s="3" t="inlineStr"/>
      <c r="I444" s="3" t="inlineStr">
        <is>
          <t>Press Conference by Prime Minister Ishiba regarding His Upcoming Visit to Malaysia and Indonesia (Speeches and Statements &lt;br&gt;by the Prime Minister) | Prime Minister's Office of Japan
Press Conference by Prime Minister Ishiba regarding His Upcoming Visit to Malaysia and Indonesia
January 9, 2025
Tweet
[Provisional translation]
(On Prime Minister Ishiba's objective in choosing to visit Malaysia and Indonesia and the Ishiba administration's diplomatic strategy for 2025; on the outcomes Prime Minister Ishiba is hoping to attain through this overseas visit in the economic and security fields)
This is my first time to head overseas, other than for international meetings. Malaysia is the chair of ASEAN (the Association of Southeast Asian Nations), and Indonesia has the largest population in Southeast Asia as well as an economy of size. As the international community becomes increasingly uncertain, Japan wants to place greater value on our relations with Southeast Asia.
As for Malaysia, the chair of ASEAN, and Indonesia, with the largest population in Southeast Asia and a sizable economy, it is of course true that until now I have had meetings individually with both Prime Minister Anwar and President Prabowo on the sidelines of international meetings, but I want to spend time with them [to discuss] the future of this region and security matters. The realization of a Free and Open Indo-Pacific will contribute to the peace and security of the international community. Moreover, Malaysia and Indonesia are both major energy suppliers for Japan, and I will ask them to continue to provide us with a steady supply of energy. Japan will also continue to make contributions towards the remarkable economic development seen in both countries.
While there are many other destinations I could have chosen for this overseas trip, for example the United States of America or China, or also Europe or the Middle East, I thought about the closest for Japan, both in terms of distance and also insofar as I want to further advance the strengthening of our relations with ASEAN.
(On the outcomes Prime Minister Ishiba is aiming to achieve in the economic and security fields)
The issue is what kinds of contributions Japan can make to the economic development of both countries. Japan has made quite significant investments in both countries over the years, so the heart of the matter is what kinds of contributions Japan will be able to make to these nations' future economic development, and, to repeat what I said earlier, I'd like to talk about the stable supply of energy, keeping firmly in mind that we should not rely solely on fossil fuels.
Regarding security, there is the question of what kind of security framework we can build in this region going forward. Yesterday, I received a proposal on this matter from Mr. Yamaguchi, the previous Chief Representative of Komeito, and with that kind of framework in mind, I consider it absolutely essential for us to foster relationships of trust.
Related Link
Japanese
Tweet
Return to the Speeches and Statements by the Prime Minister</t>
        </is>
      </c>
      <c r="J444" s="3" t="inlineStr">
        <is>
          <t>Malaysia is the chair of ASEAN (the Association of Southeast Asian Nations), and Indonesia has the largest population in Southeast Asia as well as an economy of size. As the international community becomes increasingly uncertain, Japan wants to place greater value on our relations with Southeast Asia. As for Malaysia, the chair of ASEAN, and Indonesia, with the largest population in Southeast Asia and a sizable economy, it is of course true that until now I have had meetings individually with both Prime Minister Anwar and President Prabowo on the sidelines of international meetings, but I want to spend time with them [to discuss] the future of this region and security matters. The realization of a Free and Open Indo-Pacific will contribute to the peace and security of the international community. Moreover, Malaysia and Indonesia are both major energy suppliers for Japan, and I will ask them to continue to provide us with a steady supply of energy. Japan will also continue to make contributions towards the remarkable economic development seen in both countries. While there are many other destinations I could have chosen for this overseas trip, for example the United States of America or China, or also Europe or the Middle East, I thought about the closest for Japan, both in terms of distance and also insofar as I want to further advance the strengthening of our relations with ASEAN. (On the outcomes Prime Minister Ishiba is aiming to achieve in the economic and security fields)
The issue is what kinds of contributions Japan can make to the economic development of both countries. Japan has made quite significant investments in both countries over the years, so the heart of the matter is what kinds of contributions Japan will be able to make to these nations' future economic development, and, to repeat what I said earlier, I'd like to talk about the stable supply of energy, keeping firmly in mind that we should not rely solely on fossil fuels. Regarding security, there is the question of what kind of security framework we can build in this region going forward. Yesterday, I received a proposal on this matter from Mr. Yamaguchi, the previous Chief Representative of Komeito, and with that kind of framework in mind, I consider it absolutely essential for us to foster relationships of trust.</t>
        </is>
      </c>
      <c r="K444" s="18" t="inlineStr">
        <is>
          <t>war</t>
        </is>
      </c>
      <c r="L444" s="18" t="inlineStr">
        <is>
          <t>0</t>
        </is>
      </c>
      <c r="M444" s="18" t="inlineStr">
        <is>
          <t>0</t>
        </is>
      </c>
      <c r="N444" s="18" t="inlineStr">
        <is>
          <t>0</t>
        </is>
      </c>
      <c r="O444" s="18" t="inlineStr">
        <is>
          <t>0</t>
        </is>
      </c>
      <c r="P444" s="18" t="inlineStr">
        <is>
          <t>0</t>
        </is>
      </c>
      <c r="Q444" s="18" t="inlineStr">
        <is>
          <t>0</t>
        </is>
      </c>
      <c r="R444" s="18" t="inlineStr">
        <is>
          <t>ed0f1263-7d71-4849-8dbb-66339f364aff</t>
        </is>
      </c>
      <c r="S444" s="18" t="inlineStr"/>
      <c r="T444" s="18" t="inlineStr"/>
      <c r="U444" s="18" t="inlineStr"/>
      <c r="V444" s="18" t="inlineStr">
        <is>
          <t>HISTORICAL_RECOGNITION_GENERAL</t>
        </is>
      </c>
      <c r="W444" s="18" t="inlineStr"/>
      <c r="X444" s="18" t="inlineStr"/>
      <c r="Y444" s="18" t="inlineStr"/>
      <c r="Z444" s="18" t="inlineStr"/>
      <c r="AA444" s="18" t="inlineStr"/>
      <c r="AB444" s="18" t="inlineStr"/>
      <c r="AC444" s="18" t="inlineStr"/>
      <c r="AD444" s="18" t="inlineStr"/>
      <c r="AE444" s="18" t="inlineStr"/>
      <c r="AF444" s="18" t="inlineStr"/>
      <c r="AG444" s="18" t="inlineStr"/>
      <c r="AH444" s="18" t="inlineStr"/>
      <c r="AI444" s="18" t="inlineStr"/>
      <c r="AJ444" s="18" t="inlineStr"/>
      <c r="AK444" s="18" t="inlineStr"/>
      <c r="AL444" s="18" t="inlineStr"/>
      <c r="AM444" s="18" t="inlineStr">
        <is>
          <t>LOW</t>
        </is>
      </c>
      <c r="AN444" s="3" t="inlineStr">
        <is>
          <t>AUTO-DRAFT: keyword signals only; requires contextual coding per codebook.md before use.</t>
        </is>
      </c>
      <c r="AO444" s="18" t="inlineStr">
        <is>
          <t>d92b914d-c568-527a-a0a2-1730960dbf8f</t>
        </is>
      </c>
      <c r="AP444" s="18" t="inlineStr">
        <is>
          <t>1</t>
        </is>
      </c>
      <c r="AQ444" s="18" t="inlineStr">
        <is>
          <t>LOW_CONFIDENCE;MISSING_SPEAKER</t>
        </is>
      </c>
      <c r="AR444" s="18" t="inlineStr">
        <is>
          <t>EXCLUDED</t>
        </is>
      </c>
      <c r="AS444" s="3" t="inlineStr">
        <is>
          <t>2026-09-22 full backlog review: PRESS_CONFERENCE_UNRELATED_DOMESTIC_OR_ROUTINE_DIPLOMACY</t>
        </is>
      </c>
    </row>
    <row r="445">
      <c r="A445" s="3" t="inlineStr">
        <is>
          <t>https://japan.kantei.go.jp/103/statement/202501/09message.html</t>
        </is>
      </c>
      <c r="B445" s="18" t="inlineStr">
        <is>
          <t>japan</t>
        </is>
      </c>
      <c r="C445" s="18" t="inlineStr">
        <is>
          <t>Prime Minister's Office of Japan (Kantei)</t>
        </is>
      </c>
      <c r="D445" s="3" t="inlineStr">
        <is>
          <t>Letter of Condolences by Prime Minister Ishiba on the Passing of Former President H.E. Mr. Arnold Rüütel of the Republic of Estonia (Speeches and Statements &lt;br&gt;by the Prime Minister) | Prime Minister's Office of Japan</t>
        </is>
      </c>
      <c r="E445" s="18" t="inlineStr">
        <is>
          <t>SPEECH</t>
        </is>
      </c>
      <c r="F445" s="18" t="inlineStr">
        <is>
          <t>January 9, 2025</t>
        </is>
      </c>
      <c r="G445" s="18" t="inlineStr">
        <is>
          <t>0</t>
        </is>
      </c>
      <c r="H445" s="3" t="inlineStr"/>
      <c r="I445" s="3" t="inlineStr">
        <is>
          <t>Letter of Condolences by Prime Minister Ishiba on the Passing of Former President H.E. Mr. Arnold Rüütel of the Republic of Estonia (Speeches and Statements &lt;br&gt;by the Prime Minister) | Prime Minister's Office of Japan
Letter of Condolences by Prime Minister Ishiba on the Passing of Former President H.E. Mr. Arnold Rüütel of the Republic of Estonia
January 9, 2025
Tweet
[Provisional translation]
On January 9, following the passing of H.E. Mr. Arnold Rüütel, Former President of the Republic of Estonia, Prime Minister Ishiba issued a letter of condolences to H.E. Mr. Kristen Michal, Prime Minister of the Republic of Estonia.
In the letter, Prime Minister Ishiba stated that he is deeply saddened by the news of the passing of former President Rüütel and he extended his heartfelt condolences to the Republic of Estonia and the people of Estonia on behalf of the Government and people of Japan.
Prime Minister Ishiba also mentioned that during former President Rüütel's tenure, the Republic of Estonia reached a historic turning point in its history, including its accession to NATO and EU, and as well as former President Rüütel's visit to Japan in 2004. Prime Minister Ishiba also paid tribute to the former President Rüütel, who played a valuable role in the international community.
Related Link
Japanese
MOFA website
Tweet
Return to the Speeches and Statements by the Prime Minister</t>
        </is>
      </c>
      <c r="J445" s="3" t="inlineStr">
        <is>
          <t>Kristen Michal, Prime Minister of the Republic of Estonia. In the letter, Prime Minister Ishiba stated that he is deeply saddened by the news of the passing of former President Rüütel and he extended his heartfelt condolences to the Republic of Estonia and the people of Estonia on behalf of the Government and people of Japan. Prime Minister Ishiba also mentioned that during former President Rüütel's tenure, the Republic of Estonia reached a historic turning point in its history, including its accession to NATO and EU, and as well as former President Rüütel's visit to Japan in 2004. Prime Minister Ishiba also paid tribute to the former President Rüütel, who played a valuable role in the international community. Related Link
Japanese
MOFA website
Tweet
Return to the Speeches and Statements by the Prime Minister</t>
        </is>
      </c>
      <c r="K445" s="18" t="inlineStr">
        <is>
          <t>history</t>
        </is>
      </c>
      <c r="L445" s="18" t="inlineStr">
        <is>
          <t>0</t>
        </is>
      </c>
      <c r="M445" s="18" t="inlineStr">
        <is>
          <t>0</t>
        </is>
      </c>
      <c r="N445" s="18" t="inlineStr">
        <is>
          <t>0</t>
        </is>
      </c>
      <c r="O445" s="18" t="inlineStr">
        <is>
          <t>0</t>
        </is>
      </c>
      <c r="P445" s="18" t="inlineStr">
        <is>
          <t>0</t>
        </is>
      </c>
      <c r="Q445" s="18" t="inlineStr">
        <is>
          <t>0</t>
        </is>
      </c>
      <c r="R445" s="18" t="inlineStr">
        <is>
          <t>6e3a0141-36c9-4f89-aa2f-e6c366a7c0dd</t>
        </is>
      </c>
      <c r="S445" s="18" t="inlineStr"/>
      <c r="T445" s="18" t="inlineStr"/>
      <c r="U445" s="18" t="inlineStr"/>
      <c r="V445" s="18" t="inlineStr">
        <is>
          <t>HISTORICAL_RECOGNITION_GENERAL</t>
        </is>
      </c>
      <c r="W445" s="18" t="inlineStr"/>
      <c r="X445" s="18" t="inlineStr"/>
      <c r="Y445" s="18" t="inlineStr"/>
      <c r="Z445" s="18" t="inlineStr"/>
      <c r="AA445" s="18" t="inlineStr"/>
      <c r="AB445" s="18" t="inlineStr"/>
      <c r="AC445" s="18" t="inlineStr"/>
      <c r="AD445" s="18" t="inlineStr"/>
      <c r="AE445" s="18" t="inlineStr"/>
      <c r="AF445" s="18" t="inlineStr"/>
      <c r="AG445" s="18" t="inlineStr"/>
      <c r="AH445" s="18" t="inlineStr"/>
      <c r="AI445" s="18" t="inlineStr"/>
      <c r="AJ445" s="18" t="inlineStr"/>
      <c r="AK445" s="18" t="inlineStr"/>
      <c r="AL445" s="18" t="inlineStr"/>
      <c r="AM445" s="18" t="inlineStr">
        <is>
          <t>LOW</t>
        </is>
      </c>
      <c r="AN445" s="3" t="inlineStr">
        <is>
          <t>AUTO-DRAFT: keyword signals only; requires contextual coding per codebook.md before use.</t>
        </is>
      </c>
      <c r="AO445" s="18" t="inlineStr">
        <is>
          <t>a956b302-3778-534d-866f-d47c50868b34</t>
        </is>
      </c>
      <c r="AP445" s="18" t="inlineStr">
        <is>
          <t>1</t>
        </is>
      </c>
      <c r="AQ445" s="18" t="inlineStr">
        <is>
          <t>LOW_CONFIDENCE;MISSING_SPEAKER</t>
        </is>
      </c>
      <c r="AR445" s="18" t="inlineStr">
        <is>
          <t>EXCLUDED</t>
        </is>
      </c>
      <c r="AS445" s="3" t="inlineStr">
        <is>
          <t>2026-09-22 full backlog review: UKRAINE_RUSSIA_OR_UNRELATED_GEOPOLITICS</t>
        </is>
      </c>
    </row>
    <row r="446">
      <c r="A446" s="3" t="inlineStr">
        <is>
          <t>https://japan.kantei.go.jp/103/statement/202501/10contribution_indonesia.html</t>
        </is>
      </c>
      <c r="B446" s="18" t="inlineStr">
        <is>
          <t>japan</t>
        </is>
      </c>
      <c r="C446" s="18" t="inlineStr">
        <is>
          <t>Prime Minister's Office of Japan (Kantei)</t>
        </is>
      </c>
      <c r="D446" s="3" t="inlineStr">
        <is>
          <t>Contributed Article “New Leadership, New Hope” by Prime Minister ISHIBA Shigeru to the Indonesian Newspaper Kompas (Speeches and Statements &lt;br&gt;by the Prime Minister) | Prime Minister's Office of Japan</t>
        </is>
      </c>
      <c r="E446" s="18" t="inlineStr">
        <is>
          <t>SPEECH</t>
        </is>
      </c>
      <c r="F446" s="18" t="inlineStr">
        <is>
          <t>January 10, 2025</t>
        </is>
      </c>
      <c r="G446" s="18" t="inlineStr">
        <is>
          <t>0</t>
        </is>
      </c>
      <c r="H446" s="3" t="inlineStr"/>
      <c r="I446" s="3" t="inlineStr">
        <is>
          <t>Contributed Article “New Leadership, New Hope” by Prime Minister ISHIBA Shigeru to the Indonesian Newspaper Kompas (Speeches and Statements &lt;br&gt;by the Prime Minister) | Prime Minister's Office of Japan
Contributed Article “New Leadership, New Hope” by Prime Minister ISHIBA Shigeru to the Indonesian Newspaper Kompas
January 10, 2025
Tweet
Everyone in Indonesia, Selamat Tahun Baru!
I am visiting Southeast Asia for my first bilateral overseas visit since taking office as Japan’s Prime Minister last October. Indonesian President Prabowo also took office the same month. I am delighted to visit Indonesia now, when the new administrations have just been inaugurated in both countries. Founded on more than 60 years of traditionally friendly relations, Indonesia and Japan have built a close cooperative relationship in a wide range of fields, including politics, economy, culture, and people-to-people exchanges. In 2023, Their Majesties the Emperor and Empress of Japan visited Indonesia for their first overseas goodwill visit following His Majesty’s accession to the throne. It is a testament to the longstanding trust between the two countries connected heart to heart.
Through my visit, I hope to further develop our bilateral relationship as Comprehensive Strategic Partners, by strengthening cooperation on regional and international issues, in addition to bilateral cooperation.
First, to support President Prabowo’s wish to provide nutritious school meals to children in Indonesia, on this occasion Japan has decided to offer training on school meal operations for the National Nutrition Agency, and to dispatch experts. Along with this initiative, to support Indonesia’s achievement of food self-sufficiency and regional revitalization, Japan will also provide assistance for promoting the fisheries and agriculture industries, such as developing fishing ports and markets, including on outer islands and in local areas.
In the area of disaster risk reduction, Indonesia and Japan have been cooperating with each other as countries prone to natural disasters. With a view to making the countries more disaster resilient, we will continue to collaborate on volcanic disaster prevention, flood control, and other measures. Last month marked 20 years since the major earthquake off the coast of Sumatra and tsunami in the Indian Ocean that claimed many precious lives and caused catastrophic devastation. I once again express my heartfelt condolences. In 2011, Japan experienced the Great East Japan Earthquake, and in its aftermath, we received warm and encouraging support from the people of Indonesia. 
I would like to express my sincere gratitude once again for that warm and reassuring support.
Japan also intends to further enhance economic cooperation to support Indonesia’s sustainable growth. To be specific, we will carry out human resource development including training programs for thousands of Indonesian government officials and others. We will also work together in further advancing the Jakarta Mass Rapid Transit (MRT) project, the Patimban Port development project, and in materializing the concept of Asia Zero Emission Community (AZEC), an initiative for promoting energy transition toward decarbonization, which is also a global agenda.
Across the region and the globe, the security environment is becoming increasingly severe. Any attempt to unilaterally change the status quo by force or coercion is unacceptable anywhere in the world. Japan is working to lead the world toward cooperation rather than division or confrontation. To realize a free and open Indo-Pacific based on the rule of law, Japan attaches importance to collaboration with Indonesia, which is a Comprehensive Strategic Partner sharing fundamental values and principles and one of the leading countries in the Global South.
From this perspective, Japan will advance security cooperation in a multilayered manner with Indonesia as a fellow maritime nation, including through providing a large patrol vessel for the coast guard agency as decided in 2023, holding Foreign and Defense Ministerial Meetings (“2+2”) and extending Official Security Assistance (OSA). Furthermore, based on my experience as a Minister of Defense, I believe that the key to cooperation between defense authorities lies in people-to-people ties.  I look forward to developing a more robust network by fostering exchanges and human resource development for the next generation of defense authorities, including welcoming Indonesian students to Japan’s National Defense Academy.
As the only ASEAN member of the G20 and a major country in the Global South, Indonesia's role in solving various issues in the regional and international community is becoming increasingly important. I am confident that Indonesia's future accession to the OECD will support the country's further sustainable economic growth. Japan has consistently supported Indonesia's accession to the OECD and will actively cooperate to ensure steady progress in this process.
Regarding the turbulent situation in Gaza, I believe there is growing potential for cooperation between Japan and Indonesia, which has the largest Muslim population in the world, to work together in supporting Palestine. Japan launched the Conference on Cooperation among East Asian Countries for Palestinian Development (CEAPAD) in 2013, under which it has collaborated with Indonesia to provide support for Palestine over many years. During my visit to Indonesia, I would like to further enhance Japan’s cooperation with Indonesia on the situation in Gaza, including through working together in providing agricultural support for Palestine.
The close, friendly, and cooperative relations between Indonesia and Japan have also been underpinned by people-to-people exchanges. The number of Indonesians residing in Japan reached approximately 170,000. The number of visitors from Indonesia to Japan in 2023 reached approximately 430,000, a record high. Indonesians living in my home Tottori Prefecture has also increased in number significantly, and there are growing interactions between our two nations across Japan. Indonesian students make up the largest share of international students studying in Japan with a Japanese government scholarship, and Indonesians are also active in Japan with other various qualifications such as technical intern trainees, specified skilled workers, and caregivers. I hope to continue working with Indonesia to promote such people-to-people exchanges.
From April this year, the Osaka-Kansai Expo will start in Japan under the theme of “Designing Future Society for Our Lives”. I know that Indonesia will be exhibiting a pavilion with a ship motif under the theme of “Thriving in Harmony”, which fuses nature, culture and the future. From the perspective of promoting human and economic exchange, I would like to invite as many people from Indonesia as possible to come and experience the future that Japan is drawing with the world, as well as to promote business matching.
In closing, I sincerely wish for the happiness of the people of Indonesia, and hope that the friendship between our countries and people founded on mutual understanding and respect will continue for many years to come.
Related Link
Japanese
Tweet
Return to the Speeches and Statements by the Prime Minister</t>
        </is>
      </c>
      <c r="J446" s="3" t="inlineStr">
        <is>
          <t>Last month marked 20 years since the major earthquake off the coast of Sumatra and tsunami in the Indian Ocean that claimed many precious lives and caused catastrophic devastation. I once again express my heartfelt condolences. In 2011, Japan experienced the Great East Japan Earthquake, and in its aftermath, we received warm and encouraging support from the people of Indonesia. I would like to express my sincere gratitude once again for that warm and reassuring support. Japan also intends to further enhance economic cooperation to support Indonesia’s sustainable growth. To be specific, we will carry out human resource development including training programs for thousands of Indonesian government officials and others. We will also work together in further advancing the Jakarta Mass Rapid Transit (MRT) project, the Patimban Port development project, and in materializing the concept of Asia Zero Emission Community (AZEC), an initiative for promoting energy transition toward decarbonization, which is also a global agenda. Across the region and the globe, the security environment is becoming increasingly severe. Any attempt to unilaterally change the status quo by force or coercion is unacceptable anywhere in the world. Japan is working to lead the world toward cooperation rather than division or confrontation. To realize a free and open Indo-Pacific based on the rule of law, Japan attaches importance to collaboration with Indonesia, which is a Comprehensive Strategic Partner sharing fundamental values and principles and one of the leading countries in the Global South. From this perspective, Japan will advance security cooperation in a multilayered manner with Indonesia as a fellow maritime nation, including through providing a large patrol vessel for the coast guard agency as decided in 2023, holding Foreign and Defense Ministerial Meetings (“2+2”) and extending Official Security Assistance (OSA). Furthermore, based on my experience as a Minister of Defense, I believe that the key to cooperation between defense authorities lies in people-to-people ties. I look forward to developing a more robust network by fostering exchanges and human resource development for the next generation of defense authorities, including welcoming Indonesian students to Japan’s National Defense Academy. As the only ASEAN member of the G20 and a major country in the Global South, Indonesia's role in solving various issues in the regional and international community is becoming increasingly important. I am confident that Indonesia's future accession to the OECD will support the country's further sustainable economic growth.</t>
        </is>
      </c>
      <c r="K446" s="18" t="inlineStr">
        <is>
          <t>fund;war</t>
        </is>
      </c>
      <c r="L446" s="18" t="inlineStr">
        <is>
          <t>0</t>
        </is>
      </c>
      <c r="M446" s="18" t="inlineStr">
        <is>
          <t>0</t>
        </is>
      </c>
      <c r="N446" s="18" t="inlineStr">
        <is>
          <t>0</t>
        </is>
      </c>
      <c r="O446" s="18" t="inlineStr">
        <is>
          <t>1</t>
        </is>
      </c>
      <c r="P446" s="18" t="inlineStr">
        <is>
          <t>0</t>
        </is>
      </c>
      <c r="Q446" s="18" t="inlineStr">
        <is>
          <t>0</t>
        </is>
      </c>
      <c r="R446" s="18" t="inlineStr">
        <is>
          <t>3f9695f3-f15b-4f1e-9f8f-1b104511d117</t>
        </is>
      </c>
      <c r="S446" s="18" t="inlineStr"/>
      <c r="T446" s="18" t="inlineStr"/>
      <c r="U446" s="18" t="inlineStr"/>
      <c r="V446" s="18" t="inlineStr">
        <is>
          <t>HISTORICAL_RECOGNITION_GENERAL</t>
        </is>
      </c>
      <c r="W446" s="18" t="inlineStr"/>
      <c r="X446" s="18" t="inlineStr"/>
      <c r="Y446" s="18" t="inlineStr"/>
      <c r="Z446" s="18" t="inlineStr"/>
      <c r="AA446" s="18" t="inlineStr"/>
      <c r="AB446" s="18" t="inlineStr"/>
      <c r="AC446" s="18" t="inlineStr"/>
      <c r="AD446" s="18" t="inlineStr"/>
      <c r="AE446" s="18" t="inlineStr"/>
      <c r="AF446" s="18" t="inlineStr"/>
      <c r="AG446" s="18" t="inlineStr"/>
      <c r="AH446" s="18" t="inlineStr"/>
      <c r="AI446" s="18" t="inlineStr"/>
      <c r="AJ446" s="18" t="inlineStr"/>
      <c r="AK446" s="18" t="inlineStr"/>
      <c r="AL446" s="18" t="inlineStr"/>
      <c r="AM446" s="18" t="inlineStr">
        <is>
          <t>LOW</t>
        </is>
      </c>
      <c r="AN446" s="3" t="inlineStr">
        <is>
          <t>AUTO-DRAFT: keyword signals only; requires contextual coding per codebook.md before use.</t>
        </is>
      </c>
      <c r="AO446" s="18" t="inlineStr">
        <is>
          <t>a740ce4b-5c23-5332-a10a-71f5d77fd21a</t>
        </is>
      </c>
      <c r="AP446" s="18" t="inlineStr">
        <is>
          <t>1</t>
        </is>
      </c>
      <c r="AQ446" s="18" t="inlineStr">
        <is>
          <t>LOW_CONFIDENCE;MISSING_SPEAKER</t>
        </is>
      </c>
      <c r="AR446" s="18" t="inlineStr">
        <is>
          <t>EXCLUDED</t>
        </is>
      </c>
      <c r="AS446" s="3" t="inlineStr">
        <is>
          <t>2026-09-22 full backlog review: NATURAL_DISASTER_OR_ACCIDENT</t>
        </is>
      </c>
    </row>
    <row r="447">
      <c r="A447" s="3" t="inlineStr">
        <is>
          <t>https://japan.kantei.go.jp/103/statement/202501/10kyoudou_happyou.html</t>
        </is>
      </c>
      <c r="B447" s="18" t="inlineStr">
        <is>
          <t>japan</t>
        </is>
      </c>
      <c r="C447" s="18" t="inlineStr">
        <is>
          <t>Prime Minister's Office of Japan (Kantei)</t>
        </is>
      </c>
      <c r="D447" s="3" t="inlineStr">
        <is>
          <t>Joint Press Conference by Prime Minister ISHIBA Shigeru and Prime Minister Dato' Seri Anwar bin Ibrahim of Malaysia (Speeches and Statements &lt;br&gt;by the Prime Minister) | Prime Minister's Office of Japan</t>
        </is>
      </c>
      <c r="E447" s="18" t="inlineStr">
        <is>
          <t>PRESS_CONFERENCE</t>
        </is>
      </c>
      <c r="F447" s="18" t="inlineStr">
        <is>
          <t>January 10, 2025</t>
        </is>
      </c>
      <c r="G447" s="18" t="inlineStr">
        <is>
          <t>0</t>
        </is>
      </c>
      <c r="H447" s="3" t="inlineStr"/>
      <c r="I447" s="3" t="inlineStr">
        <is>
          <t>Joint Press Conference by Prime Minister ISHIBA Shigeru and Prime Minister Dato' Seri Anwar bin Ibrahim of Malaysia (Speeches and Statements &lt;br&gt;by the Prime Minister) | Prime Minister's Office of Japan
Joint Press Conference by Prime Minister ISHIBA Shigeru and Prime Minister Dato' Seri Anwar bin Ibrahim of Malaysia
January 10, 2025
Tweet
[Provisional translation]
I am making this visit to Malaysia as my first bilateral trip since taking office as prime minister. I wish to express my appreciation to Prime Minister Anwar and indeed all the Malaysian people for extending such warm hospitality to me.
It has been 34 years since my last visit to Malaysia. At that time, as a second-term Diet member, I visited Malaysia as the deputy leader of a Liberal Democratic Party Youth Division delegation.
Among my companions then were Mr. Tokai, now Chairman of the Political Reform Headquarters, and Mr. Suzuki, now Chairman of the General Council. Returning here after such a long period, I am both astonished and deeply moved by the remarkable development I have witnessed.
I have always been impressed by Prime Minister Anwar’s passionate and sincere remarks at various international conferences. It is truly an honor to have had the opportunity to engage in an extended conversation with Prime Minister Anwar during this visit.
Here as we begin a new year, we find the international situation becoming increasingly complex and uncertain. In such an environment, one of the priority issues for Japanese diplomacy is strengthening our cooperation with ASEAN and this region of Southeast Asia.
Located at the juncture where the Indian Ocean region meets the Pacific Ocean region, Malaysia, a country connecting ASEAN through land and through sea, is a comprehensive strategic partner that shares fundamental values and principles with Japan. Japan wants to act in close cooperation with Malaysia, this year's ASEAN chair, to lead the world to cooperation through the realization of a Free and Open Indo-Pacific (FOIP) and the ASEAN Outlook on the Indo-Pacific (AOIP).
With regard to our bilateral relations between Japan and Malaysia in the area of security, we welcomed progress in our strategic security dialogue, such as the holding of our first bilateral foreign affairs vice-ministerial consultation in nine years and our first-ever strategic dialogue between our countries' diplomatic and defense authorities.
We have seen steady progress in various kinds of cooperation, including bilateral training between Japan and Malaysia as well as cooperation through Official Security Assistance (OSA). Japan and Malaysia will further enhance our cooperation in areas that include cyberspace.
As for economic matters, while giving due consideration to the Madani policy framework championed by Prime Minster Anwar that places importance on sustainability, innovation, and prosperity, we agreed to strengthen our collaboration towards boosting supply chain resilience.
With regard to the Asia Zero Emission Community (AZEC), we saw completely eye to eye on bolstering our cooperation further. We will also deepen Japan-Malaysia bilateral cooperative relations in the area of green transformation (GX) in general. In order to ensure energy security while advancing decarbonization, we aim to further promote cooperation in areas such as ammonia-fueled gas turbine power generation, carbon capture and storage (CCS), hydrogen, and LNG, including, notably, projects located in Sarawak.
As Malaysia is a country that has been heavily affected by floods, we agreed to cooperate in making use of Japan's experience and knowledge in disaster risk management.
Prime Minister Anwar and I agreed that going forward, Japan and Malaysia will continue to cooperate in many areas within the international community. We took up the East China and South China Seas, the Middle East, the situation in Myanmar, and other matters as issues of urgency and had discussions about them. We agreed that we will continue to engage in close communication on these matters as well.
Insofar as Malaysia is a major country boasting a large Muslim population and serves as a bridge connecting Southeast Asia and the Middle East, with regard to the situation in the Middle East, including the situation in Gaza, we agreed to cooperate to foster regional peace and stability, including by utilizing East Asian knowledge to cultivate economic independence. I truly value having had the opportunity to engage in these discussions with Prime Minister Anwar, whom I deeply admire.
I again express my heartfelt appreciation for the warm welcome given to me during my visit, and I very much look forward to having the opportunity to extend our hospitality in Japan to many Malaysians visiting Expo 2025 Osaka, Kansai taking place this year. If circumstances allow, I also hope to welcome Prime Minister Anwar to Japan next time to exchange views once again while further fostering the trust between us.
Terima kasih.
(Thank you.)
Related Link
Japanese
Tweet
Return to the Speeches and Statements by the Prime Minister</t>
        </is>
      </c>
      <c r="J447" s="3" t="inlineStr">
        <is>
          <t>Joint Press Conference by Prime Minister ISHIBA Shigeru and Prime Minister Dato' Seri Anwar bin Ibrahim of Malaysia (Speeches and Statements &lt;br&gt;by the Prime Minister) | Prime Minister's Office of Japan
Joint Press Conference by Prime Minister ISHIBA Shigeru and Prime Minister Dato' Seri Anwar bin Ibrahim of Malaysia
January 10, 2025
Tweet
[Provisional translation]
I am making this visit to Malaysia as my first bilateral trip since taking office as prime minister. I wish to express my appreciation to Prime Minister Anwar and indeed all the Malaysian people for extending such warm hospitality to me. It has been 34 years since my last visit to Malaysia. At that time, as a second-term Diet member, I visited Malaysia as the deputy leader of a Liberal Democratic Party Youth Division delegation. Suzuki, now Chairman of the General Council. Returning here after such a long period, I am both astonished and deeply moved by the remarkable development I have witnessed. I have always been impressed by Prime Minister Anwar’s passionate and sincere remarks at various international conferences. It is truly an honor to have had the opportunity to engage in an extended conversation with Prime Minister Anwar during this visit. Here as we begin a new year, we find the international situation becoming increasingly complex and uncertain. In such an environment, one of the priority issues for Japanese diplomacy is strengthening our cooperation with ASEAN and this region of Southeast Asia. Located at the juncture where the Indian Ocean region meets the Pacific Ocean region, Malaysia, a country connecting ASEAN through land and through sea, is a comprehensive strategic partner that shares fundamental values and principles with Japan. Japan wants to act in close cooperation with Malaysia, this year's ASEAN chair, to lead the world to cooperation through the realization of a Free and Open Indo-Pacific (FOIP) and the ASEAN Outlook on the Indo-Pacific (AOIP). With regard to our bilateral relations between Japan and Malaysia in the area of security, we welcomed progress in our strategic security dialogue, such as the holding of our first bilateral foreign affairs vice-ministerial consultation in nine years and our first-ever strategic dialogue between our countries' diplomatic and defense authorities. We have seen steady progress in various kinds of cooperation, including bilateral training between Japan and Malaysia as well as cooperation through Official Security Assistance (OSA). Japan and Malaysia will further enhance our cooperation in areas that include cyberspace. As for economic matters, while giving due consideration to the Madani policy framework championed by Prime Minster Anwar that places importance on sustainability, innovation, and prosperity, we agreed to strengthen our collaboration towards boosting supply chain resilience. With regard to the Asia Zero Emission Community (AZEC), we saw completely eye to eye on bolstering our cooperation further. We will also deepen Japan-Malaysia bilateral cooperative relations in the area of green transformation (GX) in general. In order to ensure energy security while advancing decarbonization, we aim to further promote cooperation in areas such as ammonia-fueled gas turbine power generation, carbon capture and storage (CCS), hydrogen, and LNG, including, notably, projects located in Sarawak. As Malaysia is a country that has been heavily affected by floods, we agreed to cooperate in making use of Japan's experience and knowledge in disaster risk management. Prime Minister Anwar and I agreed that going forward, Japan and Malaysia will continue to cooperate in many areas within the international community. We took up the East China and South China Seas, the Middle East, the situation in Myanmar, and other matters as issues of urgency and had discussions about them. We agreed that we will continue to engage in close communication on these matters as well. Insofar as Malaysia is a major country boasting a large Muslim population and serves as a bridge connecting Southeast Asia and the Middle East, with regard to the situation in the Middle East, including the situation in Gaza, we agreed to cooperate to foster regional peace and stability, including by utilizing East Asian knowledge to cultivate economic independence. I truly value having had the opportunity to engage in these discussions with Prime Minister Anwar, whom I deeply admire. I again express my heartfelt appreciation for the warm welcome given to me during my visit, and I very much look forward to having the opportunity to extend our hospitality in Japan to many Malaysians visiting Expo 2025 Osaka, Kansai taking place this year. If circumstances allow, I also hope to welcome Prime Minister Anwar to Japan next time to exchange views once again while further fostering the trust between us. Terima kasih. (Thank you.)
Related Link
Japanese
Tweet
Return to the Speeches and Statements by the Prime Minister</t>
        </is>
      </c>
      <c r="K447" s="18" t="inlineStr">
        <is>
          <t>fund;war</t>
        </is>
      </c>
      <c r="L447" s="18" t="inlineStr">
        <is>
          <t>0</t>
        </is>
      </c>
      <c r="M447" s="18" t="inlineStr">
        <is>
          <t>0</t>
        </is>
      </c>
      <c r="N447" s="18" t="inlineStr">
        <is>
          <t>0</t>
        </is>
      </c>
      <c r="O447" s="18" t="inlineStr">
        <is>
          <t>1</t>
        </is>
      </c>
      <c r="P447" s="18" t="inlineStr">
        <is>
          <t>0</t>
        </is>
      </c>
      <c r="Q447" s="18" t="inlineStr">
        <is>
          <t>0</t>
        </is>
      </c>
      <c r="R447" s="18" t="inlineStr">
        <is>
          <t>0a5ee092-1831-498b-aaad-1b4b059bb473</t>
        </is>
      </c>
      <c r="S447" s="18" t="inlineStr"/>
      <c r="T447" s="18" t="inlineStr"/>
      <c r="U447" s="18" t="inlineStr"/>
      <c r="V447" s="18" t="inlineStr">
        <is>
          <t>HISTORICAL_RECOGNITION_GENERAL</t>
        </is>
      </c>
      <c r="W447" s="18" t="inlineStr"/>
      <c r="X447" s="18" t="inlineStr"/>
      <c r="Y447" s="18" t="inlineStr"/>
      <c r="Z447" s="18" t="inlineStr"/>
      <c r="AA447" s="18" t="inlineStr"/>
      <c r="AB447" s="18" t="inlineStr"/>
      <c r="AC447" s="18" t="inlineStr"/>
      <c r="AD447" s="18" t="inlineStr"/>
      <c r="AE447" s="18" t="inlineStr"/>
      <c r="AF447" s="18" t="inlineStr"/>
      <c r="AG447" s="18" t="inlineStr"/>
      <c r="AH447" s="18" t="inlineStr"/>
      <c r="AI447" s="18" t="inlineStr"/>
      <c r="AJ447" s="18" t="inlineStr"/>
      <c r="AK447" s="18" t="inlineStr"/>
      <c r="AL447" s="18" t="inlineStr"/>
      <c r="AM447" s="18" t="inlineStr">
        <is>
          <t>LOW</t>
        </is>
      </c>
      <c r="AN447" s="3" t="inlineStr">
        <is>
          <t>AUTO-DRAFT: keyword signals only; requires contextual coding per codebook.md before use.</t>
        </is>
      </c>
      <c r="AO447" s="18" t="inlineStr">
        <is>
          <t>50fd5543-944c-5cd2-ac27-06a95cad2d5b</t>
        </is>
      </c>
      <c r="AP447" s="18" t="inlineStr">
        <is>
          <t>1</t>
        </is>
      </c>
      <c r="AQ447" s="18" t="inlineStr">
        <is>
          <t>LOW_CONFIDENCE;MISSING_SPEAKER</t>
        </is>
      </c>
      <c r="AR447" s="18" t="inlineStr">
        <is>
          <t>EXCLUDED</t>
        </is>
      </c>
      <c r="AS447" s="3" t="inlineStr">
        <is>
          <t>2026-09-22 full backlog review: NATURAL_DISASTER_OR_ACCIDENT</t>
        </is>
      </c>
    </row>
    <row r="448">
      <c r="A448" s="3" t="inlineStr">
        <is>
          <t>https://japan.kantei.go.jp/103/statement/202501/11kaiken.html</t>
        </is>
      </c>
      <c r="B448" s="18" t="inlineStr">
        <is>
          <t>japan</t>
        </is>
      </c>
      <c r="C448" s="18" t="inlineStr">
        <is>
          <t>Prime Minister's Office of Japan (Kantei)</t>
        </is>
      </c>
      <c r="D448" s="3" t="inlineStr">
        <is>
          <t>Press Conference by Prime Minister Ishiba regarding His Visit to Malaysia and Indonesia and Other Matters (Speeches and Statements &lt;br&gt;by the Prime Minister) | Prime Minister's Office of Japan</t>
        </is>
      </c>
      <c r="E448" s="18" t="inlineStr">
        <is>
          <t>PRESS_CONFERENCE</t>
        </is>
      </c>
      <c r="F448" s="18" t="inlineStr">
        <is>
          <t>January 11, 2025</t>
        </is>
      </c>
      <c r="G448" s="18" t="inlineStr">
        <is>
          <t>0</t>
        </is>
      </c>
      <c r="H448" s="3" t="inlineStr"/>
      <c r="I448" s="3" t="inlineStr">
        <is>
          <t>Press Conference by Prime Minister Ishiba regarding His Visit to Malaysia and Indonesia and Other Matters (Speeches and Statements &lt;br&gt;by the Prime Minister) | Prime Minister's Office of Japan
Press Conference by Prime Minister Ishiba regarding His Visit to Malaysia and Indonesia and Other Matters
January 11, 2025
Tweet
[Provisional translation]
(On Prime Minister Ishiba's impressions as he wrapped up his visit to Malaysia and Indonesia; on the outcomes attained during this trip and on future issues from the standpoint of responses to China; also, in regard to diplomacy with the United States, in light of third-party comments that President-elect Trump has only limited interest in Southeast Asia and against a backdrop of uncertainty emerging in regional security, on the U.S.'s relationship with the Southeast Asia region and on the current state of affairs of coordinating a meeting with Mr. Trump)
Within Japanese diplomacy, our relationship with ASEAN (the Association of Southeast Asian Nations) is of the utmost importance. In the context of the increasing uncertainty we see in the international situation, my perception is that, as Japan engages in diplomacy going forward, it is absolutely imperative for us to build up our relationship with Southeast Asia while fostering relations of trust.
Taking this view of matters, I intend to visit each of the countries of the Southeast Asia region individually, separate from international meetings such as ASEAN-related meetings or APEC (Asia-Pacific Economic Cooperation) meetings. In selecting my destinations for this trip, I decided to visit the two countries of Malaysia, a country experiencing remarkable growth, and Indonesia, which has also achieved exceptional growth and is one of the world's most prominent nations in terms of both the size of its population and the scale of its economy.
I consider it immensely important that both countries have economies achieving highly impressive growth and both are Islamic countries.
I engaged in various exchanges of views with Prime Minister Anwar during my time in Malaysia and with President Prabowo during my stay in Indonesia. In each case, we spent considerable time talking one on one, and we also participated in small group and expanded meetings.
First of all, in the area of security, my counterparts and I agreed we will advance our cooperation in concrete form through Official Security Assistance (OSA) and maritime security cooperation. This cooperation with Indonesia and with Malaysia is, in other words, something bringing peace and stability to the Southeast Asia region, which ultimately also makes a tremendous contribution to the peace and security of Japan. This can be called security -- security within the realm of defense. That is the first point.
The second point is energy security, which is exceedingly important for Japan. Japan has built up mutually beneficial relationships with regard to the supply of energy over quite a long timeline, notably in the supply of LNG (liquefied natural gas). My counterparts and I saw fully eye to eye in continuing this into the future.
Taking this visit as an opportunity, we also confirmed our intention to work towards decarbonization via various means, including through the use of hydrogen, ammonia, CCUS (carbon dioxide capture, utilization, and storage), geothermal energy, and mineral resources, among others, with AZEC (the Asia Zero Emission Community) serving as the axis for our efforts.
We also had a considerable exchange of views regarding cooperation in the areas of food security and agriculture, forestry, and fisheries.
My fellow leaders and I also discussed relations with the United States of America, relations with China, and various outstanding concerns such as our assessments of the current state of affairs, as well as the situation in the East China Sea and the South China Sea, along with other matters. We were fully in accord in our stance that Japan must continue to engage in close communication with both Malaysia and Indonesia. We will act in cooperation in order to maintain a free and open international order.
It was my first visit to both of these countries in 34 years. Last time, as a second-term Diet member, I visited on an overseas observation tour organized by the Liberal Democratic Party (LDP) Youth Division. It was 34 years ago that I came here with others in the Youth Division, including fellow then-second-term legislator Mr. TOKAI Kisaburo, now Chairman of the Political Reform Headquarters (of the LDP), and Mr. SUZUKI Shunichi, now Chairman of the General Council (of the LDP), then in his first term in the Diet.
I have felt quite amazed and also moved at the way both countries have achieved such phenomenal development. Going forward, it will be imperative for Japan to make greater efforts to strengthen our relations with both countries, whether we consider energy, security in terms of defense, or food security.
There are a great many things that Japan can do on behalf of these two countries. There are also numerous areas in which Japan would like to receive assistance from these two countries. This is not simply a matter of the economy; relationships of trust are also of extreme importance. I imagine you in the media covering my visit here may have also felt this while you were here, but the question is, does Japan regard Malaysia and Indonesia as highly as those two countries regard Japan? The expectations towards Japan are really quite intense.
Economic development has certainly been quite profound, but the expectations held towards Japan are also exceptionally strong. And yet how much do we in Japan recognize and value these two countries? I have felt very keenly that there are a number of points we need to rethink.
There was a question about relations with the United States. The next president, Mr. Trump, will be taking office soon. For Japan, our relationship with the United States is of the utmost importance. Accordingly, I intend to have a meeting with Mr. Trump at the nearest possible time, taking into account our schedules on both sides.
As for the degree to which Mr. Trump is interested in the Southeast Asia region, I will have to actually have discussions with him to see. That said, seeing during this visit the way in which both Malaysia and Indonesia have developed, I really think that being diplomatically engaged in this region going forward is of the utmost consequence for Japan and for the United States as well. I'd like Mr. Trump and I to share the recognition that Japan and the U.S. joining hands in cooperation to help bolster the peace and stability of this region also contributes tremendously to the peace and stability of the Indo-Pacific region as a whole, as well as the peace and stability of the entire globe.
(On how Prime Minister Ishiba intends to face and engage with opposition parties as the ruling party with responsibility once the ordinary Diet session begins; on how the Ishiba administration will, during the upcoming ordinary Diet session, take on the issues of the electoral system, the system of married couples using separate surnames, and donations from corporations and organizations; and on the possibility of holding elections for both Houses of the Diet on the same day and the potential for forming a grand coalition with opposition parties)
My administration's stance during the upcoming ordinary Diet session will be no different than the stance we took during the extraordinary session of the Diet. Insofar as we are a minority ruling party, there is no change in the circumstances that there is no way for a bill or draft budget to pass without the support of members of opposition parties. We would like a large number of opposition party legislators to agree with us, and towards that end, we need to have those who supported opposition parties think, "what the government is proposing is the most reasonable," or else we won't be able to win the support of legislators in opposition parties. We are not asking them to accept everything we offer without reservation. But for those supporting opposition parties or independents without any party affiliation, we will offer thoroughgoing explanations of our positions so that they arrive at the conclusion that "what the government has proposed makes the most sense."
As for the issues of the electoral system, the system of married couples using separate surnames, and donations from corporations and organizations, it is important to first have the various political parties and factions hold sincere discussions, so at present, we as the government will not say anything that prejudges the outcome of those discussions. Once earnest discussions are held and an outcome is reached, the government will take all necessary responses. That is how we will approach this.
As for holding elections for both Houses of the Diet on the same day -- a "double election," as they say -- and as for forming a grand coalition, if you take a look at the transcripts of all the press conferences I've done, or the records of all my remarks, nowhere will you find that I uttered even the first letter of the words "grand coalition," nor will you find me anywhere uttering so much as the first letter of the words "double election" even a single time. Never once have I so much as breathed either phrase. That being the case, insofar as we are a minority ruling party, I have said that we need to gain substantial support from outside the ruling parties.
With regard to dissolving the House of Representatives, while I have indeed confirmed the provisions for dissolution under the Constitution, again, nowhere have I articulated even the first part of the first syllable of either a "grand coalition" or a "double election."
In each and every circumstance in which I find myself, I will act in good faith and respond to all Diet situations to the best of my ability. I will end my remarks here.
Related Link
Japanese
Visit to Indonesia
Tweet
Return to the Speeches and Statements by the Prime Minister</t>
        </is>
      </c>
      <c r="J448" s="3" t="inlineStr">
        <is>
          <t>Press Conference by Prime Minister Ishiba regarding His Visit to Malaysia and Indonesia and Other Matters (Speeches and Statements &lt;br&gt;by the Prime Minister) | Prime Minister's Office of Japan
Press Conference by Prime Minister Ishiba regarding His Visit to Malaysia and Indonesia and Other Matters
January 11, 2025
Tweet
[Provisional translation]
(On Prime Minister Ishiba's impressions as he wrapped up his visit to Malaysia and Indonesia; on the outcomes attained during this trip and on future issues from the standpoint of responses to China; also, in regard to diplomacy with the United States, in light of third-party comments that President-elect Trump has only limited interest in Southeast Asia and against a backdrop of uncertainty emerging in regional security, on the U.S.'s relationship with the Southeast Asia region and on the current state of affairs of coordinating a meeting with Mr. Trump)
Within Japanese diplomacy, our relationship with ASEAN (the Association of Southeast Asian Nations) is of the utmost importance. In the context of the increasing uncertainty we see in the international situation, my perception is that, as Japan engages in diplomacy going forward, it is absolutely imperative for us to build up our relationship with Southeast Asia while fostering relations of trust. Taking this view of matters, I intend to visit each of the countries of the Southeast Asia region individually, separate from international meetings such as ASEAN-related meetings or APEC (Asia-Pacific Economic Cooperation) meetings. In selecting my destinations for this trip, I decided to visit the two countries of Malaysia, a country experiencing remarkable growth, and Indonesia, which has also achieved exceptional growth and is one of the world's most prominent nations in terms of both the size of its population and the scale of its economy. I consider it immensely important that both countries have economies achieving highly impressive growth and both are Islamic countries. I engaged in various exchanges of views with Prime Minister Anwar during my time in Malaysia and with President Prabowo during my stay in Indonesia. In each case, we spent considerable time talking one on one, and we also participated in small group and expanded meetings. First of all, in the area of security, my counterparts and I agreed we will advance our cooperation in concrete form through Official Security Assistance (OSA) and maritime security cooperation. Japan has built up mutually beneficial relationships with regard to the supply of energy over quite a long timeline, notably in the supply of LNG (liquefied natural gas). My counterparts and I saw fully eye to eye in continuing this into the future. Taking this visit as an opportunity, we also confirmed our intention to work towards decarbonization via various means, including through the use of hydrogen, ammonia, CCUS (carbon dioxide capture, utilization, and storage), geothermal energy, and mineral resources, among others, with AZEC (the Asia Zero Emission Community) serving as the axis for our efforts. We also had a considerable exchange of views regarding cooperation in the areas of food security and agriculture, forestry, and fisheries. My fellow leaders and I also discussed relations with the United States of America, relations with China, and various outstanding concerns such as our assessments of the current state of affairs, as well as the situation in the East China Sea and the South China Sea, along with other matters. SUZUKI Shunichi, now Chairman of the General Council (of the LDP), then in his first term in the Diet. I have felt quite amazed and also moved at the way both countries have achieved such phenomenal development. Going forward, it will be imperative for Japan to make greater efforts to strengthen our relations with both countries, whether we consider energy, security in terms of defense, or food security. There are a great many things that Japan can do on behalf of these two countries. There are also numerous areas in which Japan would like to receive assistance from these two countries. This is not simply a matter of the economy; relationships of trust are also of extreme importance. I imagine you in the media covering my visit here may have also felt this while you were here, but the question is, does Japan regard Malaysia and Indonesia as highly as those two countries regard Japan? The expectations towards Japan are really quite intense. Economic development has certainly been quite profound, but the expectations held towards Japan are also exceptionally strong. And yet how much do we in Japan recognize and value these two countries? I have felt very keenly that there are a number of points we need to rethink. As for the degree to which Mr. Trump is interested in the Southeast Asia region, I will have to actually have discussions with him to see. That said, seeing during this visit the way in which both Malaysia and Indonesia have developed, I really think that being diplomatically engaged in this region going forward is of the utmost consequence for Japan and for the United States as well. I'd like Mr. Trump and I to share the recognition that Japan and the U.S. joining hands in cooperation to help bolster the peace and stability of this region also contributes tremendously to the peace and stability of the Indo-Pacific region as a whole, as well as the peace and stability of the entire globe. (On how Prime Minister Ishiba intends to face and engage with opposition parties as the ruling party with responsibility once the ordinary Diet session begins; on how the Ishiba administration will, during the upcoming ordinary Diet session, take on the issues of the electoral system, the system of married couples using separate surnames, and donations from corporations and organizations; and on the possibility of holding elections for both Houses of the Diet on the same day and the potential for forming a grand coalition with opposition parties)
My administration's stance during the upcoming ordinary Diet session will be no different than the stance we took during the extraordinary session of the Diet. Insofar as we are a minority ruling party, there is no change in the circumstances that there is no way for a bill or draft budget to pass without the support of members of opposition parties. We would like a large number of opposition party legislators to agree with us, and towards that end, we need to have those who supported opposition parties think, "what the government is proposing is the most reasonable," or else we won't be able to win the support of legislators in opposition parties. We are not asking them to accept everything we offer without reservation. But for those supporting opposition parties or independents without any party affiliation, we will offer thoroughgoing explanations of our positions so that they arrive at the conclusion that "what the government has proposed makes the most sense."
As for the issues of the electoral system, the system of married couples using separate surnames, and donations from corporations and organizations, it is important to first have the various political parties and factions hold sincere discussions, so at present, we as the government will not say anything that prejudges the outcome of those discussions.</t>
        </is>
      </c>
      <c r="K448" s="18" t="inlineStr">
        <is>
          <t>responsibility;war</t>
        </is>
      </c>
      <c r="L448" s="18" t="inlineStr">
        <is>
          <t>0</t>
        </is>
      </c>
      <c r="M448" s="18" t="inlineStr">
        <is>
          <t>0</t>
        </is>
      </c>
      <c r="N448" s="18" t="inlineStr">
        <is>
          <t>0</t>
        </is>
      </c>
      <c r="O448" s="18" t="inlineStr">
        <is>
          <t>1</t>
        </is>
      </c>
      <c r="P448" s="18" t="inlineStr">
        <is>
          <t>0</t>
        </is>
      </c>
      <c r="Q448" s="18" t="inlineStr">
        <is>
          <t>0</t>
        </is>
      </c>
      <c r="R448" s="18" t="inlineStr">
        <is>
          <t>08a7f927-4c94-4859-94f5-8548135154c5</t>
        </is>
      </c>
      <c r="S448" s="18" t="inlineStr"/>
      <c r="T448" s="18" t="inlineStr"/>
      <c r="U448" s="18" t="inlineStr"/>
      <c r="V448" s="18" t="inlineStr">
        <is>
          <t>HISTORICAL_RECOGNITION_GENERAL</t>
        </is>
      </c>
      <c r="W448" s="18" t="inlineStr"/>
      <c r="X448" s="18" t="inlineStr"/>
      <c r="Y448" s="18" t="inlineStr"/>
      <c r="Z448" s="18" t="inlineStr"/>
      <c r="AA448" s="18" t="inlineStr"/>
      <c r="AB448" s="18" t="inlineStr"/>
      <c r="AC448" s="18" t="inlineStr"/>
      <c r="AD448" s="18" t="inlineStr"/>
      <c r="AE448" s="18" t="inlineStr"/>
      <c r="AF448" s="18" t="inlineStr"/>
      <c r="AG448" s="18" t="inlineStr"/>
      <c r="AH448" s="18" t="inlineStr"/>
      <c r="AI448" s="18" t="inlineStr"/>
      <c r="AJ448" s="18" t="inlineStr"/>
      <c r="AK448" s="18" t="inlineStr"/>
      <c r="AL448" s="18" t="inlineStr"/>
      <c r="AM448" s="18" t="inlineStr">
        <is>
          <t>LOW</t>
        </is>
      </c>
      <c r="AN448" s="3" t="inlineStr">
        <is>
          <t>AUTO-DRAFT: keyword signals only; requires contextual coding per codebook.md before use.</t>
        </is>
      </c>
      <c r="AO448" s="18" t="inlineStr">
        <is>
          <t>a0dacb36-0523-5685-97fd-8a21f3091be4</t>
        </is>
      </c>
      <c r="AP448" s="18" t="inlineStr">
        <is>
          <t>1</t>
        </is>
      </c>
      <c r="AQ448" s="18" t="inlineStr">
        <is>
          <t>LOW_CONFIDENCE;MISSING_SPEAKER</t>
        </is>
      </c>
      <c r="AR448" s="18" t="inlineStr">
        <is>
          <t>EXCLUDED</t>
        </is>
      </c>
      <c r="AS448" s="3" t="inlineStr">
        <is>
          <t>2026-09-22 full backlog review: UKRAINE_RUSSIA_OR_UNRELATED_GEOPOLITICS</t>
        </is>
      </c>
    </row>
    <row r="449">
      <c r="A449" s="3" t="inlineStr">
        <is>
          <t>https://japan.kantei.go.jp/103/statement/202501/11kyoudou_happyou.html</t>
        </is>
      </c>
      <c r="B449" s="18" t="inlineStr">
        <is>
          <t>japan</t>
        </is>
      </c>
      <c r="C449" s="18" t="inlineStr">
        <is>
          <t>Prime Minister's Office of Japan (Kantei)</t>
        </is>
      </c>
      <c r="D449" s="3" t="inlineStr">
        <is>
          <t>Prime Minister Ishiba's Remarks at the Joint Press Occasion with President Prabowo of Indonesia (Speeches and Statements &lt;br&gt;by the Prime Minister) | Prime Minister's Office of Japan</t>
        </is>
      </c>
      <c r="E449" s="18" t="inlineStr">
        <is>
          <t>SPEECH</t>
        </is>
      </c>
      <c r="F449" s="18" t="inlineStr">
        <is>
          <t>January 11, 2025</t>
        </is>
      </c>
      <c r="G449" s="18" t="inlineStr">
        <is>
          <t>0</t>
        </is>
      </c>
      <c r="H449" s="3" t="inlineStr"/>
      <c r="I449" s="3" t="inlineStr">
        <is>
          <t>Prime Minister Ishiba's Remarks at the Joint Press Occasion with President Prabowo of Indonesia (Speeches and Statements &lt;br&gt;by the Prime Minister) | Prime Minister's Office of Japan
Prime Minister Ishiba's Remarks at the Joint Press Occasion with President Prabowo of Indonesia
January 11, 2025
Tweet
[Provisional translation]
On this, my first bilateral trip since becoming prime minister, I have visited first Malaysia and now Indonesia. I wish to thank first of all President Prabowo and also the people of Indonesia for the wholehearted welcome and hospitality I have received here.
Now as we begin this new year of 2025, we face an international situation that is both progressively complex and increasingly uncertain. And yet even against such a backdrop, Southeast Asia continues to attain vigorous economic development as the growth center of the globe. Japan regards building up our cooperation with the Southeast Asia region as one of our priorities diplomatically.
In particular, Indonesia, at a place of strategic importance where the Indian and Pacific Oceans meld with each other, is a driver of this growth center and a comprehensive strategic partner sharing fundamental values and principles with Japan. Japan wants to cooperate closely with our longstanding friend Indonesia to lead the world to cooperation through the realization of a Free and Open Indo-Pacific (FOIP) and the ASEAN Outlook on the Indo-Pacific (AOIP).
During this visit, today President Prabowo and I enjoyed a very candid exchange of views concerning a broad span of topics and we cultivated a relationship of trust between us in a very thoroughgoing way. I find this extremely meaningful.
As for our bilateral relations, with regard to the area of security, we agreed to launch a defense consultation between defense officials of both countries on maritime security, including defense equipment and technology cooperation. We also agreed to strengthen our bilateral strategic dialogue, including our agreement that Japan will provide high-speed patrol boats through our first-ever Official Security Assistance to Indonesia, and our like-mindedness on holding a Japan-Indonesia Foreign and Defense Ministerial Meeting (“2+2”).
In the area of the economy, we agreed to strengthen cooperation on the stable supply of energy. In order to support Indonesia's sustained development, we confirmed our cooperation in the area of decarbonization and energy, such as the Muara Laboh Geothermal Power Project, under the Asia Zero Emission Community (AZEC), hydrogen, ammonia, and biofuels, as well as in the area of critical minerals. We aim to advance resource and infrastructure cooperation to ensure energy security and achieve decarbonization through various pathways.
With respect to President Prabowo's desire to provide highly nutritious school meals to the children of Indonesia, in addition to utilizing Japan's experience to conduct training on how to provide school meals and dispatch experts, we will also implement a cooperation package that supports the development of fisheries and agriculture.
In addition, 20 years have now passed since the massive earthquake off the coast of Sumatra and the tsunami in the Indian Ocean, which wrought tremendous damage. Indonesia and Japan are countries that meet with many natural disasters, and in the area of disaster management, during our meeting, President Prabowo and I agreed to further advance our cooperation.
The relationship between Japan and Indonesia is supported by people-to-people exchanges. We will further promote cooperation, including in human resource development, and strengthen our friendly and cooperative ties.
In this way President Prabowo and I deepened our bilateral ties while also exchanging our views regarding a wide array of subjects, including regional affairs and cooperation in the international arena. We also reconfirmed the importance of maintaining and strengthening the free and open international order based on the rule of law.
We also agreed to strengthen our cooperation further in the international arena, including with regard to Indonesia's potential accession to the OECD.
This was my second time to have face-to-face summit talks with President Prabowo. I consider our meeting to have served as an important opportunity as we take a step forward towards the further development of Japan-Indonesia relations. I myself will continue to engage proactively in a deepening of our bilateral relations.
I wish to once again express my great appreciation for the welcome I received during this visit. I also hope to have the chance for us in Japan to extend our warm welcome to many Indonesians at Expo 2025 Osaka, Kansai when it opens later this year. Next time, I wish to invite President Prabowo to Japan and I look forward to welcoming him heartily at that time.
Terima kasih.
(Thank you.)
Related Link
Japanese
Tweet
Return to the Speeches and Statements by the Prime Minister</t>
        </is>
      </c>
      <c r="J449" s="3" t="inlineStr">
        <is>
          <t>And yet even against such a backdrop, Southeast Asia continues to attain vigorous economic development as the growth center of the globe. Japan regards building up our cooperation with the Southeast Asia region as one of our priorities diplomatically. In particular, Indonesia, at a place of strategic importance where the Indian and Pacific Oceans meld with each other, is a driver of this growth center and a comprehensive strategic partner sharing fundamental values and principles with Japan. Japan wants to cooperate closely with our longstanding friend Indonesia to lead the world to cooperation through the realization of a Free and Open Indo-Pacific (FOIP) and the ASEAN Outlook on the Indo-Pacific (AOIP). During this visit, today President Prabowo and I enjoyed a very candid exchange of views concerning a broad span of topics and we cultivated a relationship of trust between us in a very thoroughgoing way. We also agreed to strengthen our cooperation further in the international arena, including with regard to Indonesia's potential accession to the OECD. This was my second time to have face-to-face summit talks with President Prabowo. I consider our meeting to have served as an important opportunity as we take a step forward towards the further development of Japan-Indonesia relations. I myself will continue to engage proactively in a deepening of our bilateral relations. I wish to once again express my great appreciation for the welcome I received during this visit. I also hope to have the chance for us in Japan to extend our warm welcome to many Indonesians at Expo 2025 Osaka, Kansai when it opens later this year. Next time, I wish to invite President Prabowo to Japan and I look forward to welcoming him heartily at that time. Terima kasih. (Thank you.)
Related Link
Japanese
Tweet
Return to the Speeches and Statements by the Prime Minister</t>
        </is>
      </c>
      <c r="K449" s="18" t="inlineStr">
        <is>
          <t>fund;war</t>
        </is>
      </c>
      <c r="L449" s="18" t="inlineStr">
        <is>
          <t>0</t>
        </is>
      </c>
      <c r="M449" s="18" t="inlineStr">
        <is>
          <t>0</t>
        </is>
      </c>
      <c r="N449" s="18" t="inlineStr">
        <is>
          <t>0</t>
        </is>
      </c>
      <c r="O449" s="18" t="inlineStr">
        <is>
          <t>1</t>
        </is>
      </c>
      <c r="P449" s="18" t="inlineStr">
        <is>
          <t>0</t>
        </is>
      </c>
      <c r="Q449" s="18" t="inlineStr">
        <is>
          <t>0</t>
        </is>
      </c>
      <c r="R449" s="18" t="inlineStr">
        <is>
          <t>74393045-f431-48ea-9fd9-d1587b9bb014</t>
        </is>
      </c>
      <c r="S449" s="18" t="inlineStr"/>
      <c r="T449" s="18" t="inlineStr"/>
      <c r="U449" s="18" t="inlineStr"/>
      <c r="V449" s="18" t="inlineStr">
        <is>
          <t>HISTORICAL_RECOGNITION_GENERAL</t>
        </is>
      </c>
      <c r="W449" s="18" t="inlineStr"/>
      <c r="X449" s="18" t="inlineStr"/>
      <c r="Y449" s="18" t="inlineStr"/>
      <c r="Z449" s="18" t="inlineStr"/>
      <c r="AA449" s="18" t="inlineStr"/>
      <c r="AB449" s="18" t="inlineStr"/>
      <c r="AC449" s="18" t="inlineStr"/>
      <c r="AD449" s="18" t="inlineStr"/>
      <c r="AE449" s="18" t="inlineStr"/>
      <c r="AF449" s="18" t="inlineStr"/>
      <c r="AG449" s="18" t="inlineStr"/>
      <c r="AH449" s="18" t="inlineStr"/>
      <c r="AI449" s="18" t="inlineStr"/>
      <c r="AJ449" s="18" t="inlineStr"/>
      <c r="AK449" s="18" t="inlineStr"/>
      <c r="AL449" s="18" t="inlineStr"/>
      <c r="AM449" s="18" t="inlineStr">
        <is>
          <t>LOW</t>
        </is>
      </c>
      <c r="AN449" s="3" t="inlineStr">
        <is>
          <t>AUTO-DRAFT: keyword signals only; requires contextual coding per codebook.md before use.</t>
        </is>
      </c>
      <c r="AO449" s="18" t="inlineStr">
        <is>
          <t>31e670f5-60df-55b3-9496-a6ce3f846b10</t>
        </is>
      </c>
      <c r="AP449" s="18" t="inlineStr">
        <is>
          <t>1</t>
        </is>
      </c>
      <c r="AQ449" s="18" t="inlineStr">
        <is>
          <t>LOW_CONFIDENCE;MISSING_SPEAKER</t>
        </is>
      </c>
      <c r="AR449" s="18" t="inlineStr">
        <is>
          <t>EXCLUDED</t>
        </is>
      </c>
      <c r="AS449" s="3" t="inlineStr">
        <is>
          <t>2026-09-22 full backlog review: NATURAL_DISASTER_OR_ACCIDENT</t>
        </is>
      </c>
    </row>
    <row r="450">
      <c r="A450" s="3" t="inlineStr">
        <is>
          <t>https://japan.kantei.go.jp/103/statement/202501/13kaiken.html</t>
        </is>
      </c>
      <c r="B450" s="18" t="inlineStr">
        <is>
          <t>japan</t>
        </is>
      </c>
      <c r="C450" s="18" t="inlineStr">
        <is>
          <t>Prime Minister's Office of Japan (Kantei)</t>
        </is>
      </c>
      <c r="D450" s="3" t="inlineStr">
        <is>
          <t>Press Conference by Prime Minister Ishiba regarding the Japan-U.S.-Philippines Leaders’ Video Conference and Other Matters (Speeches and Statements &lt;br&gt;by the Prime Minister) | Prime Minister's Office of Japan</t>
        </is>
      </c>
      <c r="E450" s="18" t="inlineStr">
        <is>
          <t>PRESS_CONFERENCE</t>
        </is>
      </c>
      <c r="F450" s="18" t="inlineStr">
        <is>
          <t>January 13, 2025</t>
        </is>
      </c>
      <c r="G450" s="18" t="inlineStr">
        <is>
          <t>0</t>
        </is>
      </c>
      <c r="H450" s="3" t="inlineStr"/>
      <c r="I450" s="3" t="inlineStr">
        <is>
          <t>Press Conference by Prime Minister Ishiba regarding the Japan-U.S.-Philippines Leaders’ Video Conference and Other Matters (Speeches and Statements &lt;br&gt;by the Prime Minister) | Prime Minister's Office of Japan
Press Conference by Prime Minister Ishiba regarding the Japan-U.S.-Philippines Leaders’ Video Conference and Other Matters
January 13, 2025
Tweet
[Provisional translation]
(On the Japan-U.S.-Philippines leaders’ video conference; on how Prime Minister Ishiba intends to seek security cooperation with the United States regarding China’s intensifying maritime expansion as President-elect Trump will soon take office; on the status of coordination for a summit meeting between Prime Minister Ishiba and President-elect Trump; and on the details of the exchange of views in the video conference regarding the acquisition of U.S. Steel by Nippon Steel Corporation.)
A short while ago, I held an online meeting—or perhaps I should call it a video conference—with President Biden of the United States and President Marcos of the Republic of the Philippines. This meeting, which of course was significant as it took place during President Biden’s final days in office, followed the first-ever trilateral summit meeting in April last year and provided an opportunity for us to confirm the progress of our cooperation in areas such as maritime security, economic security and infrastructure resilience, as well as to agree on our commitment to continuing these efforts.
As the international situation is becoming increasingly complex, I believe the importance of Southeast Asia will continue to increase as it is positioned as a “key hub” within the Indo-Pacific and serves as a center for economic growth. With this recognition in mind, I was on a trip to visit Malaysia and Indonesia that lasted until yesterday, holding lengthy discussions with Prime Minister Anwar and President Prabowo. These meetings were held on the basis of the recognition that I have just mentioned. Today’s meeting among Japan, the United States and the Philippines was also held in the same context. Recognizing the importance of this region, I am committed to making further efforts toward realizing a Free and Open Indo-Pacific based on the rule of law.
With regard to security cooperation with the U.S., we are promoting various initiatives with the U.S. in a wide range of areas. These include command and control, defense equipment, technological cooperation, and cooperation among Japan, the U.S. and the Philippines, as well as enhancing our presence in the Nansei Islands, cross-domain operations and extended deterrence. Such cooperation with the U.S. is of utmost importance as President Biden also mentioned. We hope that these efforts will continue under the next U.S. administration as we believe this should be the way we work together.
Regarding the timing of my visit to the U.S., it has not been decided definitively yet. I understand that final coordination is underway with the hope of making it happen as soon as possible at the most appropriate time and in the most appropriate manner after the inauguration of the next Trump administration. The Minister for Foreign Affairs may discuss the schedule of my visit to the U.S. when he attends the inauguration ceremony. At this point, I cannot make any definitive comments, but we will continue to make efforts to realize it as soon as possible. I believe that Tokyo and Washington have a shared goal in this respect.
As for the issue involving U.S. Steel, I mentioned during today’s video conference that there are strong concerns not only from Japan but also from the U.S. business community, which President Biden is obviously aware of. These concerns are widespread in both countries, and I strongly requested that the concerns be eliminated. As for this issue, as well as others, there was no extensive exchange of views. Each of us expressed our thoughts and provided a summary and evaluation of the various initiatives that Japan, the U.S. and the Philippines have undertaken. Overall, I believe the three leaders reached a consensus. That’s all.
Related Link
Japanese
Japan-U.S.-Philippines Leaders’ Video Conference
Tweet
Return to the Speeches and Statements by the Prime Minister</t>
        </is>
      </c>
      <c r="J450" s="3" t="inlineStr">
        <is>
          <t>This meeting, which of course was significant as it took place during President Biden’s final days in office, followed the first-ever trilateral summit meeting in April last year and provided an opportunity for us to confirm the progress of our cooperation in areas such as maritime security, economic security and infrastructure resilience, as well as to agree on our commitment to continuing these efforts. As the international situation is becoming increasingly complex, I believe the importance of Southeast Asia will continue to increase as it is positioned as a “key hub” within the Indo-Pacific and serves as a center for economic growth. With this recognition in mind, I was on a trip to visit Malaysia and Indonesia that lasted until yesterday, holding lengthy discussions with Prime Minister Anwar and President Prabowo. These meetings were held on the basis of the recognition that I have just mentioned. Today’s meeting among Japan, the United States and the Philippines was also held in the same context. Recognizing the importance of this region, I am committed to making further efforts toward realizing a Free and Open Indo-Pacific based on the rule of law. With regard to security cooperation with the U.S., we are promoting various initiatives with the U.S. in a wide range of areas. As for the issue involving U.S. Steel, I mentioned during today’s video conference that there are strong concerns not only from Japan but also from the U.S. business community, which President Biden is obviously aware of. These concerns are widespread in both countries, and I strongly requested that the concerns be eliminated. As for this issue, as well as others, there was no extensive exchange of views.</t>
        </is>
      </c>
      <c r="K450" s="18" t="inlineStr">
        <is>
          <t>war</t>
        </is>
      </c>
      <c r="L450" s="18" t="inlineStr">
        <is>
          <t>0</t>
        </is>
      </c>
      <c r="M450" s="18" t="inlineStr">
        <is>
          <t>0</t>
        </is>
      </c>
      <c r="N450" s="18" t="inlineStr">
        <is>
          <t>0</t>
        </is>
      </c>
      <c r="O450" s="18" t="inlineStr">
        <is>
          <t>0</t>
        </is>
      </c>
      <c r="P450" s="18" t="inlineStr">
        <is>
          <t>0</t>
        </is>
      </c>
      <c r="Q450" s="18" t="inlineStr">
        <is>
          <t>0</t>
        </is>
      </c>
      <c r="R450" s="18" t="inlineStr">
        <is>
          <t>404ce0a3-f24d-4255-a2b9-5b34de4bc50c</t>
        </is>
      </c>
      <c r="S450" s="18" t="inlineStr"/>
      <c r="T450" s="18" t="inlineStr"/>
      <c r="U450" s="18" t="inlineStr"/>
      <c r="V450" s="18" t="inlineStr">
        <is>
          <t>HISTORICAL_RECOGNITION_GENERAL</t>
        </is>
      </c>
      <c r="W450" s="18" t="inlineStr"/>
      <c r="X450" s="18" t="inlineStr"/>
      <c r="Y450" s="18" t="inlineStr"/>
      <c r="Z450" s="18" t="inlineStr"/>
      <c r="AA450" s="18" t="inlineStr"/>
      <c r="AB450" s="18" t="inlineStr"/>
      <c r="AC450" s="18" t="inlineStr"/>
      <c r="AD450" s="18" t="inlineStr"/>
      <c r="AE450" s="18" t="inlineStr"/>
      <c r="AF450" s="18" t="inlineStr"/>
      <c r="AG450" s="18" t="inlineStr"/>
      <c r="AH450" s="18" t="inlineStr"/>
      <c r="AI450" s="18" t="inlineStr"/>
      <c r="AJ450" s="18" t="inlineStr"/>
      <c r="AK450" s="18" t="inlineStr"/>
      <c r="AL450" s="18" t="inlineStr"/>
      <c r="AM450" s="18" t="inlineStr">
        <is>
          <t>LOW</t>
        </is>
      </c>
      <c r="AN450" s="3" t="inlineStr">
        <is>
          <t>AUTO-DRAFT: keyword signals only; requires contextual coding per codebook.md before use.</t>
        </is>
      </c>
      <c r="AO450" s="18" t="inlineStr">
        <is>
          <t>b9603015-616d-51e1-a44a-43495d37807f</t>
        </is>
      </c>
      <c r="AP450" s="18" t="inlineStr">
        <is>
          <t>1</t>
        </is>
      </c>
      <c r="AQ450" s="18" t="inlineStr">
        <is>
          <t>LOW_CONFIDENCE;MISSING_SPEAKER</t>
        </is>
      </c>
      <c r="AR450" s="18" t="inlineStr">
        <is>
          <t>EXCLUDED</t>
        </is>
      </c>
      <c r="AS450" s="3" t="inlineStr">
        <is>
          <t>2026-09-22 full backlog review: UKRAINE_RUSSIA_OR_UNRELATED_GEOPOLITICS</t>
        </is>
      </c>
    </row>
    <row r="451">
      <c r="A451" s="3" t="inlineStr">
        <is>
          <t>https://japan.kantei.go.jp/103/statement/202501/17kaiken.html</t>
        </is>
      </c>
      <c r="B451" s="18" t="inlineStr">
        <is>
          <t>japan</t>
        </is>
      </c>
      <c r="C451" s="18" t="inlineStr">
        <is>
          <t>Prime Minister's Office of Japan (Kantei)</t>
        </is>
      </c>
      <c r="D451" s="3" t="inlineStr">
        <is>
          <t>Press Conference by Prime Minister Ishiba regarding the Establishment of the Disaster Management Agency in Light of the 30th Anniversary of the 1995 Great Hanshin-Awaji Earthquake and Other Matters (Speeches and Statements &lt;br&gt;by the Prime Minister) | Prime Minister's Office of Japan</t>
        </is>
      </c>
      <c r="E451" s="18" t="inlineStr">
        <is>
          <t>PRESS_CONFERENCE</t>
        </is>
      </c>
      <c r="F451" s="18" t="inlineStr">
        <is>
          <t>January 17, 2025</t>
        </is>
      </c>
      <c r="G451" s="18" t="inlineStr">
        <is>
          <t>0</t>
        </is>
      </c>
      <c r="H451" s="3" t="inlineStr"/>
      <c r="I451" s="3" t="inlineStr">
        <is>
          <t>Press Conference by Prime Minister Ishiba regarding the Establishment of the Disaster Management Agency in Light of the 30th Anniversary of the 1995 Great Hanshin-Awaji Earthquake and Other Matters (Speeches and Statements &lt;br&gt;by the Prime Minister) | Prime Minister's Office of Japan
Press Conference by Prime Minister Ishiba regarding the Establishment of the Disaster Management Agency in Light of the 30th Anniversary of the 1995 Great Hanshin-Awaji Earthquake and Other Matters
January 17, 2025
Tweet
[Provisional translation]
(On Prime Minister Ishiba's thoughts on the establishment of the Disaster Management Agency in FY2026, which marks the 30th Anniversary of the 1995 Great Hanshin-Awaji Earthquake and on the proposal to establish the agency in a region outside Tokyo, as requested by the Union of Kansai Governments and the City of Kobe)
It has already been 30 years. At that time, I had been elected as a Diet member for the third term. On that day, I happened to be in my constituency, and I vividly remember how strong the tremors were, probably because I was relatively close to the epicenter of the quake. I visited the affected areas several times. More than 6,400 people lost their lives, and I would like to offer my prayers for the souls of the deceased, wishing them eternal peace. I would also like to express my heartfelt sympathy to those still suffering in various ways, and the Government is ready to take any necessary actions to support them.
In dealing with the issue, it is to be noted, as has just been pointed out, that the probability of an earthquake occurring along the Nankai Trough within the next 30 years is 80%, and the probability of an earthquake occurring directly beneath the Tokyo Metropolitan Area within the same time frame is 70%. As these numbers will naturally increase over time, I recognize that it is no longer a matter of if, but when such an event will actually occur. Given this reality, we face the question of how we will establish a system for the extremely difficult task of forecasting earthquakes, how we will address human-made disasters that occur after unavoidable natural disasters, and how we will ensure that buildings are sufficiently earthquake-resistant through careful monitoring. And if a large-scale earthquake unfortunately does occur, as we saw after the Great Hanshin-Awaji Earthquake thirty years ago, as well as the 2024 Noto Peninsula Earthquake, you and your family are most likely to be affected, falling into extreme despair in the midst of severe cold, with your homes destroyed, jobs lost and no clear prospects for the future. Therefore, we must significantly improve the capacity of evacuation centers with the Sphere Standards (Humanitarian Charter and Minimum Standards in Humanitarian Response) in mind. The planned Disaster Management Agency is designed to respond to matters both before and after a severe disaster. In this context, we will also expand the budget for the Meteorological Agency. I am committed to ensuring that such systems are in place as soon as possible, and to that end, I will increase the personnel and budget in charge of disaster management within the Cabinet Office as an interim measure. Once the Disaster Management Agency is established at the earliest possible date, I hope it will ultimately be transformed into a fully-fledged Ministry of Disaster Management in the future. The Government will do everything possible to ensure the success of this initiative and will seek the understanding and support of the people.
As the Union of Kansai Governments pointed out the necessity of the Disaster Management Agency at an early stage, I would like to respond positively to their proposal. However, regarding the location of the agency, we must carefully consider the conditions that should be prioritized to ensure that the chosen location will not hinder its ability to function effectively in the event of a disaster. Certain functions must be based in Tokyo due to parliamentary and international responsibilities. We need to engage in thorough discussions and quickly reach a solution, including whether to divide the functions so that some can be located outside Tokyo, while also addressing the issue of redundancy.
(On the impact of the summary indictment over the undeclared political funds by the Liberal Democratic Party in the Tokyo Metropolitan Assembly on the upcoming Tokyo Metropolitan Assembly election and the House of Councillors election and what kind of explanation or response Prime Minister Ishiba request from them?)
As you have pointed out, this concerns a group called the Liberal Democratic Party in the Tokyo Metropolitan Assembly. To my knowledge, issues in such a form are not commonly seen in other prefectures. However, it is undoubtedly an LDP organization. Although the details of this issue have not been fully disclosed, it is undoubtedly related to an LDP organization, and I deeply regret that this has caused a loss of trust in the party among the citizens and voters of Tokyo, as well as the people of the entire nation, while more needs to be done to clarify the whole picture of this issue and determine subsequent responsibility. As the party president, I apologize for this matter, and I hope that the full picture of this issue will be uncovered promptly, with appropriate responsibility taken. The party leadership, in consultation with the Tokyo chapter, must ensure that it has no intention of distancing itself from the issue. Such an approach will encourage us to work to restore trust in our party as we head into the Tokyo Metropolitan Assembly election and the House of Councillors election.
(On Prime Minister Ishiba’s remark that (issues in such a form) are not commonly seen in other prefectures)
At least to my knowledge, I am not aware of such issues in other parts of Japan, but I have just been informed of certain reports and received relevant briefings. Therefore, I will carefully consult with the appropriate individuals, including the party’s Secretary-General, the Chairperson of the Party Organization and Campaign Headquarters and the Director of the Local Organizations and Local Assembly Members Division, to determine the appropriate action to be taken.
Related Link
Japanese
Tweet
Return to the Speeches and Statements by the Prime Minister</t>
        </is>
      </c>
      <c r="J451" s="3" t="inlineStr">
        <is>
          <t>I visited the affected areas several times. More than 6,400 people lost their lives, and I would like to offer my prayers for the souls of the deceased, wishing them eternal peace. I would also like to express my heartfelt sympathy to those still suffering in various ways, and the Government is ready to take any necessary actions to support them. In dealing with the issue, it is to be noted, as has just been pointed out, that the probability of an earthquake occurring along the Nankai Trough within the next 30 years is 80%, and the probability of an earthquake occurring directly beneath the Tokyo Metropolitan Area within the same time frame is 70%. As these numbers will naturally increase over time, I recognize that it is no longer a matter of if, but when such an event will actually occur. Certain functions must be based in Tokyo due to parliamentary and international responsibilities. We need to engage in thorough discussions and quickly reach a solution, including whether to divide the functions so that some can be located outside Tokyo, while also addressing the issue of redundancy. (On the impact of the summary indictment over the undeclared political funds by the Liberal Democratic Party in the Tokyo Metropolitan Assembly on the upcoming Tokyo Metropolitan Assembly election and the House of Councillors election and what kind of explanation or response Prime Minister Ishiba request from them?)
As you have pointed out, this concerns a group called the Liberal Democratic Party in the Tokyo Metropolitan Assembly. To my knowledge, issues in such a form are not commonly seen in other prefectures. However, it is undoubtedly an LDP organization. Although the details of this issue have not been fully disclosed, it is undoubtedly related to an LDP organization, and I deeply regret that this has caused a loss of trust in the party among the citizens and voters of Tokyo, as well as the people of the entire nation, while more needs to be done to clarify the whole picture of this issue and determine subsequent responsibility. As the party president, I apologize for this matter, and I hope that the full picture of this issue will be uncovered promptly, with appropriate responsibility taken. The party leadership, in consultation with the Tokyo chapter, must ensure that it has no intention of distancing itself from the issue. Such an approach will encourage us to work to restore trust in our party as we head into the Tokyo Metropolitan Assembly election and the House of Councillors election. (On Prime Minister Ishiba’s remark that (issues in such a form) are not commonly seen in other prefectures)
At least to my knowledge, I am not aware of such issues in other parts of Japan, but I have just been informed of certain reports and received relevant briefings. Therefore, I will carefully consult with the appropriate individuals, including the party’s Secretary-General, the Chairperson of the Party Organization and Campaign Headquarters and the Director of the Local Organizations and Local Assembly Members Division, to determine the appropriate action to be taken. Related Link
Japanese
Tweet
Return to the Speeches and Statements by the Prime Minister</t>
        </is>
      </c>
      <c r="K451" s="18" t="inlineStr">
        <is>
          <t>apologize;fund;regret;suffering;war</t>
        </is>
      </c>
      <c r="L451" s="18" t="inlineStr">
        <is>
          <t>1</t>
        </is>
      </c>
      <c r="M451" s="18" t="inlineStr">
        <is>
          <t>1</t>
        </is>
      </c>
      <c r="N451" s="18" t="inlineStr">
        <is>
          <t>0</t>
        </is>
      </c>
      <c r="O451" s="18" t="inlineStr">
        <is>
          <t>0</t>
        </is>
      </c>
      <c r="P451" s="18" t="inlineStr">
        <is>
          <t>0</t>
        </is>
      </c>
      <c r="Q451" s="18" t="inlineStr">
        <is>
          <t>0</t>
        </is>
      </c>
      <c r="R451" s="18" t="inlineStr">
        <is>
          <t>a9317f6a-3f98-4298-8ad1-8fdfc87a588c</t>
        </is>
      </c>
      <c r="S451" s="18" t="inlineStr"/>
      <c r="T451" s="18" t="inlineStr"/>
      <c r="U451" s="18" t="inlineStr"/>
      <c r="V451" s="18" t="inlineStr">
        <is>
          <t>APOLOGY_GENERAL</t>
        </is>
      </c>
      <c r="W451" s="18" t="inlineStr"/>
      <c r="X451" s="18" t="inlineStr"/>
      <c r="Y451" s="18" t="inlineStr"/>
      <c r="Z451" s="18" t="inlineStr"/>
      <c r="AA451" s="18" t="inlineStr"/>
      <c r="AB451" s="18" t="inlineStr"/>
      <c r="AC451" s="18" t="inlineStr"/>
      <c r="AD451" s="18" t="inlineStr"/>
      <c r="AE451" s="18" t="inlineStr"/>
      <c r="AF451" s="18" t="inlineStr"/>
      <c r="AG451" s="18" t="inlineStr"/>
      <c r="AH451" s="18" t="inlineStr"/>
      <c r="AI451" s="18" t="inlineStr"/>
      <c r="AJ451" s="18" t="inlineStr"/>
      <c r="AK451" s="18" t="inlineStr"/>
      <c r="AL451" s="18" t="inlineStr"/>
      <c r="AM451" s="18" t="inlineStr">
        <is>
          <t>LOW</t>
        </is>
      </c>
      <c r="AN451" s="3" t="inlineStr">
        <is>
          <t>AUTO-DRAFT: keyword signals only; requires contextual coding per codebook.md before use.</t>
        </is>
      </c>
      <c r="AO451" s="18" t="inlineStr">
        <is>
          <t>1c4e33da-657b-51f6-9336-e6e160034d89</t>
        </is>
      </c>
      <c r="AP451" s="18" t="inlineStr">
        <is>
          <t>1</t>
        </is>
      </c>
      <c r="AQ451" s="18" t="inlineStr">
        <is>
          <t>LOW_CONFIDENCE;MISSING_SPEAKER</t>
        </is>
      </c>
      <c r="AR451" s="18" t="inlineStr">
        <is>
          <t>EXCLUDED</t>
        </is>
      </c>
      <c r="AS451" s="3" t="inlineStr">
        <is>
          <t>2026-09-22 full backlog review: NATURAL_DISASTER_OR_ACCIDENT</t>
        </is>
      </c>
    </row>
    <row r="452">
      <c r="A452" s="3" t="inlineStr">
        <is>
          <t>https://japan.kantei.go.jp/103/statement/202501/19kaiken.html</t>
        </is>
      </c>
      <c r="B452" s="18" t="inlineStr">
        <is>
          <t>japan</t>
        </is>
      </c>
      <c r="C452" s="18" t="inlineStr">
        <is>
          <t>Prime Minister's Office of Japan (Kantei)</t>
        </is>
      </c>
      <c r="D452" s="3" t="inlineStr">
        <is>
          <t>Press Conference by Prime Minister Ishiba regarding His Visit to the Venue of Expo 2025 Osaka, Kansai, Japan, and Other Matters (Speeches and Statements &lt;br&gt;by the Prime Minister) | Prime Minister's Office of Japan</t>
        </is>
      </c>
      <c r="E452" s="18" t="inlineStr">
        <is>
          <t>PRESS_CONFERENCE</t>
        </is>
      </c>
      <c r="F452" s="18" t="inlineStr">
        <is>
          <t>January 19, 2025</t>
        </is>
      </c>
      <c r="G452" s="18" t="inlineStr">
        <is>
          <t>0</t>
        </is>
      </c>
      <c r="H452" s="3" t="inlineStr"/>
      <c r="I452" s="3" t="inlineStr">
        <is>
          <t>Press Conference by Prime Minister Ishiba regarding His Visit to the Venue of Expo 2025 Osaka, Kansai, Japan, and Other Matters (Speeches and Statements &lt;br&gt;by the Prime Minister) | Prime Minister's Office of Japan
Press Conference by Prime Minister Ishiba regarding His Visit to the Venue of Expo 2025 Osaka, Kansai, Japan, and Other Matters
January 19, 2025
Tweet
[Provisional translation]
(On Prime Minister Ishiba's impressions of his visit to the venue of Expo 2025 Osaka, Kansai, Japan; how he hopes the Expo will contribute to the revitalization of the Kansai region; details of his meeting with Governor Yoshimura; how the ticket sales target will be achieved; how any operating deficit will be covered; and how he plans to leverage the visits by foreign dignitaries during the event for diplomatic purposes)
We are now less than three months away from the opening. While I recently assumed the honorary chairmanship of Expo 2025 Osaka, Kansai, Japan, I had never visited the venue before. Therefore, I am very grateful for the opportunity to tour the venue today, with the help of the Japan Association for the 2025 World Exposition, the governor and the mayor. Fifty-five years ago, I was a second-year junior high school student in Tottori City, and the Osaka Expo that took place that year left an extremely strong impression on me. Although it was held 55 years ago, the event provided a dream-like experience in a space that symbolized a truly brighter future for Japan, as the country was in the midst of rapid economic growth. Now, more than half a century later, I am deeply grateful to witness the Osaka Kansai Expo unfolding as a site for once again creating a new Japan. Although we are no longer in a period of rapid economic growth, the event will allow each of us to truly experience what it feels like to live, while inspiring us to have hope for the future of Japan. Today’s visit to the Expo venue left me with a strong sense of that, as the saying goes, “seeing is believing.” The Expo will open in April, and I believe many people will feel that they want to visit again, once they come here. One of the attractions will be a globe featuring Wajima lacquerware, a traditional craft from the Noto Peninsula, which can only be seen at the event, although I was unable to see it today. The exhibition of a rock from Mars, along with the globe featuring the Noto tradition that I just mentioned, will be something that only Expo 2025 Osaka, Kansai, Japan, can offer. Seeing them will bring happiness and inspire dreams. I want many people, both in Japan and around the world, to experience this sense of excitement. The Japanese Government, together with Osaka Prefecture, Osaka City and the Expo Association, is committed to making this Expo a success.
We have to admit that ticket sales are not yet at an ideal level, but I believe part of the reason is that the Expo is not yet widely known. It is relatively well-known in the Kansai area, but not enough in other regions. The key is to raise awareness, and as I mentioned earlier, to ensure that many of those who have attended and enjoyed the experience will return. In all past Expos, ticket sales did not see a significant increase at the start, but they gradually rose over time. Of course, everyone will have to work together to boost ticket sales, but I am not at all concerned. I am unable to answer hypothetical questions such as: What will happen if ticket sales do not meet expectations?
(On how the Government plans to generate momentum for the Expo; whether the Government is considering support for the reuse (repurposing) of the Grand Roof (Ring), the symbol of the Expo venue, which currently lacks concrete plans for repurposing; and what kind of “legacy” the Expo aims to leave and how it should be utilized.)
With regard to various materials used for the “Grand Roof,” for example, around 20 companies have so far expressed interest in using them. Once the Expo becomes a success as a result of the efforts of many people, I believe that more people will want to use materials that was part of the Expo. Now is the time when we produce things on the assumption that they will be reused, and as we proceed with the intensification of a recycling society, we need to come up with appropriate ways to use them. I believe efforts must be made with everyone participating. When it comes to promoting sales, I believe the approach varies depending on the generation and region. Each area has its own sales strategies, which differ between the Kansai region, the Greater Tokyo area, Hokkaido and Kyushu. Our goal is not just to bring visitors to the Expo but also to turn their arrival into regional revitalization. We want to encourage those coming to the Expo to also visit places like Kyushu, Hokkaido and Shimane, offering them such a package of experiences. It's not just about inviting a lot of people to Osaka. We want to create an atmosphere where people in places like Hokkaido or Sanin feel motivated to encourage the purchase of Expo tickets as part of their efforts to attract visitors to their own regions. While touch panels are useful for some people to buy tickets, others, particularly the elderly, have struggled with them. It’s important to consider how to motivate them to purchase tickets and ensure that the process is simple and easy. I believe this is crucial, but it cannot be carried out by government officials alone. Therefore, we plan to incorporate ideas from the private sector to make it happen.
(On the details of the meeting with Governor Yoshimura)
I apologize for not addressing your question regarding the meeting with Governor Yoshimura. Today, we exchanged various opinions on how to attract a large number of people, with a focus on the Expo, as your question suggested. It’s not just Osaka Prefecture or Osaka City. We, the Government, are also committed, under the leadership of Minister Ito in charge, to working together with all cabinet ministers united to ensure the success of the Osaka Kansai Expo. We obviously must make it a success, but our goal is not to make it just a one-time event. As the Governor mentioned, we want to turn it into a lasting “legacy,” such as by holding an international conference on health there once a year, rather than simply looking back and saying the Expo in Yumeshima in 2025 was a great success and fun. In this context, various ministries, including the Ministry of Health, Labour and Welfare and the Ministry of Foreign Affairs, would have to cooperate with Osaka Prefecture and Osaka City. We discussed how to make the 2025 Expo in Yumeshima an opportunity to present a vision for the future of Japan, and I received many valuable insights from the Governor.
Related Link
Japanese
Tweet
Return to the Speeches and Statements by the Prime Minister</t>
        </is>
      </c>
      <c r="J452" s="3" t="inlineStr">
        <is>
          <t>Although we are no longer in a period of rapid economic growth, the event will allow each of us to truly experience what it feels like to live, while inspiring us to have hope for the future of Japan. Today’s visit to the Expo venue left me with a strong sense of that, as the saying goes, “seeing is believing.” The Expo will open in April, and I believe many people will feel that they want to visit again, once they come here. One of the attractions will be a globe featuring Wajima lacquerware, a traditional craft from the Noto Peninsula, which can only be seen at the event, although I was unable to see it today. The exhibition of a rock from Mars, along with the globe featuring the Noto tradition that I just mentioned, will be something that only Expo 2025 Osaka, Kansai, Japan, can offer. Seeing them will bring happiness and inspire dreams. We have to admit that ticket sales are not yet at an ideal level, but I believe part of the reason is that the Expo is not yet widely known. It is relatively well-known in the Kansai area, but not enough in other regions. The key is to raise awareness, and as I mentioned earlier, to ensure that many of those who have attended and enjoyed the experience will return. In all past Expos, ticket sales did not see a significant increase at the start, but they gradually rose over time. Of course, everyone will have to work together to boost ticket sales, but I am not at all concerned. I believe this is crucial, but it cannot be carried out by government officials alone. Therefore, we plan to incorporate ideas from the private sector to make it happen. (On the details of the meeting with Governor Yoshimura)
I apologize for not addressing your question regarding the meeting with Governor Yoshimura. Today, we exchanged various opinions on how to attract a large number of people, with a focus on the Expo, as your question suggested. It’s not just Osaka Prefecture or Osaka City.</t>
        </is>
      </c>
      <c r="K452" s="18" t="inlineStr">
        <is>
          <t>apologize;war</t>
        </is>
      </c>
      <c r="L452" s="18" t="inlineStr">
        <is>
          <t>1</t>
        </is>
      </c>
      <c r="M452" s="18" t="inlineStr">
        <is>
          <t>0</t>
        </is>
      </c>
      <c r="N452" s="18" t="inlineStr">
        <is>
          <t>0</t>
        </is>
      </c>
      <c r="O452" s="18" t="inlineStr">
        <is>
          <t>0</t>
        </is>
      </c>
      <c r="P452" s="18" t="inlineStr">
        <is>
          <t>0</t>
        </is>
      </c>
      <c r="Q452" s="18" t="inlineStr">
        <is>
          <t>0</t>
        </is>
      </c>
      <c r="R452" s="18" t="inlineStr">
        <is>
          <t>60441124-365d-428c-bd43-fe9be58c2d71</t>
        </is>
      </c>
      <c r="S452" s="18" t="inlineStr"/>
      <c r="T452" s="18" t="inlineStr"/>
      <c r="U452" s="18" t="inlineStr"/>
      <c r="V452" s="18" t="inlineStr">
        <is>
          <t>APOLOGY_GENERAL</t>
        </is>
      </c>
      <c r="W452" s="18" t="inlineStr"/>
      <c r="X452" s="18" t="inlineStr"/>
      <c r="Y452" s="18" t="inlineStr"/>
      <c r="Z452" s="18" t="inlineStr"/>
      <c r="AA452" s="18" t="inlineStr"/>
      <c r="AB452" s="18" t="inlineStr"/>
      <c r="AC452" s="18" t="inlineStr"/>
      <c r="AD452" s="18" t="inlineStr"/>
      <c r="AE452" s="18" t="inlineStr"/>
      <c r="AF452" s="18" t="inlineStr"/>
      <c r="AG452" s="18" t="inlineStr"/>
      <c r="AH452" s="18" t="inlineStr"/>
      <c r="AI452" s="18" t="inlineStr"/>
      <c r="AJ452" s="18" t="inlineStr"/>
      <c r="AK452" s="18" t="inlineStr"/>
      <c r="AL452" s="18" t="inlineStr"/>
      <c r="AM452" s="18" t="inlineStr">
        <is>
          <t>LOW</t>
        </is>
      </c>
      <c r="AN452" s="3" t="inlineStr">
        <is>
          <t>AUTO-DRAFT: keyword signals only; requires contextual coding per codebook.md before use.</t>
        </is>
      </c>
      <c r="AO452" s="18" t="inlineStr">
        <is>
          <t>77c3d546-b74e-52d7-9707-bb4d95ed68ec</t>
        </is>
      </c>
      <c r="AP452" s="18" t="inlineStr">
        <is>
          <t>1</t>
        </is>
      </c>
      <c r="AQ452" s="18" t="inlineStr">
        <is>
          <t>LOW_CONFIDENCE;MISSING_SPEAKER</t>
        </is>
      </c>
      <c r="AR452" s="18" t="inlineStr">
        <is>
          <t>EXCLUDED</t>
        </is>
      </c>
      <c r="AS452" s="3" t="inlineStr">
        <is>
          <t>2026-09-22 full backlog review: NATURAL_DISASTER_OR_ACCIDENT</t>
        </is>
      </c>
    </row>
    <row r="453">
      <c r="A453" s="3" t="inlineStr">
        <is>
          <t>https://japan.kantei.go.jp/103/statement/202501/21kaiken.html</t>
        </is>
      </c>
      <c r="B453" s="18" t="inlineStr">
        <is>
          <t>japan</t>
        </is>
      </c>
      <c r="C453" s="18" t="inlineStr">
        <is>
          <t>Prime Minister's Office of Japan (Kantei)</t>
        </is>
      </c>
      <c r="D453" s="3" t="inlineStr">
        <is>
          <t>Press Conference by Prime Minister Ishiba regarding His Thoughts upon U.S. President Trump Taking Office and Other Matters (Speeches and Statements &lt;br&gt;by the Prime Minister) | Prime Minister's Office of Japan</t>
        </is>
      </c>
      <c r="E453" s="18" t="inlineStr">
        <is>
          <t>PRESS_CONFERENCE</t>
        </is>
      </c>
      <c r="F453" s="18" t="inlineStr">
        <is>
          <t>January 21, 2025</t>
        </is>
      </c>
      <c r="G453" s="18" t="inlineStr">
        <is>
          <t>0</t>
        </is>
      </c>
      <c r="H453" s="3" t="inlineStr"/>
      <c r="I453" s="3" t="inlineStr">
        <is>
          <t>Press Conference by Prime Minister Ishiba regarding His Thoughts upon U.S. President Trump Taking Office and Other Matters (Speeches and Statements &lt;br&gt;by the Prime Minister) | Prime Minister's Office of Japan
Press Conference by Prime Minister Ishiba regarding His Thoughts upon U.S. President Trump Taking Office and Other Matters
January 21, 2025
Tweet
[Provisional translation]
(On Prime Minister Ishiba's thoughts upon U.S. President Trump taking office, on how Prime Minister Ishiba will engage in bilateral partnership with the U.S. going forward, and on the state of affairs regarding a potential Japan-U.S. summit meeting)
I listened to President Trump's inaugural address. I think the phrase "Make America Great Again" sums his speech up nicely. The standard style for past U.S. presidents' inaugural addresses has been to talk of lofty ideals, whereas I felt very strongly that this was a case of what President Trump said during the election campaign flowing as is into his inaugural address. It was a declaration of national emergency, covering sending troops south to the border zone, energy policy changing, building up the strongest armed forces in the world, reviving manufacturing, changing the name of the Gulf of Mexico to "the Gulf of America," regaining the Panama Canal, planting the Stars and Stripes on Mars, and so on. That was my impression.
Minister [for Foreign Affairs] Iwaya attended the inauguration and has been doing a lot of what we might call the groundwork necessary for me to visit the United States. As for the scheduling, we'll ultimately decide on a date that is convenient for both sides, and I don't think it will take much time to reach a decision on that. For me the Diet will be in session, so I will decide on the date by obtaining the understanding of the various political parties, in order to avoid impacting Diet deliberations.
I understand that President Trump prefers the technique of engaging in various bilateral consultations, so right now I believe that he will prioritize bilateral interactions over engagement through multilateral frameworks. With that being the case, Japan has its own national interests while the U.S. has its own national interests. I plan to engage in sincere discussions with President Trump centered on how we can leverage our bilateral relations to positively impact world peace and the global economy while making use of our national interests on both sides, and I plan to establish a relationship of trust with him.
Related Link
Japanese
Congratulatory Letter from Prime Minister Ishiba to President Trump of the United States of America
Tweet
Return to the Speeches and Statements by the Prime Minister</t>
        </is>
      </c>
      <c r="J453" s="3" t="inlineStr">
        <is>
          <t>President Trump Taking Office and Other Matters
January 21, 2025
Tweet
[Provisional translation]
(On Prime Minister Ishiba's thoughts upon U.S. President Trump taking office, on how Prime Minister Ishiba will engage in bilateral partnership with the U.S. going forward, and on the state of affairs regarding a potential Japan-U.S. summit meeting)
I listened to President Trump's inaugural address. I think the phrase "Make America Great Again" sums his speech up nicely.</t>
        </is>
      </c>
      <c r="K453" s="18" t="inlineStr">
        <is>
          <t>war</t>
        </is>
      </c>
      <c r="L453" s="18" t="inlineStr">
        <is>
          <t>0</t>
        </is>
      </c>
      <c r="M453" s="18" t="inlineStr">
        <is>
          <t>0</t>
        </is>
      </c>
      <c r="N453" s="18" t="inlineStr">
        <is>
          <t>0</t>
        </is>
      </c>
      <c r="O453" s="18" t="inlineStr">
        <is>
          <t>0</t>
        </is>
      </c>
      <c r="P453" s="18" t="inlineStr">
        <is>
          <t>0</t>
        </is>
      </c>
      <c r="Q453" s="18" t="inlineStr">
        <is>
          <t>0</t>
        </is>
      </c>
      <c r="R453" s="18" t="inlineStr">
        <is>
          <t>bba2ca09-d9e9-4a0a-a7a8-e494d13f7a85</t>
        </is>
      </c>
      <c r="S453" s="18" t="inlineStr"/>
      <c r="T453" s="18" t="inlineStr"/>
      <c r="U453" s="18" t="inlineStr"/>
      <c r="V453" s="18" t="inlineStr">
        <is>
          <t>HISTORICAL_RECOGNITION_GENERAL</t>
        </is>
      </c>
      <c r="W453" s="18" t="inlineStr"/>
      <c r="X453" s="18" t="inlineStr"/>
      <c r="Y453" s="18" t="inlineStr"/>
      <c r="Z453" s="18" t="inlineStr"/>
      <c r="AA453" s="18" t="inlineStr"/>
      <c r="AB453" s="18" t="inlineStr"/>
      <c r="AC453" s="18" t="inlineStr"/>
      <c r="AD453" s="18" t="inlineStr"/>
      <c r="AE453" s="18" t="inlineStr"/>
      <c r="AF453" s="18" t="inlineStr"/>
      <c r="AG453" s="18" t="inlineStr"/>
      <c r="AH453" s="18" t="inlineStr"/>
      <c r="AI453" s="18" t="inlineStr"/>
      <c r="AJ453" s="18" t="inlineStr"/>
      <c r="AK453" s="18" t="inlineStr"/>
      <c r="AL453" s="18" t="inlineStr"/>
      <c r="AM453" s="18" t="inlineStr">
        <is>
          <t>LOW</t>
        </is>
      </c>
      <c r="AN453" s="3" t="inlineStr">
        <is>
          <t>AUTO-DRAFT: keyword signals only; requires contextual coding per codebook.md before use.</t>
        </is>
      </c>
      <c r="AO453" s="18" t="inlineStr">
        <is>
          <t>ee2fd5fa-0b2d-5891-81cf-8c5be6deb8d4</t>
        </is>
      </c>
      <c r="AP453" s="18" t="inlineStr">
        <is>
          <t>1</t>
        </is>
      </c>
      <c r="AQ453" s="18" t="inlineStr">
        <is>
          <t>LOW_CONFIDENCE;MISSING_SPEAKER</t>
        </is>
      </c>
      <c r="AR453" s="18" t="inlineStr">
        <is>
          <t>EXCLUDED</t>
        </is>
      </c>
      <c r="AS453" s="3" t="inlineStr">
        <is>
          <t>2026-09-22 full backlog review: UKRAINE_RUSSIA_OR_UNRELATED_GEOPOLITICS</t>
        </is>
      </c>
    </row>
    <row r="454">
      <c r="A454" s="3" t="inlineStr">
        <is>
          <t>https://japan.kantei.go.jp/103/statement/202501/21kaiken02.html</t>
        </is>
      </c>
      <c r="B454" s="18" t="inlineStr">
        <is>
          <t>japan</t>
        </is>
      </c>
      <c r="C454" s="18" t="inlineStr">
        <is>
          <t>Prime Minister's Office of Japan (Kantei)</t>
        </is>
      </c>
      <c r="D454" s="3" t="inlineStr">
        <is>
          <t>Press Conference by Prime Minister ISHIBA regarding His Visit to the LIFELINK Suicide Prevention Support Center and the Japan Suicide Countermeasures Promotion Center (JSCP) (Speeches and Statements &lt;br&gt;by the Prime Minister) | Prime Minister's Office of Japan</t>
        </is>
      </c>
      <c r="E454" s="18" t="inlineStr">
        <is>
          <t>PRESS_CONFERENCE</t>
        </is>
      </c>
      <c r="F454" s="18" t="inlineStr">
        <is>
          <t>January 21, 2025</t>
        </is>
      </c>
      <c r="G454" s="18" t="inlineStr">
        <is>
          <t>0</t>
        </is>
      </c>
      <c r="H454" s="3" t="inlineStr"/>
      <c r="I454" s="3" t="inlineStr">
        <is>
          <t>Press Conference by Prime Minister ISHIBA regarding His Visit to the LIFELINK Suicide Prevention Support Center and the Japan Suicide Countermeasures Promotion Center (JSCP) (Speeches and Statements &lt;br&gt;by the Prime Minister) | Prime Minister's Office of Japan
Press Conference by Prime Minister ISHIBA regarding His Visit to the LIFELINK Suicide Prevention Support Center and the Japan Suicide Countermeasures Promotion Center (JSCP)
January 21, 2025
Tweet
[Provisional translation]
(On the thoughts of Prime Minister Ishiba after his visit to the LIFELINK Suicide Prevention Support Center and the Japan Suicide Countermeasures Promotion Center and what specific measures the Government intends to take)
Although overall suicides have decreased in number last year, the increase in suicides among children, particularly elementary and junior high school students, is a very alarming issue. While there are various underlying causes that need to be addressed and improved, these issues cannot be resolved overnight. What was particularly striking during today’s visit was the realization that many people who contemplate suicide do not actually want to die. They are desperately seeking someone who listen to them. I believe the key is to provide such opportunities. I was impressed by the potential of new technologies, such as generative AI, to create systems where people can be heard or to provide virtual safe havens. By combining these new technologies, we can effectively respond to the needs of those who are suffering. Furthermore, we can enhance support systems by providing each student with a personal device at school, enabling them to seek counseling from wherever they are. The Government, primarily the Ministry of Health, Labour and Welfare and the Ministry of Education, Culture, Sports, Science and Technology, has a crucial role to play in saving lives. We have many areas to address in the future. We are committed to creating more opportunities like this to improve the situation, as even the loss of one life is a grave matter. We will continue our efforts for this goal. Thank you for your time today.
Related Link
Japanese
Tweet
Return to the Speeches and Statements by the Prime Minister</t>
        </is>
      </c>
      <c r="J454" s="3" t="inlineStr">
        <is>
          <t>I believe the key is to provide such opportunities. I was impressed by the potential of new technologies, such as generative AI, to create systems where people can be heard or to provide virtual safe havens. By combining these new technologies, we can effectively respond to the needs of those who are suffering. Furthermore, we can enhance support systems by providing each student with a personal device at school, enabling them to seek counseling from wherever they are. The Government, primarily the Ministry of Health, Labour and Welfare and the Ministry of Education, Culture, Sports, Science and Technology, has a crucial role to play in saving lives.</t>
        </is>
      </c>
      <c r="K454" s="18" t="inlineStr">
        <is>
          <t>suffering</t>
        </is>
      </c>
      <c r="L454" s="18" t="inlineStr">
        <is>
          <t>0</t>
        </is>
      </c>
      <c r="M454" s="18" t="inlineStr">
        <is>
          <t>0</t>
        </is>
      </c>
      <c r="N454" s="18" t="inlineStr">
        <is>
          <t>0</t>
        </is>
      </c>
      <c r="O454" s="18" t="inlineStr">
        <is>
          <t>0</t>
        </is>
      </c>
      <c r="P454" s="18" t="inlineStr">
        <is>
          <t>0</t>
        </is>
      </c>
      <c r="Q454" s="18" t="inlineStr">
        <is>
          <t>0</t>
        </is>
      </c>
      <c r="R454" s="18" t="inlineStr">
        <is>
          <t>6449127e-29c5-43f8-9236-77d8de29c020</t>
        </is>
      </c>
      <c r="S454" s="18" t="inlineStr"/>
      <c r="T454" s="18" t="inlineStr"/>
      <c r="U454" s="18" t="inlineStr"/>
      <c r="V454" s="18" t="inlineStr">
        <is>
          <t>HISTORICAL_RECOGNITION_GENERAL</t>
        </is>
      </c>
      <c r="W454" s="18" t="inlineStr"/>
      <c r="X454" s="18" t="inlineStr"/>
      <c r="Y454" s="18" t="inlineStr"/>
      <c r="Z454" s="18" t="inlineStr"/>
      <c r="AA454" s="18" t="inlineStr"/>
      <c r="AB454" s="18" t="inlineStr"/>
      <c r="AC454" s="18" t="inlineStr"/>
      <c r="AD454" s="18" t="inlineStr"/>
      <c r="AE454" s="18" t="inlineStr"/>
      <c r="AF454" s="18" t="inlineStr"/>
      <c r="AG454" s="18" t="inlineStr"/>
      <c r="AH454" s="18" t="inlineStr"/>
      <c r="AI454" s="18" t="inlineStr"/>
      <c r="AJ454" s="18" t="inlineStr"/>
      <c r="AK454" s="18" t="inlineStr"/>
      <c r="AL454" s="18" t="inlineStr"/>
      <c r="AM454" s="18" t="inlineStr">
        <is>
          <t>LOW</t>
        </is>
      </c>
      <c r="AN454" s="3" t="inlineStr">
        <is>
          <t>AUTO-DRAFT: keyword signals only; requires contextual coding per codebook.md before use.</t>
        </is>
      </c>
      <c r="AO454" s="18" t="inlineStr">
        <is>
          <t>9bb560bc-c901-5ee8-8d4d-c40712bc8ec7</t>
        </is>
      </c>
      <c r="AP454" s="18" t="inlineStr">
        <is>
          <t>1</t>
        </is>
      </c>
      <c r="AQ454" s="18" t="inlineStr">
        <is>
          <t>LOW_CONFIDENCE;MISSING_SPEAKER</t>
        </is>
      </c>
      <c r="AR454" s="18" t="inlineStr">
        <is>
          <t>EXCLUDED</t>
        </is>
      </c>
      <c r="AS454" s="3" t="inlineStr">
        <is>
          <t>2026-09-22 full backlog review: DOMESTIC_POLITICAL_SCANDAL_OR_PERSONNEL</t>
        </is>
      </c>
    </row>
    <row r="455">
      <c r="A455" s="3" t="inlineStr">
        <is>
          <t>https://japan.kantei.go.jp/103/statement/202501/24shiseihoshin.html</t>
        </is>
      </c>
      <c r="B455" s="18" t="inlineStr">
        <is>
          <t>japan</t>
        </is>
      </c>
      <c r="C455" s="18" t="inlineStr">
        <is>
          <t>Prime Minister's Office of Japan (Kantei)</t>
        </is>
      </c>
      <c r="D455" s="3" t="inlineStr">
        <is>
          <t>Policy Speech by Prime Minister ISHIBA Shigeru to the 217th Session of the Diet (Speeches and Statements &lt;br&gt;by the Prime Minister) | Prime Minister's Office of Japan</t>
        </is>
      </c>
      <c r="E455" s="18" t="inlineStr">
        <is>
          <t>SPEECH</t>
        </is>
      </c>
      <c r="F455" s="18" t="inlineStr">
        <is>
          <t>January 24, 2025</t>
        </is>
      </c>
      <c r="G455" s="18" t="inlineStr">
        <is>
          <t>0</t>
        </is>
      </c>
      <c r="H455" s="3" t="inlineStr"/>
      <c r="I455" s="3" t="inlineStr">
        <is>
          <t>Policy Speech by Prime Minister ISHIBA Shigeru to the 217th Session of the Diet (Speeches and Statements &lt;br&gt;by the Prime Minister) | Prime Minister's Office of Japan
Policy Speech by Prime Minister ISHIBA Shigeru to the 217th Session of the Diet
January 24, 2025
Tweet
[Provisional translation]
The fundamental axis for nation-building
Regional Revitalization 2.0 and putting "the Reiwa Era remodeling of the Japanese archipelago" into concrete form
The economy, public finances, and social security
Disaster management and public safety
Foreign and security policy
Political reform
Constitutional reform and related matters
Conclusion
1.The fundamental axis for nation-building
This year marks the 80th year since the end of the war and the 100th anniversary of the start of the Showa era. I will make this a year of looking back on the path Japan has walked thus far and a year of thinking about the new Japan that is to come.
In order to do these things, we must look squarely at the current situation facing Japan.
Japan's working-age population is forecasted to shrink by almost 15 million people over the next 20 years, a decrease of over 20 percent. In light of that, we are called on to verify the socioeconomic systems built up during past eras when the population was expanding and transition over to sustainable systems in which we will place our trust over the medium to long term.
Japan is now in a society in which human resources are dwindling in number. We need to build a society that places value on scarce human resources regardless of their age or whether or not they have a disability. Rephrasing that, it is imperative for us to advance the building of a human-centered nation that makes it possible for each and every citizen to realize happiness. We must build a society that treasures human resources, where all people can feel happiness in a tangible way, and which values people as assets.
In addition, at present with our low degree of self-sufficiency in both food and energy, there is concern that people's lives may be greatly impacted by external events. We need to manage the nation strategically to enable us to safeguard the lives of the Japanese people in a more independent manner.
In creating a new Japan, we must place value on being sustainable and independent. To do that, I believe a shift in our values will be necessary.
According to a book by the late Prof. SAKAIYA Taichi, under the centralized state system of the Meiji Revolution, Japan sought to become "a strong Japan," and during postwar reconstruction and the period of high economic growth, it aimed to become "a prosperous Japan." It continues saying that in the future, our nation should seek to become "an enjoyable Japan."
I sympathize with this way of thinking. In the past, the national government led the way to "a strong Japan," while it was private companies in the vanguard during the push for "a prosperous Japan." Adding to this, from now I want to aim at "an enjoyable Japan" that is spearheaded by people acting as individuals.
What I mean by "an enjoyable Japan" is a vibrant nation where all people feel safety and security, take on challenges to achieve their dreams, and feel tangibly that tomorrow will be brighter than today, and one where individuals having diverse values treat each other with respect and are able to achieve self-actualization.
We will ensure that diplomatic and security structures, systems to make Japan a disaster-resilient nation, and crisis management arrangements to address infectious diseases and other threats are firmly set in place, and we will materialize a growth-oriented economy driven by wage increases and investment. Concurrent with this, we will aim to build a well-balanced nation where people can achieve enjoyment, with the treasuring of human resources as a fundamental principle.
2.Regional Revitalization 2.0 and putting "the Reiwa Era remodeling of the Japanese archipelago" into concrete form
("The Reiwa Era remodeling of the Japanese archipelago")
Central to our policies for bringing about "an enjoyable Japan" is Regional Revitalization 2.0, which my administration will promote vigorously as "the Reiwa Era remodeling of the Japanese archipelago."
This is not a dichotomy pitting urban and rural areas against each other. On the contrary, we will enhance the appeal of both urban and rural areas as places where each individual can realize a wide array of happiness and well-being, no matter whether one finds urban centers or local areas attractive.
In years past, a plan for "remodeling the Japanese archipelago" championed by then-Prime Minister TANAKA Kakuei sparked a flow of people [to local areas] and had the aim of realizing balanced development across Japan. It took the development of roads, railways, and other "hard" types of infrastructure as its starting point.
Regional Revitalization 2.0 creates regional hubs through joint public and private efforts, draws out to the greatest possible extent the potential held by each local area, and gives rise to a new flow of people to local areas through the appeal of not only "hard" infrastructure but also "soft" local characteristics. Regional Revitalization 2.0 will comprehensively leverage new technologies to rectify the concentration [of people, workplaces, government functions, and so on in Tokyo] and build an economy and a society that are multipolar, decentralized, and diverse.
The Reiwa Era remodeling of the Japanese archipelago has five pillars and will serve to restore the vitality of Japan overall in the midst of intense international competition.
(Local areas chosen by young people and women)
The first pillar of this Reiwa Era remodeling is having local areas that are chosen by young people and women. What is important is having new encounters and realizations, as well as the dreams and possibilities that arise as a result, which cause young people and women to consider their lives in local areas enjoyable.
In order to expand the flow of new people moving from urban to local areas, we will support activities based in the two areas of one urban and one rural location, with a focus on who we could call the "connected population" that doesn't reside in a rural area but has a steady relationship with it. We will examine how effective it might be to institute, for example, a Local Area Resident Registration System through which people having an ongoing relationship with a particular local area could register there and serve as a driving force participating in activities that help to build up the local community. We will deliver our conclusions on this after considering the potential for this system. We will create an environment in which people outside a community can support local efforts smoothly by, for example, doing their job remotely.
As part of our efforts to advance the proliferation of workplaces that young people and women find both attractive and comfortable to work in, we will aim to eliminate unconscious biases and also submit a bill seeking to rectify wage disparities between men and women. We will boost the momentum of Japan as a whole and broaden the scope of our efforts by pressing forward with holding small-group dialogues and providing support for local communities.
We will listen to the voices of young people and women who are thinking of starting businesses all around the country and enhance our efforts to assist them, including working to resolve obstacles for launching businesses and supporting the creation of networks.
Midsize companies, numbering approximately 9,000 throughout Japan, and growth-oriented small- and medium-sized enterprises (SMEs) form the mainstay of the economy in our local regions. We will vigorously support growth investment in combination with wage increases at these companies and cultivate the environment to enable the minimum wage and also wages in general to rise in our local regions. We will foster such an environment through various efforts that will include holding in every prefecture a regional version of the Government-Labor-Management Meeting.
To create communities that are comfortable to live in, it will be important for the public and private sectors to together embrace the use of artificial intelligence (AI) and digital technologies and build up each region's sustainable infrastructure needed for daily life. We will press ahead in developing systems for accelerating the implementation of autonomous driving. We will also advance the sharing of digital medical records and other information among multiple medical facilities and forge ahead in developing systems through which timely medical examinations and treatment can be received through online services, eliminating the need to travel to distant medical institutions.
As the population declines, it will be imperative for us to draw out to the greatest possible extent the potential held by each individual by fostering human resources and reviving and reforming public education, all of which we will achieve through public-private partnership. In working to draw out that potential, the content and quality of the education we provide will be important. We must clearly set out how we wish to raise our children.
We will cultivate human resources who value not only knowledge and capabilities but also history, culture, the community, and the people around them. These human resources will also have the capacity to take action. At universities and agricultural and technical high schools, we will also foster the human resources to support industries and services that correspond with the needs of the local area or take advantage of its charm, such as the tourism industry. We will advance work style reform and improve the treatment, including in terms of salary, of faculty and staff at educational institutions.
To support these efforts, we will enhance flexibility to allow local government employees to hold second jobs or engage in dual employment and conduct a review of the employment circumstances of officials holding fiscal-year appointments, thereby preparing environments where people in communities can fully demonstrate their capabilities. We will also inaugurate a system by which national civil servants stand alongside and support municipalities facing issues and provide “escort runner”-type support in a first-hand manner that conveys their enthusiasm.
(Relocating industry, government, and academia to regional areas and revitalizing local areas)
The second pillar of our Reiwa Era remodeling of the Japanese archipelago is relocating industry, government, and academia to regional areas and revitalizing local areas.
The Government will be one step out in front regarding this initiative, pressing forward to transfer relevant government agencies, including the Disaster Management Agency, to regional areas to their optimal location domestically. We will verify the results of the initiatives that have been taken to date and once again solicit proposals from local areas, drawing conclusions one and then another, taking the perspective of determining where the most desirable effects can be achieved for Japan as a whole.
Leveraging the power of the private sector will be indispensable for Regional Revitalization 2.0. We will prepare the environment enabling us to realize the transfer to local areas of the headquarters functions of companies located in urban areas, holding multiple consultations with business leaders and people on the frontline engaged in regional revitalization.
In regional areas, distinctive local universities serving as core institutions in their communities are beginning to thrive. While setting a ceiling for enrollment capacities at universities and other institutions within Tokyo’s 23 wards, we will promote the development of human resources with practical skills at universities in regional areas.
(Vision for Regional Innovation and Revitalization)
The third pillar of Reiwa Era remodeling is our Vision for Regional Innovation and Revitalization. In Regional Revitalization 1.0, successful examples ended with isolated efforts and failed to generate the kind of synergistic interactions that would lead to broader and systemic changes. With that reflection firmly in mind, this administration will aim to create new industrial fields through new collaborations and make innovation blossom in regional areas.
We will create an environment where universities, companies, local governments, and other entities collaborate to create key players for innovation in the region and foster their growth into start-ups that contribute to regional reinvigoration and the resolution of social challenges. We will strengthen the Five-year Plan for Promoting Startups and boldly support regionally distinctive initiatives such as the expansion of key cities in regional areas and the promotion of procurement by local governments.
Various social challenges, both global and local, have the potential to spark innovations, cutting-edge products and services, and new markets, all of which can lead to their ultimate resolution. We will fundamentally strengthen support for collaboration hubs between industry and academia, including universities and research institutions.
We will establish Japan’s agriculture, forestry, and fishery industries and its food industry, all of which have some of the greatest potential anywhere in the world, as core industries by focusing on rigorously creating high added value. We will enhance our production infrastructure through the introduction and use of smart technology, the consolidation of small plots of land into large tracts, and other initiatives to make them profitable industries. We will also ensure food security by promoting projects to export rice to the world, securing stable imports and exports, and maintaining adequate reserves.
As part of comprehensive measures in the forestry and wood products industries, we will advance the cyclical use of forest resources, including the consolidation of smaller forest plots into larger ones at forest management sites and the intensification of management practices there, as well as the development and popularization of technologies such as cross-laminated timber (CLT). With a view to developing our fishing, aquaculture, and marine resources industries, we will advance the nationwide expansion of smart technologies and ocean-related industries while managing our fishery and other aquatic resources.
As a new priority, we will promote culture, the arts, and sports through collaboration between the public and private sectors. Through effective public relations activities, we will work to boost the tourism industry, which will contribute to regional revitalization. We will support the international expansion of our entertainment and content industry, which stands shoulder to shoulder with our semiconductor and steel industries in terms of overseas sales, with the aim of increasing overseas sales from 5 trillion to 20 trillion yen by 2033. We will also vigorously support the development of the industry, including by cultivating creators and establishing an environment where they can work with peace of mind.
This year, after much anticipation, Expo 2025 Osaka, Kansai, Japan will open its doors. I sincerely hope that it will provide children, who will shape the world of tomorrow, with an opportunity to think about the world to come while embracing hope for the future of society. The Government will do its utmost to make this an excellent opportunity for Japan, as the host country, and for its regions to deepen their exchanges with the rest of the world and showcase Japan’s attractions globally. We will bring about synergistic effects between the Expo and regional revitalization by encouraging many people to visit the Expo and explore various regions.
(Infrastructure development for a new era)
The fourth pillar of Reiwa Era remodeling is infrastructure development for a new era. We will promote the reallocation of industrial and living centers, taking as the axis this infrastructure development for a new era, which supports green transformation (GX) and digital transformation (DX),
We will expand [our use of] decarbonized power sources, such as renewable energies and nuclear power, and redouble our deployment of supply hubs for hydrogen and other next-generation fuels, while efficiently developing their supply network. We will give concrete shape to our measures that help to develop decarbonized power sources while we simultaneously promote the development of new industrial sites and related infrastructure. We will submit draft legislation to institutionalize growth-oriented carbon pricing, which aims to attract over 150 trillion yen in GX investments, and to facilitate the transition to a circular economy.
AI is now a vitally important area of technology affecting Japan’s competitiveness as well as the prosperity of our society. We will submit legislation that balances the acceleration of innovation with our responsivity to risks. We will prepare an information and communications network that connects AI sites, data centers, and other services, as we simultaneously ensure cybersecurity. We will also submit legislation to create an environment that will attract over 50 trillion yen in investments in the areas of AI and semiconductors.
(Wide-area regional cooperation)
As the fifth pillar of Reiwa Era remodeling, we will strongly promote “wide-area regional cooperation,” a new framework for collaboration that transcends prefectural boundaries.
We will establish an optimal system that allows local governments to fully leverage their vertical and horizontal connections with other local governments. We will fundamentally strengthen wide-area regional cooperation among local governments, while moving forward with necessary system reforms.
3.The economy, public finances, and social security
(Wage increases that keep pace with price hikes and promotion of Japan as a leading asset management center)
In the economic policy pursued in a society that treasures human resources, we should redouble our emphasis on wage increases. Under the recognition that it is wage increases that form the cornerstone for our growth strategy, we will improve both people's incomes and the productivity of the economy overall, starting with wage increases that keep pace with rising prices.
Building on the momentum we enjoyed last year when wage increases attained a level not seen for 33 years, we will work to get wages increased considerably. Also, by steadily raising the minimum wage and continuing to work tirelessly towards our ambitious goal of raising the national weighted average minimum wage to 1,500 yen per hour by the end of the 2020s, we will put an end to mindsets oriented towards contraction, in which wages are stationary and stuck where they are.
In order for small- and medium-sized enterprises to boost their profits, thereby making wage increases possible, it is important to ensure across the entire transaction flow, from upstream to downstream, that price increases are reflected in higher product prices and that productivity improvements also materialize. We will submit a bill to amend the Subcontract Act and promote the passing of price increases through to customers in cases of public procurement by local governments and other public entities.
In order to strengthen support for boosting productivity, which serves as the source funding higher wages, we will formulate a plan to advance labor-saving investments in line with each industry’s realities and set in place on-site support systems.
We will encourage business succession and mergers and acquisitions that bolster the foundations of human resources and management. We will reduce non-regular employment in cases where it is not desired, bring about equal pay for equal work, and move vigorously forward with our three-pronged set of labor market reforms that include reskilling, job-based personnel management, and the facilitation of labor mobility. We will provide well-tailored support for job seekers in ways that are suited to their personal circumstances.
It is also important to support asset formation by leveraging wage increases both now and in the future. We will strengthen initiatives for promoting Japan as a leading asset management center, including by enhancing programs such as the Nippon Individual Savings Account (NISA, a tax exemption program for small investments) and the Individual-type Defined Contribution Pension Plan (iDeCo).
We will take measures to counter price hikes until the effects of wage increases materialize. In accordance with the circumstances in local areas, we will promptly implement measures that have already been finalized within our package of comprehensive economic measures. These include providing grants to local regions for prioritized assistance, which will be used to support, for example, individuals suffering as a result of soaring energy and food prices, small- and medium-sized enterprises having difficulties passing price increases on to their customers, and school meal fees. These measures also include benefits targeting low-income households.
(Improving the vitality of Japan’s economy and establishing Japan as an investment-driven nation)
Japan's GDP accounted for 18 percent of the world total in 1994, whereas in 2023, the most recent data available, it stood at 4 percent. In order for our nation to become “an enjoyable Japan” where people feel tangibly that tomorrow will be brighter than today, it will be necessary to change this trend and achieve sustained growth. By transitioning from a cost-cutting economy to an economy based on the creation of high amounts of added value, we will bring about a growth-oriented economy driven by wage increases and investment. We will strengthen initiatives to establish Japan as an investment-driven nation by holding the Public-Private Investment Forum, setting targets for domestic investments, deepening our examination of regulatory reforms, and formulating concrete measures to promote bold domestic investments.
We will proceed with the revision of the Science, Technology, and Innovation Basic Plan and promote investments in strategic fields, including AI, quantum technology, biotechnology, space, and fusion.
We will begin concrete discussions on amending the Companies Act so that companies can undertake further growth investments for the future. We will make use of dialogues with investors aimed at long-term improvements in corporate value and other means to create an environment that promotes investments in human resources and technologies.
(Economic security)
From the perspective of economic security, in order to increase the level of Japan’s autonomy and indispensability, we will advance initiatives such as strengthening critical supply chains and implementing countermeasures against technology outflow, including reshoring [of production processes] and promoting the establishment [of new plants, research centers, or other business facilities]. We will enhance economic intelligence functions that analyze threats and risks through public-private cooperation.
We will submit legislation to enable proactive cyber defense in order to eliminate cyberattacks targeting Japan, our critical infrastructure, and other key areas.
(Achieving fiscal soundness)
Under the approach that a sound economy is the foundation of fiscal health, we will implement policies that place importance on increasing the growth rate while simultaneously continuing to reform both our expenditures and revenues as we aim to achieve fiscal soundness. As we enter a world with positive interest rates, taking into account the need to secure fiscal leeway in provision for major disasters and emergencies, we will, under the framework of the Economic and Fiscal Plan for a New Stage, outline efforts to put public finances on a sound footing within this year's Basic Policies, including achieving a surplus in the primary balance at an early time.
(Social security)
Social insurance premiums are contributions made for the sake of security and are fully redistributed as necessary benefits. Their ratio to national income has declined to pre-pandemic levels. However, concerns about the social security system persist because of anxieties surrounding the future impacts of the declining birthrate and aging population. We will steadily advance reforms in accordance with the timeline already laid out, guided by the principle of a social security system that assists people in all generations and aims to provide mutual support among people regardless of their age. Measures such as revising the system that sets a ceiling for high-cost medical expenses will help to keep insurance premiums in check.
In the 2025 fiscal year we will begin the full-scale implementation of measures to address the declining birthrate. We will raise the benefit rate to 100 percent of take-home pay when both parents take childcare leave and improve the staffing and treatment of childcare workers and related personnel.
In addition to implementing comprehensive infectious disease countermeasures based on a review of the COVID-19 situation, we will formulate a new regional medical vision that encompasses not only hospitalization but also coordination with outpatient and home-based medical care as well as nursing care. We will also encourage consultation within local communities. Furthermore, we will submit draft legislation to comprehensively promote measures addressing the uneven distribution of physicians.
The financial situation of the pension system has improved compared to the time of the previous review as a result of factors such as the increase in the number of contributors. We will continue to make efforts to realize a growth-oriented economy while taking steps such as ensuring that the system is neutral with regard to work styles, making the future security of the system more certain.
Amid the increase in elderly individuals living alone, alongside strengthening the nursing care system, we aim to build a community-cohesive society in which persons who have trouble living independent lives, persons with disabilities, and households raising children can connect with each other, support each other, and work together to create communities.
From the standpoint of the agent that executed the former Eugenic Protection Law, the Government will reflect sincerely on this history and we will do our very utmost to ensure the steady payment of compensation and to realize a society free of discrimination.
We will strongly support the 2025 Tokyo Deaflympics, which will be held for the first time in Japan in the autumn of 2025.
4.Disaster management and public safety
(Disaster management and reconstruction)
It has been one year since the Noto Peninsula earthquake and four months since torrential rains struck the recovering Okunoto area. Thanks to steady efforts towards recovery and reconstruction, all temporary emergency housing for the earthquake has been completed, and progress continues with regard to the revival of the agriculture, forestry, and fishery industries and of Wajima lacquerware production. To restore Noto’s vibrancy and bring smiles back to its people at the earliest possible time, we will vigorously support the reconstruction of lives and livelihoods of those affected by the disasters by accelerating the disposal of disaster waste and constructing public housing, among other efforts.
"Without the reconstruction of Fukushima, there will be no reconstruction of Tohoku. And without the reconstruction of Tohoku, there will be no revival of Japan." Guided by this principle, the Reconstruction Agency will continue to spearhead efforts as the government control tower in rebuilding the lives, livelihoods, and industries of those affected, while also promoting initiatives such as the Fukushima Innovation Coast Framework.
Thirty years have passed since the Great Hanshin-Awaji Earthquake. We will never forget the lessons learned from that experience and will continue to apply them to our disaster prevention and mitigation measures.
Japan is one of the most disaster-prone countries in the world. While minimizing damage through preparations under normal times, it is essential to promptly provide evacuation environments that adhere to the Sphere Standards when disasters strike. To carry out these responsibilities incumbent upon the nation, we will propose amendments to the Basic Act on Disaster Management and other related legislation to enhance welfare support and foster stronger cooperation with volunteers in disaster-affected areas. Additionally, we will advance our technologies for forecasting disasters such as torrential rains and strengthen our information dissemination capabilities.
To serve as the control tower for disaster responses, a Chief of Disaster Management will be appointed within the Cabinet Office. The functions of the Cabinet Office’s Office of Disaster Management will also be fundamentally enhanced in terms of both budget and personnel. In addition, preparations will be accelerated to ensure the establishment of the Disaster Management Agency within fiscal year 2026.
Within the next 30 years, there is a roughly 70 percent likelihood of a major earthquake striking directly below the capital and a roughly 80 percent likelihood of a Nankai Trough earthquake. For these large-scale disasters, where the affected areas and scales can be anticipated, we will further concretize pre-disaster measures, such as predetermining support frameworks between municipalities providing and receiving assistance and the planned stockpiling of relief supplies.
We will steadily promote disaster prevention and mitigation and national resilience. By June of this year, we aim to finalize a strategy for our medium-term plan scheduled to begin in fiscal year 2026. This strategy will be based on the idea that it will be necessary to appropriate a budget at a scale that surpasses the approximately 15 trillion yen of the five-year acceleration measures currently underway, in consideration of the results from evaluating existing measures and the rising costs of materials. Our goal is to establish a disaster-resilient nation that prioritizes human lives and human rights, transforming Japan into the world's foremost disaster prevention country. By sharing our disaster prevention expertise and technologies internationally, we will contribute to global disaster resilience while fostering it as a new pillar of Japanese industry.
(Public safety)
Although crime has been on a long-term decline, many citizens feel that public safety is deteriorating. There is no end to robberies and fraud linked to "shady part-time jobs" or sophisticated cybercrimes, and the exploitation of women by malicious host clubs is also now occurring. We will rigorously implement measures to combat these crimes and work towards realizing "Japan as the safest country in the world."
We will thoroughly crack down on anonymous and mobile crime groups through methods such as undercover operations utilizing virtual identities. Measures will also be taken to remove job postings for "shady part-time jobs," raise awareness among youth via social media platforms, and support the installation of security cameras.
We will promote cybercrime prevention education in collaboration with schools and advance public-private training to respond to cyberattacks. Additionally, we will submit bills aimed at strengthening regulations applicable to malicious host clubs and implement measures to prevent sexual violence, domestic violence (DV), and abuse while providing support for victims.
5.Foreign and security policy
As Russia's aggression against Ukraine is poised to enter its fourth year, Japan faces increasingly intense military activities by China and Russia in the areas surrounding Japan, as well as North Korea's nuclear and missile d …[Excelセル文字数上限のため切り詰め。全文はpilot_manual_review.csvを参照]</t>
        </is>
      </c>
      <c r="J455" s="3" t="inlineStr">
        <is>
          <t>Policy Speech by Prime Minister ISHIBA Shigeru to the 217th Session of the Diet (Speeches and Statements &lt;br&gt;by the Prime Minister) | Prime Minister's Office of Japan
Policy Speech by Prime Minister ISHIBA Shigeru to the 217th Session of the Diet
January 24, 2025
Tweet
[Provisional translation]
The fundamental axis for nation-building
Regional Revitalization 2.0 and putting "the Reiwa Era remodeling of the Japanese archipelago" into concrete form
The economy, public finances, and social security
Disaster management and public safety
Foreign and security policy
Political reform
Constitutional reform and related matters
Conclusion
1.The fundamental axis for nation-building
This year marks the 80th year since the end of the war and the 100th anniversary of the start of the Showa era. I will make this a year of looking back on the path Japan has walked thus far and a year of thinking about the new Japan that is to come. In order to do these things, we must look squarely at the current situation facing Japan. To do that, I believe a shift in our values will be necessary. According to a book by the late Prof. SAKAIYA Taichi, under the centralized state system of the Meiji Revolution, Japan sought to become "a strong Japan," and during postwar reconstruction and the period of high economic growth, it aimed to become "a prosperous Japan." It continues saying that in the future, our nation should seek to become "an enjoyable Japan."
I sympathize with this way of thinking. In the past, the national government led the way to "a strong Japan," while it was private companies in the vanguard during the push for "a prosperous Japan." Adding to this, from now I want to aim at "an enjoyable Japan" that is spearheaded by people acting as individuals. What I mean by "an enjoyable Japan" is a vibrant nation where all people feel safety and security, take on challenges to achieve their dreams, and feel tangibly that tomorrow will be brighter than today, and one where individuals having diverse values treat each other with respect and are able to achieve self-actualization. We will ensure that diplomatic and security structures, systems to make Japan a disaster-resilient nation, and crisis management arrangements to address infectious diseases and other threats are firmly set in place, and we will materialize a growth-oriented economy driven by wage increases and investment. Concurrent with this, we will aim to build a well-balanced nation where people can achieve enjoyment, with the treasuring of human resources as a fundamental principle. 2.Regional Revitalization 2.0 and putting "the Reiwa Era remodeling of the Japanese archipelago" into concrete form
("The Reiwa Era remodeling of the Japanese archipelago")
Central to our policies for bringing about "an enjoyable Japan" is Regional Revitalization 2.0, which my administration will promote vigorously as "the Reiwa Era remodeling of the Japanese archipelago."
This is not a dichotomy pitting urban and rural areas against each other. On the contrary, we will enhance the appeal of both urban and rural areas as places where each individual can realize a wide array of happiness and well-being, no matter whether one finds urban centers or local areas attractive. We will create an environment in which people outside a community can support local efforts smoothly by, for example, doing their job remotely. As part of our efforts to advance the proliferation of workplaces that young people and women find both attractive and comfortable to work in, we will aim to eliminate unconscious biases and also submit a bill seeking to rectify wage disparities between men and women. We will boost the momentum of Japan as a whole and broaden the scope of our efforts by pressing forward with holding small-group dialogues and providing support for local communities. We will listen to the voices of young people and women who are thinking of starting businesses all around the country and enhance our efforts to assist them, including working to resolve obstacles for launching businesses and supporting the creation of networks. Midsize companies, numbering approximately 9,000 throughout Japan, and growth-oriented small- and medium-sized enterprises (SMEs) form the mainstay of the economy in our local regions. In working to draw out that potential, the content and quality of the education we provide will be important. We must clearly set out how we wish to raise our children. We will cultivate human resources who value not only knowledge and capabilities but also history, culture, the community, and the people around them. These human resources will also have the capacity to take action. At universities and agricultural and technical high schools, we will also foster the human resources to support industries and services that correspond with the needs of the local area or take advantage of its charm, such as the tourism industry. We will also inaugurate a system by which national civil servants stand alongside and support municipalities facing issues and provide “escort runner”-type support in a first-hand manner that conveys their enthusiasm. (Relocating industry, government, and academia to regional areas and revitalizing local areas)
The second pillar of our Reiwa Era remodeling of the Japanese archipelago is relocating industry, government, and academia to regional areas and revitalizing local areas. The Government will be one step out in front regarding this initiative, pressing forward to transfer relevant government agencies, including the Disaster Management Agency, to regional areas to their optimal location domestically. We will verify the results of the initiatives that have been taken to date and once again solicit proposals from local areas, drawing conclusions one and then another, taking the perspective of determining where the most desirable effects can be achieved for Japan as a whole. Leveraging the power of the private sector will be indispensable for Regional Revitalization 2.0. We will prepare the environment enabling us to realize the transfer to local areas of the headquarters functions of companies located in urban areas, holding multiple consultations with business leaders and people on the frontline engaged in regional revitalization. In regional areas, distinctive local universities serving as core institutions in their communities are beginning to thrive. While setting a ceiling for enrollment capacities at universities and other institutions within Tokyo’s 23 wards, we will promote the development of human resources with practical skills at universities in regional areas. (Vision for Regional Innovation and Revitalization)
The third pillar of Reiwa Era remodeling is our Vision for Regional Innovation and Revitalization. In Regional Revitalization 1.0, successful examples ended with isolated efforts and failed to generate the kind of synergistic interactions that would lead to broader and systemic changes. With that reflection firmly in mind, this administration will aim to create new industrial fields through new collaborations and make innovation blossom in regional areas. We will create an environment where universities, companies, local governments, and other entities collaborate to create key players for innovation in the region and foster their growth into start-ups that contribute to regional reinvigoration and the resolution of social challenges. We will strengthen the Five-year Plan for Promoting Startups and boldly support regionally distinctive initiatives such as the expansion of key cities in regional areas and the promotion of procurement by local governments. Various social challenges, both global and local, have the potential to spark innovations, cutting-edge products and services, and new markets, all of which can lead to their ultimate resolution. We will fundamentally strengthen support for collaboration hubs between industry and academia, including universities and research institutions. We will establish Japan’s agriculture, forestry, and fishery industries and its food industry, all of which have some of the greatest potential anywhere in the world, as core industries by focusing on rigorously creating high added value. We will enhance our production infrastructure through the introduction and use of smart technology, the consolidation of small plots of land into large tracts, and other initiatives to make them profitable industries. (Wide-area regional cooperation)
As the fifth pillar of Reiwa Era remodeling, we will strongly promote “wide-area regional cooperation,” a new framework for collaboration that transcends prefectural boundaries. We will establish an optimal system that allows local governments to fully leverage their vertical and horizontal connections with other local governments. We will fundamentally strengthen wide-area regional cooperation among local governments, while moving forward with necessary system reforms. 3.The economy, public finances, and social security
(Wage increases that keep pace with price hikes and promotion of Japan as a leading asset management center)
In the economic policy pursued in a society that treasures human resources, we should redouble our emphasis on wage increases. Under the recognition that it is wage increases that form the cornerstone for our growth strategy, we will improve both people's incomes and the productivity of the economy overall, starting with wage increases that keep pace with rising prices. Building on the momentum we enjoyed last year when wage increases attained a level not seen for 33 years, we will work to get wages increased considerably. Also, by steadily raising the minimum wage and continuing to work tirelessly towards our ambitious goal of raising the national weighted average minimum wage to 1,500 yen per hour by the end of the 2020s, we will put an end to mindsets oriented towards contraction, in which wages are stationary and stuck where they are. In order for small- and medium-sized enterprises to boost their profits, thereby making wage increases possible, it is important to ensure across the entire transaction flow, from upstream to downstream, that price increases are reflected in higher product prices and that productivity improvements also materialize. We will submit a bill to amend the Subcontract Act and promote the passing of price increases through to customers in cases of public procurement by local governments and other public entities. In order to strengthen support for boosting productivity, which serves as the source funding higher wages, we will formulate a plan to advance labor-saving investments in line with each industry’s realities and set in place on-site support systems. We will encourage business succession and mergers and acquisitions that bolster the foundations of human resources and management. We will reduce non-regular employment in cases where it is not desired, bring about equal pay for equal work, and move vigorously forward with our three-pronged set of labor market reforms that include reskilling, job-based personnel management, and the facilitation of labor mobility. We will provide well-tailored support for job seekers in ways that are suited to their personal circumstances. It is also important to support asset formation by leveraging wage increases both now and in the future. We will take measures to counter price hikes until the effects of wage increases materialize. In accordance with the circumstances in local areas, we will promptly implement measures that have already been finalized within our package of comprehensive economic measures. These include providing grants to local regions for prioritized assistance, which will be used to support, for example, individuals suffering as a result of soaring energy and food prices, small- and medium-sized enterprises having difficulties passing price increases on to their customers, and school meal fees. These measures also include benefits targeting low-income households. (Improving the vitality of Japan’s economy and establishing Japan as an investment-driven nation)
Japan's GDP accounted for 18 percent of the world total in 1994, whereas in 2023, the most recent data available, it stood at 4 percent. We will continue to make efforts to realize a growth-oriented economy while taking steps such as ensuring that the system is neutral with regard to work styles, making the future security of the system more certain. Amid the increase in elderly individuals living alone, alongside strengthening the nursing care system, we aim to build a community-cohesive society in which persons who have trouble living independent lives, persons with disabilities, and households raising children can connect with each other, support each other, and work together to create communities. From the standpoint of the agent that executed the former Eugenic Protection Law, the Government will reflect sincerely on this history and we will do our very utmost to ensure the steady payment of compensation and to realize a society free of discrimination. We will strongly support the 2025 Tokyo Deaflympics, which will be held for the first time in Japan in the autumn of 2025. 4.Disaster management and public safety
(Disaster management and reconstruction)
It has been one year since the Noto Peninsula earthquake and four months since torrential rains struck the recovering Okunoto area. Thanks to steady efforts towards recovery and reconstruction, all temporary emergency housing for the earthquake has been completed, and progress continues with regard to the revival of the agriculture, forestry, and fishery industries and of Wajima lacquerware production. To restore Noto’s vibrancy and bring smiles back to its people at the earliest possible time, we will vigorously support the reconstruction of lives and livelihoods of those affected by the disasters by accelerating the disposal of disaster waste and constructing public housing, among other efforts. "Without the reconstruction of Fukushima, there will be no reconstruction of Tohoku. We will never forget the lessons learned from that experience and will continue to apply them to our disaster prevention and mitigation measures. Japan is one of the most disaster-prone countries in the world. While minimizing damage through preparations under normal times, it is essential to promptly provide evacuation environments that adhere to the Sphere Standards when disasters strike. To carry out these responsibilities incumbent upon the nation, we will propose amendments to the Basic Act on Disaster Management and other related legislation to enhance welfare support and foster stronger cooperation with volunteers in disaster-affected areas. Additionally, we will advance our technologies for forecasting disasters such as torrential rains and strengthen our information dissemination capabilities. To serve as the control tower for disaster responses, a Chief of Disaster Management will be appointed within the Cabinet Office. The functions of the Cabinet Office’s Office of Disaster Management will also be fundamentally enhanced in terms of both budget and personnel. In addition, preparations will be accelerated to ensure the establishment of the Disaster Management Agency within fiscal year 2026. Within the next 30 years, there is a roughly 70 percent likelihood of a major earthquake striking directly below the capital and a roughly 80 percent likelihood of a Nankai Trough earthquake. For these large-scale disasters, where the affected areas and scales can be anticipated, we will further concretize pre-disaster measures, such as predetermining support frameworks between municipalities providing and receiving assistance and the planned stockpiling of relief supplies. (Public safety)
Although crime has been on a long-term decline, many citizens feel that public safety is deteriorating. There is no end to robberies and fraud linked to "shady part-time jobs" or sophisticated cybercrimes, and the exploitation of women by malicious host clubs is also now occurring. We will rigorously implement measures to combat these crimes and work towards realizing "Japan as the safest country in the world."
We will thoroughly crack down on anonymous and mobile crime groups through methods such as undercover operations utilizing virtual identities. Measures will also be taken to remove job postings for "shady part-time jobs," raise awareness among youth via social media platforms, and support the installation of security cameras. We will promote cybercrime prevention education in collaboration with schools and advance public-private training to respond to cyberattacks. Additionally, we will submit bills aimed at strengthening regulations applicable to malicious host clubs and implement measures to prevent sexual violence, domestic violence (DV), and abuse while providing support for victims. 5.Foreign and security policy
As Russia's aggression against Ukraine is poised to enter its fourth year, Japan faces increasingly intense military activities by China and Russia in the areas surrounding Japan, as well as North Korea's nuclear and missile developments. In the most severe and complex security environment of the post-war period, it is essential to pay the utmost attention at all times to the balance of power, enhance Japan's own capabilities, elevate the Japan-U.S. Alliance to new heights, and further expand and deepen partnerships with like-minded countries in order to fully defend Japan's independence and peace as well as the daily lives of the Japanese people. At the same time, maintaining close communication with relevant countries is vitally important to avoid misunderstandings and miscalculations. Our national defense capabilities serve as the ultimate guarantor of Japan's security. We will press steadily forward in fundamentally reinforcing our defense capabilities, grounded in our National Security Strategy and other relevant documents, with the primary aim of possessing the capability to prevent and repel any invasion of Japan, assuming primary responsibility ourselves, thereby deterring all invasions targeting Japan. We will reinforce our efforts to protect our citizens, including by pressing forward steadily and urgently in securing shelters. We will reinforce the human resource base of the Self-Defense Forces (SDF). The shortage of SDF officers is an extremely serious matter. Additionally, we will submit draft legislation to address such issues as making SDF officer benefits more attractive and creating environments in which young SDF officers facing mandatory retirement can play an active role even after retiring from the Forces. We will continue efforts to mitigate the impact of military bases and to resolve various issues related to the stationing of [U.S.] forces. The commencement of ground improvement work on the Oura Bay side at the end of 2024 marked significant progress towards the total return of Marine Corps Air Station (MCAS) Futenma. We will press forward steadily with the construction process. Furthermore, to ensure that the economic effects of promoting and developing Okinawa sufficiently permeate the prefecture, and that the people of Okinawa feel those effects in a tangible way, we will continue to support economic structural reform in Okinawa with a focus on fostering the growth of local businesses and on using Okinawa-sourced products. The Japan-U.S. leadership is essential to establishing a multilayered regional security network, including partnerships such as Japan-Australia-India-U.S. (Quad), Japan-U.S.-Republic of Korea (ROK), and Japan-U.S.-Philippines, while strengthening the initiative of a Free and Open Indo-Pacific. When doing so, Japan must share responsibility as an ally and fulfill its role. At the upcoming Japan-U.S. summit, I intend to share aligned views on these security and economic challenges with President Trump, reaffirm our commitment to further cooperation, and elevate the Japan-U.S. Although Japan-Russia relations remain in a difficult situation, Japan firmly maintains its policy of resolving the territorial issues and concluding a peace treaty. The abduction issue involves more than kidnapping incidents; it is at its essence a violation of Japan's national sovereignty. It is also a humanitarian issue about which we cannot let our mindfulness dwindle for even a moment, and one whose resolution has time constraints, as both the abductees and the families of the victims continue to age. It is one of the highest-priority issues for my administration. Returning to the original principles outlined in the Japan-DPRK Pyongyang Declaration, we are firmly committed to taking all necessary measures to bring all abductees home at the earliest possible time and resolving the various outstanding issues of concern with North Korea. We will also continue to squarely address climate change, disarmament and non-proliferation, and other global challenges as well as humanitarian situations in various regions. We will press forward in coordinating with relevant countries and other parties to provide at an early time medical support for those who are injured and ill in Gaza. During the overseas trip I made at the beginning of this year, I reaffirmed cooperation to ensure the stable supply of liquefied natural gas (LNG) and confirmed partnerships in working towards decarbonization through the Asia Zero Emission Community (AZEC). Moving forward, I will continue to strongly pursue resource diplomacy. 6.Political reform
As we mark 80 years since the end of the war, this is also a year for thinking about democracy. Delivering conclusions regarding the various political reform issues is our mission as politicians, and it will be important to have discussions on how we will bolster democracy. What balance should we strike between subsidies from the national government, funds from corporations and organizations, funds from individuals, and spending by politicians themselves? What should we regard as the ideal rules for political parties and political organizations, consistent with the fact that they receive subsidies from the national government and as a general rule receive special tax-exempt treatment? And, how should we ensure those rules are followed? Some things have begun taking place in election campaign activities that were beyond what we have anticipated, and we are called on to have discussions in light of what has happened. Democracy truly takes shape when a multitude of opinions battle it out on the playing field of healthy discourse, so such discourse must be guaranteed. Whether we consider political funding or election campaigns, the critical thing is for the voters to be properly provided with the information they need to make decisions. Then, grounded in those materials for correctly informing people's opinions, what is important is the will of more people from a broader swath of generations being reflected appropriately in politics. That is the essence of popular sovereignty. Taking into account the roughly three decades of history we have had under the current electoral system, I believe we must go beyond party and factional lines to examine once again whether or not the current electoral system is fully in line with that essence and discuss what the electoral system should be like. 7.Constitutional reform and related matters
This year marks the 80th year since the end of the war. It is incumbent upon us, the members of the National Diet, to lay out a proposal to the Japanese people, with whom sovereign power resides, regarding the form that the Constitution, which delineates the shape of the nation, should take, in light of changes in the public consciousness and in international affairs. From now, to facilitate the release of a Diet proposal on constitutional reform, we will hold constructive discussions within the Deliberative Councils on the Constitution that have been established in the House of Representatives and the House of Councillors. I look forward to those discussions proactively deepening a national debate on the matter. Stable succession to the Imperial throne is a matter of exceptional importance and ensuring the number of members of the Imperial family is in particular a matter of great urgency. I look forward to the Diet holding active debates on these topics so that the consensus of the legislature can be compiled at an early time. 8.Conclusion
Following upon the policy speech I made to the Diet last year, as I bring today's speech to a close, I will again draw upon the words of ISHIBASHI Tanzan during his term as prime minister. During his policy speech to the Diet in 1957, he made five pledges to the nation, namely, that he would normalize the operations of the Diet, address corruption and tighten discipline in the political and bureaucratic spheres, expand employment and increase production, build a welfare state, and establish world peace. Regarding the first of these, normalizing the operations of the Diet, he stated that he wished to "reflect adequately on those points demanding reflection, and, at the same time, asking for the cooperation of both the opposition parties and others concerned, work to have the National Diet move forward without deviating."
As the outcome of last year's general election, we are now a minority ruling party for the first time in roughly three decades. As the leading political party, we in the Liberal Democratic Party, together with Komeito, must be a ruling party of responsibility, bearing responsibility for the citizens of the present and the citizens of the next generation. In order to build consensus that transcends political parties and factions, we will continue on from the extraordinary Diet session in taking part in careful deliberations, ruling parties and opposition parties alike, from a position of responsibility. We must work hard in order to earn the understanding and empathy of the public. We will engage in national administration grounded in the form democracy originally took, namely, to enter into sincere policy consultations that reflect the wide spectrum of views among the citizens to emerge with a superior definite plan.</t>
        </is>
      </c>
      <c r="K455" s="18" t="inlineStr">
        <is>
          <t>aggression;fund;history;reflection;reparation;responsibility;suffering;victim;war</t>
        </is>
      </c>
      <c r="L455" s="18" t="inlineStr">
        <is>
          <t>0</t>
        </is>
      </c>
      <c r="M455" s="18" t="inlineStr">
        <is>
          <t>0</t>
        </is>
      </c>
      <c r="N455" s="18" t="inlineStr">
        <is>
          <t>1</t>
        </is>
      </c>
      <c r="O455" s="18" t="inlineStr">
        <is>
          <t>1</t>
        </is>
      </c>
      <c r="P455" s="18" t="inlineStr">
        <is>
          <t>0</t>
        </is>
      </c>
      <c r="Q455" s="18" t="inlineStr">
        <is>
          <t>1</t>
        </is>
      </c>
      <c r="R455" s="18" t="inlineStr">
        <is>
          <t>a2f1a20a-577d-4097-9da7-ed947d79fd70</t>
        </is>
      </c>
      <c r="S455" s="18" t="inlineStr"/>
      <c r="T455" s="18" t="inlineStr"/>
      <c r="U455" s="18" t="inlineStr"/>
      <c r="V455" s="18" t="inlineStr">
        <is>
          <t>AGGRESSION</t>
        </is>
      </c>
      <c r="W455" s="18" t="inlineStr"/>
      <c r="X455" s="18" t="inlineStr"/>
      <c r="Y455" s="18" t="inlineStr"/>
      <c r="Z455" s="18" t="inlineStr"/>
      <c r="AA455" s="18" t="inlineStr"/>
      <c r="AB455" s="18" t="inlineStr"/>
      <c r="AC455" s="18" t="inlineStr"/>
      <c r="AD455" s="18" t="inlineStr"/>
      <c r="AE455" s="18" t="inlineStr"/>
      <c r="AF455" s="18" t="inlineStr"/>
      <c r="AG455" s="18" t="inlineStr"/>
      <c r="AH455" s="18" t="inlineStr"/>
      <c r="AI455" s="18" t="inlineStr"/>
      <c r="AJ455" s="18" t="inlineStr"/>
      <c r="AK455" s="18" t="inlineStr"/>
      <c r="AL455" s="18" t="inlineStr"/>
      <c r="AM455" s="18" t="inlineStr">
        <is>
          <t>LOW</t>
        </is>
      </c>
      <c r="AN455" s="3" t="inlineStr">
        <is>
          <t>AUTO-DRAFT: keyword signals only; requires contextual coding per codebook.md before use.</t>
        </is>
      </c>
      <c r="AO455" s="18" t="inlineStr">
        <is>
          <t>ff5a5cd2-9385-5eef-9dbe-ec0c045f58a0</t>
        </is>
      </c>
      <c r="AP455" s="18" t="inlineStr">
        <is>
          <t>1</t>
        </is>
      </c>
      <c r="AQ455" s="18" t="inlineStr">
        <is>
          <t>LOW_CONFIDENCE;MISSING_SPEAKER</t>
        </is>
      </c>
      <c r="AR455" s="18" t="inlineStr">
        <is>
          <t>EXCLUDED</t>
        </is>
      </c>
      <c r="AS455" s="3" t="inlineStr">
        <is>
          <t>2026-09-22 full backlog review: COVID_OR_PANDEMIC</t>
        </is>
      </c>
    </row>
    <row r="456">
      <c r="A456" s="3" t="inlineStr">
        <is>
          <t>https://japan.kantei.go.jp/103/statement/202501/28shukuji.html</t>
        </is>
      </c>
      <c r="B456" s="18" t="inlineStr">
        <is>
          <t>japan</t>
        </is>
      </c>
      <c r="C456" s="18" t="inlineStr">
        <is>
          <t>Prime Minister's Office of Japan (Kantei)</t>
        </is>
      </c>
      <c r="D456" s="3" t="inlineStr">
        <is>
          <t>A Lunar New Year Message from Prime Minister ISHIBA Shigeru (Speeches and Statements &lt;br&gt;by the Prime Minister) | Prime Minister's Office of Japan</t>
        </is>
      </c>
      <c r="E456" s="18" t="inlineStr">
        <is>
          <t>SPEECH</t>
        </is>
      </c>
      <c r="F456" s="18" t="inlineStr">
        <is>
          <t>January 28, 2025</t>
        </is>
      </c>
      <c r="G456" s="18" t="inlineStr">
        <is>
          <t>0</t>
        </is>
      </c>
      <c r="H456" s="3" t="inlineStr"/>
      <c r="I456" s="3" t="inlineStr">
        <is>
          <t>A Lunar New Year Message from Prime Minister ISHIBA Shigeru (Speeches and Statements &lt;br&gt;by the Prime Minister) | Prime Minister's Office of Japan
A Lunar New Year Message from Prime Minister ISHIBA Shigeru
January 28, 2025
Tweet
[Provisional translation]
I send my warmest greetings to everyone celebrating the Lunar New Year, and to the Overseas Chinese and Chinese community flourishing in Japan.
Last year, Japan's Noto Peninsula was hit by multiple disasters, with an earthquake striking on New Year's Day, followed by heavy rains causing damage in September. The Government of Japan is making all-out efforts as it presses forward with reconstruction assistance for the disaster-affected areas while making its greatest possible preparations against future disasters. I wish to express once again my deep appreciation for the generous support and donations we received from all around the world in response to the Noto Peninsula earthquake. Earthquakes, typhoons, and other natural disasters have struck various places around the globe, and I offer my wholehearted wishes for this year to be a better one, with recovery taking place at the earliest possible time.
As the international situation becomes increasingly severe and complex, Japan is promoting the maintenance and strengthening of the international order based on the rule of law and is engaging in dialogue and cooperation with other nations, with a view to overcoming division and confrontation in the international community.
I hope that this Year of the Snake is a year of tremendous progress for all of you. I wish all of you every happiness and also great prosperity in the year to come.
Ishiba Shigeru
Prime Minister of Japan
Related Link
Japanese
中文版（簡体）
中文版（繁体）
Tweet
Return to the Speeches and Statements by the Prime Minister</t>
        </is>
      </c>
      <c r="J456" s="3" t="inlineStr">
        <is>
          <t>A Lunar New Year Message from Prime Minister ISHIBA Shigeru (Speeches and Statements &lt;br&gt;by the Prime Minister) | Prime Minister's Office of Japan
A Lunar New Year Message from Prime Minister ISHIBA Shigeru
January 28, 2025
Tweet
[Provisional translation]
I send my warmest greetings to everyone celebrating the Lunar New Year, and to the Overseas Chinese and Chinese community flourishing in Japan. Last year, Japan's Noto Peninsula was hit by multiple disasters, with an earthquake striking on New Year's Day, followed by heavy rains causing damage in September. The Government of Japan is making all-out efforts as it presses forward with reconstruction assistance for the disaster-affected areas while making its greatest possible preparations against future disasters. I wish to express once again my deep appreciation for the generous support and donations we received from all around the world in response to the Noto Peninsula earthquake. Earthquakes, typhoons, and other natural disasters have struck various places around the globe, and I offer my wholehearted wishes for this year to be a better one, with recovery taking place at the earliest possible time.</t>
        </is>
      </c>
      <c r="K456" s="18" t="inlineStr">
        <is>
          <t>war</t>
        </is>
      </c>
      <c r="L456" s="18" t="inlineStr">
        <is>
          <t>0</t>
        </is>
      </c>
      <c r="M456" s="18" t="inlineStr">
        <is>
          <t>0</t>
        </is>
      </c>
      <c r="N456" s="18" t="inlineStr">
        <is>
          <t>0</t>
        </is>
      </c>
      <c r="O456" s="18" t="inlineStr">
        <is>
          <t>1</t>
        </is>
      </c>
      <c r="P456" s="18" t="inlineStr">
        <is>
          <t>0</t>
        </is>
      </c>
      <c r="Q456" s="18" t="inlineStr">
        <is>
          <t>0</t>
        </is>
      </c>
      <c r="R456" s="18" t="inlineStr">
        <is>
          <t>70a18872-7d51-43cd-a7b4-bae500f8b6f3</t>
        </is>
      </c>
      <c r="S456" s="18" t="inlineStr"/>
      <c r="T456" s="18" t="inlineStr"/>
      <c r="U456" s="18" t="inlineStr"/>
      <c r="V456" s="18" t="inlineStr">
        <is>
          <t>COMPENSATION_REPARATION</t>
        </is>
      </c>
      <c r="W456" s="18" t="inlineStr"/>
      <c r="X456" s="18" t="inlineStr"/>
      <c r="Y456" s="18" t="inlineStr"/>
      <c r="Z456" s="18" t="inlineStr"/>
      <c r="AA456" s="18" t="inlineStr"/>
      <c r="AB456" s="18" t="inlineStr"/>
      <c r="AC456" s="18" t="inlineStr"/>
      <c r="AD456" s="18" t="inlineStr"/>
      <c r="AE456" s="18" t="inlineStr"/>
      <c r="AF456" s="18" t="inlineStr"/>
      <c r="AG456" s="18" t="inlineStr"/>
      <c r="AH456" s="18" t="inlineStr"/>
      <c r="AI456" s="18" t="inlineStr"/>
      <c r="AJ456" s="18" t="inlineStr"/>
      <c r="AK456" s="18" t="inlineStr"/>
      <c r="AL456" s="18" t="inlineStr"/>
      <c r="AM456" s="18" t="inlineStr">
        <is>
          <t>LOW</t>
        </is>
      </c>
      <c r="AN456" s="3" t="inlineStr">
        <is>
          <t>AUTO-DRAFT: keyword signals only; requires contextual coding per codebook.md before use.</t>
        </is>
      </c>
      <c r="AO456" s="18" t="inlineStr">
        <is>
          <t>a131ae3b-7624-5e45-8d90-811f5faca6f1</t>
        </is>
      </c>
      <c r="AP456" s="18" t="inlineStr">
        <is>
          <t>1</t>
        </is>
      </c>
      <c r="AQ456" s="18" t="inlineStr">
        <is>
          <t>LOW_CONFIDENCE;MISSING_SPEAKER</t>
        </is>
      </c>
      <c r="AR456" s="18" t="inlineStr">
        <is>
          <t>EXCLUDED</t>
        </is>
      </c>
      <c r="AS456" s="3" t="inlineStr">
        <is>
          <t>2026-09-22 full backlog review: NATURAL_DISASTER_OR_ACCIDENT</t>
        </is>
      </c>
    </row>
    <row r="457">
      <c r="A457" s="3" t="inlineStr">
        <is>
          <t>https://japan.kantei.go.jp/103/statement/202501/31message.html</t>
        </is>
      </c>
      <c r="B457" s="18" t="inlineStr">
        <is>
          <t>japan</t>
        </is>
      </c>
      <c r="C457" s="18" t="inlineStr">
        <is>
          <t>Prime Minister's Office of Japan (Kantei)</t>
        </is>
      </c>
      <c r="D457" s="3" t="inlineStr">
        <is>
          <t>Message of Condolences issued by Prime Minister Ishiba regarding the Aircraft Accident in Virginia, U.S. (Speeches and Statements &lt;br&gt;by the Prime Minister) | Prime Minister's Office of Japan</t>
        </is>
      </c>
      <c r="E457" s="18" t="inlineStr">
        <is>
          <t>SPEECH</t>
        </is>
      </c>
      <c r="F457" s="18" t="inlineStr">
        <is>
          <t>January 31, 2025</t>
        </is>
      </c>
      <c r="G457" s="18" t="inlineStr">
        <is>
          <t>0</t>
        </is>
      </c>
      <c r="H457" s="3" t="inlineStr"/>
      <c r="I457" s="3" t="inlineStr">
        <is>
          <t>Message of Condolences issued by Prime Minister Ishiba regarding the Aircraft Accident in Virginia, U.S. (Speeches and Statements &lt;br&gt;by the Prime Minister) | Prime Minister's Office of Japan
Message of Condolences issued by Prime Minister Ishiba regarding the Aircraft Accident in Virginia, U.S.
January 31, 2025
Tweet
[Provisional translation]
On January 31, regarding the aircraft accident in Virginia, U.S., Prime Minister ISHIBA Shigeru sent the following messages of condolences to the Honorable Donald J. Trump, President of the United States of America.
“I am greatly saddened by the recent news of the tragic aircraft accident in Virginia.
I would like to express my deepest condolences to the victims of this heartbreaking accident and extend my sympathies to all those affected and the bereaved families of the victims.
Japan stands with the United States and its people at this difficult time.”
Related Link
Japanese
MOFA website
Tweet
Return to the Speeches and Statements by the Prime Minister</t>
        </is>
      </c>
      <c r="J457" s="3" t="inlineStr">
        <is>
          <t>Trump, President of the United States of America. “I am greatly saddened by the recent news of the tragic aircraft accident in Virginia. I would like to express my deepest condolences to the victims of this heartbreaking accident and extend my sympathies to all those affected and the bereaved families of the victims. Japan stands with the United States and its people at this difficult time.”
Related Link
Japanese
MOFA website
Tweet
Return to the Speeches and Statements by the Prime Minister</t>
        </is>
      </c>
      <c r="K457" s="18" t="inlineStr">
        <is>
          <t>victim</t>
        </is>
      </c>
      <c r="L457" s="18" t="inlineStr">
        <is>
          <t>0</t>
        </is>
      </c>
      <c r="M457" s="18" t="inlineStr">
        <is>
          <t>0</t>
        </is>
      </c>
      <c r="N457" s="18" t="inlineStr">
        <is>
          <t>0</t>
        </is>
      </c>
      <c r="O457" s="18" t="inlineStr">
        <is>
          <t>0</t>
        </is>
      </c>
      <c r="P457" s="18" t="inlineStr">
        <is>
          <t>0</t>
        </is>
      </c>
      <c r="Q457" s="18" t="inlineStr">
        <is>
          <t>0</t>
        </is>
      </c>
      <c r="R457" s="18" t="inlineStr">
        <is>
          <t>c0a612f9-be16-4e2f-bd33-b5bcd8441610</t>
        </is>
      </c>
      <c r="S457" s="18" t="inlineStr"/>
      <c r="T457" s="18" t="inlineStr"/>
      <c r="U457" s="18" t="inlineStr"/>
      <c r="V457" s="18" t="inlineStr">
        <is>
          <t>HISTORICAL_RECOGNITION_GENERAL</t>
        </is>
      </c>
      <c r="W457" s="18" t="inlineStr"/>
      <c r="X457" s="18" t="inlineStr"/>
      <c r="Y457" s="18" t="inlineStr"/>
      <c r="Z457" s="18" t="inlineStr"/>
      <c r="AA457" s="18" t="inlineStr"/>
      <c r="AB457" s="18" t="inlineStr"/>
      <c r="AC457" s="18" t="inlineStr"/>
      <c r="AD457" s="18" t="inlineStr"/>
      <c r="AE457" s="18" t="inlineStr"/>
      <c r="AF457" s="18" t="inlineStr"/>
      <c r="AG457" s="18" t="inlineStr"/>
      <c r="AH457" s="18" t="inlineStr"/>
      <c r="AI457" s="18" t="inlineStr"/>
      <c r="AJ457" s="18" t="inlineStr"/>
      <c r="AK457" s="18" t="inlineStr"/>
      <c r="AL457" s="18" t="inlineStr"/>
      <c r="AM457" s="18" t="inlineStr">
        <is>
          <t>LOW</t>
        </is>
      </c>
      <c r="AN457" s="3" t="inlineStr">
        <is>
          <t>AUTO-DRAFT: keyword signals only; requires contextual coding per codebook.md before use.</t>
        </is>
      </c>
      <c r="AO457" s="18" t="inlineStr">
        <is>
          <t>f65257f1-443c-57f2-857c-ce4764de6406</t>
        </is>
      </c>
      <c r="AP457" s="18" t="inlineStr">
        <is>
          <t>1</t>
        </is>
      </c>
      <c r="AQ457" s="18" t="inlineStr">
        <is>
          <t>LOW_CONFIDENCE;MISSING_SPEAKER</t>
        </is>
      </c>
      <c r="AR457" s="18" t="inlineStr">
        <is>
          <t>EXCLUDED</t>
        </is>
      </c>
      <c r="AS457" s="3" t="inlineStr">
        <is>
          <t>2026-09-22 full backlog review: UKRAINE_RUSSIA_OR_UNRELATED_GEOPOLITICS</t>
        </is>
      </c>
    </row>
    <row r="458">
      <c r="A458" s="3" t="inlineStr">
        <is>
          <t>https://japan.kantei.go.jp/103/statement/202502/06kaiken.html</t>
        </is>
      </c>
      <c r="B458" s="18" t="inlineStr">
        <is>
          <t>japan</t>
        </is>
      </c>
      <c r="C458" s="18" t="inlineStr">
        <is>
          <t>Prime Minister's Office of Japan (Kantei)</t>
        </is>
      </c>
      <c r="D458" s="3" t="inlineStr">
        <is>
          <t>Press Conference by Prime Minister Ishiba regarding His Upcoming Visit to the United States of America and Other Matters (Speeches and Statements &lt;br&gt;by the Prime Minister) | Prime Minister's Office of Japan</t>
        </is>
      </c>
      <c r="E458" s="18" t="inlineStr">
        <is>
          <t>PRESS_CONFERENCE</t>
        </is>
      </c>
      <c r="F458" s="18" t="inlineStr">
        <is>
          <t>February 6, 2025</t>
        </is>
      </c>
      <c r="G458" s="18" t="inlineStr">
        <is>
          <t>0</t>
        </is>
      </c>
      <c r="H458" s="3" t="inlineStr"/>
      <c r="I458" s="3" t="inlineStr">
        <is>
          <t>Press Conference by Prime Minister Ishiba regarding His Upcoming Visit to the United States of America and Other Matters (Speeches and Statements &lt;br&gt;by the Prime Minister) | Prime Minister's Office of Japan
Press Conference by Prime Minister Ishiba regarding His Upcoming Visit to the United States of America and Other Matters
February 6, 2025
Tweet
[Provisional translation]
(On how Prime Minister Ishiba intends to link his upcoming meeting with U.S. President Trump, their very first meeting, to the future of Japan-U.S. diplomacy, and on the outcomes Prime Minister Ishiba hopes to achieve through his visit to the U.S.)
As this will be my first time to meet President Trump in person, I will work particularly hard to establish a relationship of mutual trust. Whether it be economic issues or security issues we discuss, I want to confirm with President Trump that Japan and the United States will act in cooperation, working together to realize what is known as a Free and Open Indo-Pacific in order to advance the development of both the Indo-Pacific region and the entire world and foster peace both regionally and globally.
(Regarding the falsification of administrative documents from the Ministry of Finance related to the Moritomo Gakuen issue, on the reasons leading to the decision to abandon an appeal of the Osaka High Court ruling that canceled the Government's decision not to disclose related documents, and on Prime Minister Ishiba's own thoughts regarding whether or not the related documents should be disclosed)
I have heard from various people that Mr. Akagi performed his work with a truly solid sense of mission and strong sense of responsibility. The fact that such a person would take his own life is something I feel we must take extremely seriously. Considering the feelings of Mr. Akagi himself and the feelings of his bereaved family, I believe we should regard this ruling with great solemnity, and from that line of thinking we have taken the decision not to appeal this case. As for what will happen going forward, from the standpoint of being properly accountable to the Japanese people and grounded in the law, we intend to engage with this matter sincerely and in good faith.
(Regarding the plan not to appeal this case now that a careful examination of the ruling has been concluded, on what specific parts of the text of the ruling formed the grounds for the decision not to appeal)
The text of the court's ruling has to be examined quite closely. I read the ruling through several times myself, and I think that it was extremely sophisticated and it was appropriate for making such a decision [not to appeal the case]. It would take an enormous amount of time if here I were to delve into the legal logic behind that, so I would instead like to offer that kind of explanation on a different occasion, should the opportunity arise.
Related Link
Japanese
Tweet
Return to the Speeches and Statements by the Prime Minister</t>
        </is>
      </c>
      <c r="J458" s="3" t="inlineStr">
        <is>
          <t>Whether it be economic issues or security issues we discuss, I want to confirm with President Trump that Japan and the United States will act in cooperation, working together to realize what is known as a Free and Open Indo-Pacific in order to advance the development of both the Indo-Pacific region and the entire world and foster peace both regionally and globally. (Regarding the falsification of administrative documents from the Ministry of Finance related to the Moritomo Gakuen issue, on the reasons leading to the decision to abandon an appeal of the Osaka High Court ruling that canceled the Government's decision not to disclose related documents, and on Prime Minister Ishiba's own thoughts regarding whether or not the related documents should be disclosed)
I have heard from various people that Mr. Akagi performed his work with a truly solid sense of mission and strong sense of responsibility. The fact that such a person would take his own life is something I feel we must take extremely seriously. Considering the feelings of Mr. Akagi himself and the feelings of his bereaved family, I believe we should regard this ruling with great solemnity, and from that line of thinking we have taken the decision not to appeal this case. As for what will happen going forward, from the standpoint of being properly accountable to the Japanese people and grounded in the law, we intend to engage with this matter sincerely and in good faith. (Regarding the plan not to appeal this case now that a careful examination of the ruling has been concluded, on what specific parts of the text of the ruling formed the grounds for the decision not to appeal)
The text of the court's ruling has to be examined quite closely. I read the ruling through several times myself, and I think that it was extremely sophisticated and it was appropriate for making such a decision [not to appeal the case].</t>
        </is>
      </c>
      <c r="K458" s="18" t="inlineStr">
        <is>
          <t>responsibility;war</t>
        </is>
      </c>
      <c r="L458" s="18" t="inlineStr">
        <is>
          <t>0</t>
        </is>
      </c>
      <c r="M458" s="18" t="inlineStr">
        <is>
          <t>0</t>
        </is>
      </c>
      <c r="N458" s="18" t="inlineStr">
        <is>
          <t>0</t>
        </is>
      </c>
      <c r="O458" s="18" t="inlineStr">
        <is>
          <t>0</t>
        </is>
      </c>
      <c r="P458" s="18" t="inlineStr">
        <is>
          <t>0</t>
        </is>
      </c>
      <c r="Q458" s="18" t="inlineStr">
        <is>
          <t>0</t>
        </is>
      </c>
      <c r="R458" s="18" t="inlineStr">
        <is>
          <t>c4cf70bc-5a8a-46c7-a921-823eccd91f95</t>
        </is>
      </c>
      <c r="S458" s="18" t="inlineStr"/>
      <c r="T458" s="18" t="inlineStr"/>
      <c r="U458" s="18" t="inlineStr"/>
      <c r="V458" s="18" t="inlineStr">
        <is>
          <t>HISTORICAL_RECOGNITION_GENERAL</t>
        </is>
      </c>
      <c r="W458" s="18" t="inlineStr"/>
      <c r="X458" s="18" t="inlineStr"/>
      <c r="Y458" s="18" t="inlineStr"/>
      <c r="Z458" s="18" t="inlineStr"/>
      <c r="AA458" s="18" t="inlineStr"/>
      <c r="AB458" s="18" t="inlineStr"/>
      <c r="AC458" s="18" t="inlineStr"/>
      <c r="AD458" s="18" t="inlineStr"/>
      <c r="AE458" s="18" t="inlineStr"/>
      <c r="AF458" s="18" t="inlineStr"/>
      <c r="AG458" s="18" t="inlineStr"/>
      <c r="AH458" s="18" t="inlineStr"/>
      <c r="AI458" s="18" t="inlineStr"/>
      <c r="AJ458" s="18" t="inlineStr"/>
      <c r="AK458" s="18" t="inlineStr"/>
      <c r="AL458" s="18" t="inlineStr"/>
      <c r="AM458" s="18" t="inlineStr">
        <is>
          <t>LOW</t>
        </is>
      </c>
      <c r="AN458" s="3" t="inlineStr">
        <is>
          <t>AUTO-DRAFT: keyword signals only; requires contextual coding per codebook.md before use.</t>
        </is>
      </c>
      <c r="AO458" s="18" t="inlineStr">
        <is>
          <t>1013c8e4-7eed-54c5-9da8-a6cc4c83bd2a</t>
        </is>
      </c>
      <c r="AP458" s="18" t="inlineStr">
        <is>
          <t>1</t>
        </is>
      </c>
      <c r="AQ458" s="18" t="inlineStr">
        <is>
          <t>LOW_CONFIDENCE;MISSING_SPEAKER</t>
        </is>
      </c>
      <c r="AR458" s="18" t="inlineStr">
        <is>
          <t>EXCLUDED</t>
        </is>
      </c>
      <c r="AS458" s="3" t="inlineStr">
        <is>
          <t>2026-09-22 full backlog review: UKRAINE_RUSSIA_OR_UNRELATED_GEOPOLITICS</t>
        </is>
      </c>
    </row>
    <row r="459">
      <c r="A459" s="3" t="inlineStr">
        <is>
          <t>https://japan.kantei.go.jp/103/statement/202502/07kyodo_kaiken.html</t>
        </is>
      </c>
      <c r="B459" s="18" t="inlineStr">
        <is>
          <t>japan</t>
        </is>
      </c>
      <c r="C459" s="18" t="inlineStr">
        <is>
          <t>Prime Minister's Office of Japan (Kantei)</t>
        </is>
      </c>
      <c r="D459" s="3" t="inlineStr">
        <is>
          <t>Joint Press Conference by Prime Minister ISHIBA Shigeru and President Donald Trump of the United States of America (Speeches and Statements &lt;br&gt;by the Prime Minister) | Prime Minister's Office of Japan</t>
        </is>
      </c>
      <c r="E459" s="18" t="inlineStr">
        <is>
          <t>PRESS_CONFERENCE</t>
        </is>
      </c>
      <c r="F459" s="18" t="inlineStr">
        <is>
          <t>February 8, 2025</t>
        </is>
      </c>
      <c r="G459" s="18" t="inlineStr">
        <is>
          <t>0</t>
        </is>
      </c>
      <c r="H459" s="3" t="inlineStr"/>
      <c r="I459" s="3" t="inlineStr">
        <is>
          <t>Joint Press Conference by Prime Minister ISHIBA Shigeru and President Donald Trump of the United States of America (Speeches and Statements &lt;br&gt;by the Prime Minister) | Prime Minister's Office of Japan
Joint Press Conference by Prime Minister ISHIBA Shigeru and President Donald Trump of the United States of America
February 8, 2025
Tweet
[Provisional translation]
[Opening statement by Prime Minister Ishiba]
President Trump, I thank you most sincerely for inviting me here today so soon after taking office and also for the warmhearted hospitality I have received.
My visit to Washington, D.C. today has been with the intent of meeting at an early opportunity President Trump, who stands at the helm steering the United States of America, the most important nation for Japan in terms of both security and diplomacy. I have come with the goal of deepening our mutual understanding and also confirming that our visions for what Japan and the U.S. should aim to achieve are fully congruous.
What should we do to synergistically enhance the national interests of both Japan and the United States and foster peace and prosperity in the Indo-Pacific region? I am of the firm conviction that the answer is the further reinforcement of our strong and unwavering Japan-U.S. Alliance, which will lead to the realization of a Free and Open Indo-Pacific.
President Trump and I affirmed we will enhance the deterrence and response capabilities of the Japan-U.S. Alliance and work together closely to address strategic challenges that both of our countries face in the Indo-Pacific region.
I stated that as an ally of the United States, Japan shares responsibility with the U.S. and is prepared to carry out its role. I reiterated to President Trump that Japan is fully committed to fundamentally reinforcing our defense capabilities, and I confirmed with him the United States' unwavering commitment to the defense of Japan.
We also reaffirmed that Article V of the Japan-U.S. Treaty of Mutual Cooperation and Security applies to the Senkaku Islands.
The Indo-Pacific region accounts for half of the world's population and roughly 60 percent of its gross domestic product. This region is, moreover, the driving factor for the growth and vitality of Japan, the United States, and the world overall.
President Trump and I agreed that Japan and the United States will work hand in hand as we make further efforts across a wide range of fields, with a view to realizing a Free and Open Indo-Pacific.
In that context, we were of the very same mind towards further building up cooperation within regional multilayered networks among like-minded countries, including the Quad (Japan-Australia-India-U.S.) and trilateral cooperation among Japan, the U.S., and the Republic of Korea and also Japan, the U.S., and the Philippines.
We also discussed Japan-U.S. bilateral cooperation to foster growth and prosperity. Economic cooperation, including with regard to economic security, is of the utmost importance, also from the viewpoint of reinforcing the Alliance.
Japan is the United States' closest economic partner, and we have also been the top investor nation for the United States five years running. Momentum among Japanese companies for investing in the United States has been mounting even further in response to President Trump taking office. Today I told President Trump that we aim to raise our investment amount in the United States to the unprecedented scale of US$1 trillion, and that my administration wants to work together [with the U.S. side] to make that level of investment a reality.
President Trump and I shared the same recognition that, in light of all this, we will elevate the Japan-U.S partnership to an even higher level by improving the business environments in both countries and increasing bilateral investment and employment, by strengthening each other's industries and leading the world in the development of technology fields such as artificial intelligence (AI) and leading-edge semiconductors, and by vigorously promoting efforts to harness the energy of the growing market in the Indo-Pacific region.
We also confirmed that we will cooperate to reinforce energy security between Japan and the U.S., including increasing exports of U.S. liquefied natural gas to Japan, in a mutually beneficial manner.
Regarding the exchange rate, we will continue our close discussions between the Japanese and U.S. finance ministers, who are experts, as we did during President Trump's first administration.
We also had candid discussions on issues facing the Indo-Pacific region. I stated that in order to fully defend the Free and Open Indo-Pacific, Japan cannot accept any unilateral changes to the status quo by force or coercion. We also confirmed our commitment to opposing any such attempts in the East or South China Seas.
In addition, we reconfirmed the importance of peace and stability across the Taiwan Strait.
Moreover, we reasserted the need for Japan and the U.S. to together address North Korea's nuclear and missile development, issues that pose a grave threat to Japan, the United States, and the world, and confirmed that Japan and the United States will work in cooperation to bring about the complete denuclearization of North Korea.
As the abduction victims and their family members continue to age, I conveyed directly to President Trump my strong sense of urgency and determination regarding this matter, and President Trump once again indicated his powerful support for the immediate resolution of the abduction issue.
While this was the first time for President Trump and I to speak face to face, I believe we had an extremely fruitful meeting covering topics of great substance, and we engaged in a very candid and forthright exchange of views.
Japan-U.S. relations set sail on a new departure through today's meeting, and we will release a Japan-United States Joint Leaders' Statement reflecting the day's outcomes. This Statement will serve as what we might call a mariner's compass by which we chart a course for future Japan-U.S. cooperation.
Based on these outcomes, I intend to forge a new golden age for the Japan-U.S. bilateral relationship together with President Trump, for whom I hold the greatest respect.
I look forward most sincerely to welcoming President Trump to Japan for our next meeting.
Thank you, Mr. President.
Related Link
Japanese
Tweet
Return to the Speeches and Statements by the Prime Minister</t>
        </is>
      </c>
      <c r="J459" s="3" t="inlineStr">
        <is>
          <t>Joint Press Conference by Prime Minister ISHIBA Shigeru and President Donald Trump of the United States of America (Speeches and Statements &lt;br&gt;by the Prime Minister) | Prime Minister's Office of Japan
Joint Press Conference by Prime Minister ISHIBA Shigeru and President Donald Trump of the United States of America
February 8, 2025
Tweet
[Provisional translation]
[Opening statement by Prime Minister Ishiba]
President Trump, I thank you most sincerely for inviting me here today so soon after taking office and also for the warmhearted hospitality I have received. My visit to Washington, D.C. today has been with the intent of meeting at an early opportunity President Trump, who stands at the helm steering the United States of America, the most important nation for Japan in terms of both security and diplomacy. President Trump and I affirmed we will enhance the deterrence and response capabilities of the Japan-U.S. Alliance and work together closely to address strategic challenges that both of our countries face in the Indo-Pacific region. I stated that as an ally of the United States, Japan shares responsibility with the U.S. and is prepared to carry out its role. I reiterated to President Trump that Japan is fully committed to fundamentally reinforcing our defense capabilities, and I confirmed with him the United States' unwavering commitment to the defense of Japan. We also reaffirmed that Article V of the Japan-U.S. Treaty of Mutual Cooperation and Security applies to the Senkaku Islands. This region is, moreover, the driving factor for the growth and vitality of Japan, the United States, and the world overall. President Trump and I agreed that Japan and the United States will work hand in hand as we make further efforts across a wide range of fields, with a view to realizing a Free and Open Indo-Pacific. In that context, we were of the very same mind towards further building up cooperation within regional multilayered networks among like-minded countries, including the Quad (Japan-Australia-India-U.S.) and trilateral cooperation among Japan, the U.S., and the Republic of Korea and also Japan, the U.S., and the Philippines. We also discussed Japan-U.S. bilateral cooperation to foster growth and prosperity. Moreover, we reasserted the need for Japan and the U.S. to together address North Korea's nuclear and missile development, issues that pose a grave threat to Japan, the United States, and the world, and confirmed that Japan and the United States will work in cooperation to bring about the complete denuclearization of North Korea. As the abduction victims and their family members continue to age, I conveyed directly to President Trump my strong sense of urgency and determination regarding this matter, and President Trump once again indicated his powerful support for the immediate resolution of the abduction issue. While this was the first time for President Trump and I to speak face to face, I believe we had an extremely fruitful meeting covering topics of great substance, and we engaged in a very candid and forthright exchange of views. Japan-U.S. Based on these outcomes, I intend to forge a new golden age for the Japan-U.S. bilateral relationship together with President Trump, for whom I hold the greatest respect. I look forward most sincerely to welcoming President Trump to Japan for our next meeting. Thank you, Mr. President.</t>
        </is>
      </c>
      <c r="K459" s="18" t="inlineStr">
        <is>
          <t>fund;responsibility;victim;war</t>
        </is>
      </c>
      <c r="L459" s="18" t="inlineStr">
        <is>
          <t>0</t>
        </is>
      </c>
      <c r="M459" s="18" t="inlineStr">
        <is>
          <t>0</t>
        </is>
      </c>
      <c r="N459" s="18" t="inlineStr">
        <is>
          <t>1</t>
        </is>
      </c>
      <c r="O459" s="18" t="inlineStr">
        <is>
          <t>0</t>
        </is>
      </c>
      <c r="P459" s="18" t="inlineStr">
        <is>
          <t>0</t>
        </is>
      </c>
      <c r="Q459" s="18" t="inlineStr">
        <is>
          <t>0</t>
        </is>
      </c>
      <c r="R459" s="18" t="inlineStr">
        <is>
          <t>dff4741c-d10b-48b3-848c-c982a4d17ba1</t>
        </is>
      </c>
      <c r="S459" s="18" t="inlineStr"/>
      <c r="T459" s="18" t="inlineStr"/>
      <c r="U459" s="18" t="inlineStr"/>
      <c r="V459" s="18" t="inlineStr">
        <is>
          <t>HISTORICAL_RECOGNITION_GENERAL</t>
        </is>
      </c>
      <c r="W459" s="18" t="inlineStr"/>
      <c r="X459" s="18" t="inlineStr"/>
      <c r="Y459" s="18" t="inlineStr"/>
      <c r="Z459" s="18" t="inlineStr"/>
      <c r="AA459" s="18" t="inlineStr"/>
      <c r="AB459" s="18" t="inlineStr"/>
      <c r="AC459" s="18" t="inlineStr"/>
      <c r="AD459" s="18" t="inlineStr"/>
      <c r="AE459" s="18" t="inlineStr"/>
      <c r="AF459" s="18" t="inlineStr"/>
      <c r="AG459" s="18" t="inlineStr"/>
      <c r="AH459" s="18" t="inlineStr"/>
      <c r="AI459" s="18" t="inlineStr"/>
      <c r="AJ459" s="18" t="inlineStr"/>
      <c r="AK459" s="18" t="inlineStr"/>
      <c r="AL459" s="18" t="inlineStr"/>
      <c r="AM459" s="18" t="inlineStr">
        <is>
          <t>LOW</t>
        </is>
      </c>
      <c r="AN459" s="3" t="inlineStr">
        <is>
          <t>AUTO-DRAFT: keyword signals only; requires contextual coding per codebook.md before use.</t>
        </is>
      </c>
      <c r="AO459" s="18" t="inlineStr">
        <is>
          <t>54ea1e2a-4cba-5b8e-96e1-e04d494fcac4</t>
        </is>
      </c>
      <c r="AP459" s="18" t="inlineStr">
        <is>
          <t>1</t>
        </is>
      </c>
      <c r="AQ459" s="18" t="inlineStr">
        <is>
          <t>LOW_CONFIDENCE;MISSING_SPEAKER</t>
        </is>
      </c>
      <c r="AR459" s="18" t="inlineStr">
        <is>
          <t>EXCLUDED</t>
        </is>
      </c>
      <c r="AS459" s="3" t="inlineStr">
        <is>
          <t>2026-09-22 full backlog review: UKRAINE_RUSSIA_OR_UNRELATED_GEOPOLITICS</t>
        </is>
      </c>
    </row>
    <row r="460">
      <c r="A460" s="3" t="inlineStr">
        <is>
          <t>https://japan.kantei.go.jp/103/statement/202502/07message.html</t>
        </is>
      </c>
      <c r="B460" s="18" t="inlineStr">
        <is>
          <t>japan</t>
        </is>
      </c>
      <c r="C460" s="18" t="inlineStr">
        <is>
          <t>Prime Minister's Office of Japan (Kantei)</t>
        </is>
      </c>
      <c r="D460" s="3" t="inlineStr">
        <is>
          <t>Video Message from Prime Minister ISHIBA Shigeru for the 2025 National Rally to Demand the Return of the Northern Territories (Speeches and Statements &lt;br&gt;by the Prime Minister) | Prime Minister's Office of Japan</t>
        </is>
      </c>
      <c r="E460" s="18" t="inlineStr">
        <is>
          <t>SPEECH</t>
        </is>
      </c>
      <c r="F460" s="18" t="inlineStr">
        <is>
          <t>February 7, 2025</t>
        </is>
      </c>
      <c r="G460" s="18" t="inlineStr">
        <is>
          <t>0</t>
        </is>
      </c>
      <c r="H460" s="3" t="inlineStr"/>
      <c r="I460" s="3" t="inlineStr">
        <is>
          <t>Video Message from Prime Minister ISHIBA Shigeru for the 2025 National Rally to Demand the Return of the Northern Territories (Speeches and Statements &lt;br&gt;by the Prime Minister) | Prime Minister's Office of Japan
Video Message from Prime Minister ISHIBA Shigeru for the 2025 National Rally to Demand the Return of the Northern Territories
February 7, 2025
Tweet
[Provisional translation]
I would like to offer a few words on the occasion of the 2025 National Rally to Demand the Return of the Northern Territories.
I believe that it is truly significant that this rally is organized with participants gathering today,  Northern Territories Day. I had originally planned to attend in person, but due to diplomatic commitments, I am very sorry to deliver this message in the form of a video instead.
To all of you present at the venue, to those of you watching this rally online, and to all of you who are diligently working for the resolution of the Northern Territories issue throughout the country, I would like to express my sincere respect and heartfelt gratitude for your continued efforts.
This year marks the 80th anniversary since the end of World War II. It is truly regrettable and disappointing that the Northern Territories issue remains unresolved and a peace treaty between Japan and Russia has not been concluded.
Due to Russia’s invasion of Ukraine, Japan-Russia relations remain in a difficult situation. However, the Japanese Government will maintain its policy of resolving the issue of the attribution of the four Northern Islands and concluding a peace treaty.
In 2013, twelve years ago, I visited the Northern Territories from Cape Nosappu and listened directly to the stories of former island residents and other related people, reaffirming the importance of resolving this issue.
Furthermore, on December 2 of last year, we received requests from mayors of municipalities adjacent to the Northern Territories, among others, for the early resumption of visits to ancestral graves in the Northern Territories.
The resumption of the Four-Island exchange program, including visits to ancestral graves, is one of the highest priorities in Japan-Russia relations. We want to respond to the earnest feelings of the elderly former island residents. With this in mind, we will continue to strongly request the Russian side to resume the project, especially focusing on visits to ancestral graves.
The Northern Territories issue is not only a problem for former island residents and those in adjacent areas, but also a national issue, and it is essential for the entire nation to work together. It is also very important that our country’s position is correctly understood in the international community.
The Government is committed to continuing to broadly engage in public awareness campaigns and external information dissemination.
I would like to reiterate my request for the strong support of the people and conclude my remarks. Thank you very much for your hard work today, and I truly appreciate your continued cooperation.
Related Link
Japanese
Tweet
Return to the Speeches and Statements by the Prime Minister</t>
        </is>
      </c>
      <c r="J460" s="3" t="inlineStr">
        <is>
          <t>I had originally planned to attend in person, but due to diplomatic commitments, I am very sorry to deliver this message in the form of a video instead. To all of you present at the venue, to those of you watching this rally online, and to all of you who are diligently working for the resolution of the Northern Territories issue throughout the country, I would like to express my sincere respect and heartfelt gratitude for your continued efforts. This year marks the 80th anniversary since the end of World War II. It is truly regrettable and disappointing that the Northern Territories issue remains unresolved and a peace treaty between Japan and Russia has not been concluded. Due to Russia’s invasion of Ukraine, Japan-Russia relations remain in a difficult situation. However, the Japanese Government will maintain its policy of resolving the issue of the attribution of the four Northern Islands and concluding a peace treaty. The Northern Territories issue is not only a problem for former island residents and those in adjacent areas, but also a national issue, and it is essential for the entire nation to work together. It is also very important that our country’s position is correctly understood in the international community. The Government is committed to continuing to broadly engage in public awareness campaigns and external information dissemination. I would like to reiterate my request for the strong support of the people and conclude my remarks. Thank you very much for your hard work today, and I truly appreciate your continued cooperation.</t>
        </is>
      </c>
      <c r="K460" s="18" t="inlineStr">
        <is>
          <t>regret;war</t>
        </is>
      </c>
      <c r="L460" s="18" t="inlineStr">
        <is>
          <t>0</t>
        </is>
      </c>
      <c r="M460" s="18" t="inlineStr">
        <is>
          <t>0</t>
        </is>
      </c>
      <c r="N460" s="18" t="inlineStr">
        <is>
          <t>0</t>
        </is>
      </c>
      <c r="O460" s="18" t="inlineStr">
        <is>
          <t>0</t>
        </is>
      </c>
      <c r="P460" s="18" t="inlineStr">
        <is>
          <t>0</t>
        </is>
      </c>
      <c r="Q460" s="18" t="inlineStr">
        <is>
          <t>0</t>
        </is>
      </c>
      <c r="R460" s="18" t="inlineStr">
        <is>
          <t>a41733b3-8515-4cca-bba9-6d6b5cd3e701</t>
        </is>
      </c>
      <c r="S460" s="18" t="inlineStr"/>
      <c r="T460" s="18" t="inlineStr"/>
      <c r="U460" s="18" t="inlineStr"/>
      <c r="V460" s="18" t="inlineStr">
        <is>
          <t>WAR_GENERAL</t>
        </is>
      </c>
      <c r="W460" s="18" t="inlineStr"/>
      <c r="X460" s="18" t="inlineStr"/>
      <c r="Y460" s="18" t="inlineStr"/>
      <c r="Z460" s="18" t="inlineStr"/>
      <c r="AA460" s="18" t="inlineStr"/>
      <c r="AB460" s="18" t="inlineStr"/>
      <c r="AC460" s="18" t="inlineStr"/>
      <c r="AD460" s="18" t="inlineStr"/>
      <c r="AE460" s="18" t="inlineStr"/>
      <c r="AF460" s="18" t="inlineStr"/>
      <c r="AG460" s="18" t="inlineStr"/>
      <c r="AH460" s="18" t="inlineStr"/>
      <c r="AI460" s="18" t="inlineStr"/>
      <c r="AJ460" s="18" t="inlineStr"/>
      <c r="AK460" s="18" t="inlineStr"/>
      <c r="AL460" s="18" t="inlineStr"/>
      <c r="AM460" s="18" t="inlineStr">
        <is>
          <t>LOW</t>
        </is>
      </c>
      <c r="AN460" s="3" t="inlineStr">
        <is>
          <t>AUTO-DRAFT: keyword signals only; requires contextual coding per codebook.md before use.</t>
        </is>
      </c>
      <c r="AO460" s="18" t="inlineStr">
        <is>
          <t>aa60db9c-e9ec-5e5b-b23b-6588f2ed8952</t>
        </is>
      </c>
      <c r="AP460" s="18" t="inlineStr">
        <is>
          <t>1</t>
        </is>
      </c>
      <c r="AQ460" s="18" t="inlineStr">
        <is>
          <t>LOW_CONFIDENCE;MISSING_SPEAKER</t>
        </is>
      </c>
      <c r="AR460" s="18" t="inlineStr">
        <is>
          <t>EXCLUDED</t>
        </is>
      </c>
      <c r="AS460" s="3" t="inlineStr">
        <is>
          <t>2026-09-22 full backlog review: UKRAINE_RUSSIA_OR_UNRELATED_GEOPOLITICS</t>
        </is>
      </c>
    </row>
    <row r="461">
      <c r="A461" s="3" t="inlineStr">
        <is>
          <t>https://japan.kantei.go.jp/103/statement/202502/11message.html</t>
        </is>
      </c>
      <c r="B461" s="18" t="inlineStr">
        <is>
          <t>japan</t>
        </is>
      </c>
      <c r="C461" s="18" t="inlineStr">
        <is>
          <t>Prime Minister's Office of Japan (Kantei)</t>
        </is>
      </c>
      <c r="D461" s="3" t="inlineStr">
        <is>
          <t>Message from the Prime Minister on the Occasion of National Foundation Day (Speeches and Statements &lt;br&gt;by the Prime Minister) | Prime Minister's Office of Japan</t>
        </is>
      </c>
      <c r="E461" s="18" t="inlineStr">
        <is>
          <t>SPEECH</t>
        </is>
      </c>
      <c r="F461" s="18" t="inlineStr">
        <is>
          <t>February 10, 2025</t>
        </is>
      </c>
      <c r="G461" s="18" t="inlineStr">
        <is>
          <t>0</t>
        </is>
      </c>
      <c r="H461" s="3" t="inlineStr"/>
      <c r="I461" s="3" t="inlineStr">
        <is>
          <t>Message from the Prime Minister on the Occasion of National Foundation Day (Speeches and Statements &lt;br&gt;by the Prime Minister) | Prime Minister's Office of Japan
Message from the Prime Minister on the Occasion of National Foundation Day
February 10, 2025
Tweet
[Provisional translation]
National Foundation Day is a public holiday for the purpose of "recalling the founding of the nation and cultivating a mindset of love of the nation." It is a national holiday on which each Japanese person recalls how the nation was founded, thinks about the efforts made by our forebears to date, and renews his or her hopes for the further development of the nation.
We, the Japanese people, have fostered a unique culture and distinctive traditions that we proudly share with the world, while harmonizing with the abundant natural beauty that can be enjoyed every season and cherishing the kizuna (bonds) that bring people together. Japan now enjoys a high reputation in the international community in many areas, including science, technology, and culture and art, and is contributing to human activities.
Throughout its long history, Japan has countless times faced great difficulties and trials. However, each time, our ancestors brought themselves to their feet full of courage and hope and overcame numerous challenges by bringing about transformations of society, including the Meiji Restoration, our postwar reconstruction, and our high economic growth in the post war era. We have also nurtured a national character that protects freedom and democracy, respects human rights, and upholds the rule of law, bringing us to the present day. We should not forget the fact that the advances Japan enjoys today lie atop the foundation of each individual’s unceasing efforts.
Reflecting on the significance of the footprints left by our ancestors, we will strive to build a nation where all people can feel secure and safe, respect one another’s diverse values, and pursue their dreams while striving for self-fulfillment. Together with the people who live in the present, we will face the challenges facing us and presenting themselves and pass on to future generations of Japanese a nation that we can be proud of to the world. As we commemorate National Foundation Day, I renew my determination in this regard.
I sincerely hope that for you, my fellow citizens, National Foundation Day will be an opportunity to appreciate the efforts made by people who went before us as you look back on the path Japan has taken, as well as an opportunity to aspire to pursue further prosperity for Japan.
ISHIBA Shigeru
Prime Minister of Japan
February 11, 2025
Related Link
Japanese
Tweet
Return to the Speeches and Statements by the Prime Minister</t>
        </is>
      </c>
      <c r="J461" s="3" t="inlineStr">
        <is>
          <t>We, the Japanese people, have fostered a unique culture and distinctive traditions that we proudly share with the world, while harmonizing with the abundant natural beauty that can be enjoyed every season and cherishing the kizuna (bonds) that bring people together. Japan now enjoys a high reputation in the international community in many areas, including science, technology, and culture and art, and is contributing to human activities. Throughout its long history, Japan has countless times faced great difficulties and trials. However, each time, our ancestors brought themselves to their feet full of courage and hope and overcame numerous challenges by bringing about transformations of society, including the Meiji Restoration, our postwar reconstruction, and our high economic growth in the post war era. We have also nurtured a national character that protects freedom and democracy, respects human rights, and upholds the rule of law, bringing us to the present day. We should not forget the fact that the advances Japan enjoys today lie atop the foundation of each individual’s unceasing efforts.</t>
        </is>
      </c>
      <c r="K461" s="18" t="inlineStr">
        <is>
          <t>history;war</t>
        </is>
      </c>
      <c r="L461" s="18" t="inlineStr">
        <is>
          <t>0</t>
        </is>
      </c>
      <c r="M461" s="18" t="inlineStr">
        <is>
          <t>0</t>
        </is>
      </c>
      <c r="N461" s="18" t="inlineStr">
        <is>
          <t>1</t>
        </is>
      </c>
      <c r="O461" s="18" t="inlineStr">
        <is>
          <t>0</t>
        </is>
      </c>
      <c r="P461" s="18" t="inlineStr">
        <is>
          <t>0</t>
        </is>
      </c>
      <c r="Q461" s="18" t="inlineStr">
        <is>
          <t>0</t>
        </is>
      </c>
      <c r="R461" s="18" t="inlineStr">
        <is>
          <t>4a4d0ecb-8124-4f29-934c-ec1835bc5681</t>
        </is>
      </c>
      <c r="S461" s="18" t="inlineStr"/>
      <c r="T461" s="18" t="inlineStr"/>
      <c r="U461" s="18" t="inlineStr"/>
      <c r="V461" s="18" t="inlineStr">
        <is>
          <t>WAR_GENERAL</t>
        </is>
      </c>
      <c r="W461" s="18" t="inlineStr"/>
      <c r="X461" s="18" t="inlineStr"/>
      <c r="Y461" s="18" t="inlineStr"/>
      <c r="Z461" s="18" t="inlineStr"/>
      <c r="AA461" s="18" t="inlineStr"/>
      <c r="AB461" s="18" t="inlineStr"/>
      <c r="AC461" s="18" t="inlineStr"/>
      <c r="AD461" s="18" t="inlineStr"/>
      <c r="AE461" s="18" t="inlineStr"/>
      <c r="AF461" s="18" t="inlineStr"/>
      <c r="AG461" s="18" t="inlineStr"/>
      <c r="AH461" s="18" t="inlineStr"/>
      <c r="AI461" s="18" t="inlineStr"/>
      <c r="AJ461" s="18" t="inlineStr"/>
      <c r="AK461" s="18" t="inlineStr"/>
      <c r="AL461" s="18" t="inlineStr"/>
      <c r="AM461" s="18" t="inlineStr">
        <is>
          <t>LOW</t>
        </is>
      </c>
      <c r="AN461" s="3" t="inlineStr">
        <is>
          <t>AUTO-DRAFT: keyword signals only; requires contextual coding per codebook.md before use.</t>
        </is>
      </c>
      <c r="AO461" s="18" t="inlineStr">
        <is>
          <t>8f11b283-acf1-5f0c-9ea9-92fb16cd934b</t>
        </is>
      </c>
      <c r="AP461" s="18" t="inlineStr">
        <is>
          <t>1</t>
        </is>
      </c>
      <c r="AQ461" s="18" t="inlineStr">
        <is>
          <t>LOW_CONFIDENCE;MISSING_SPEAKER</t>
        </is>
      </c>
      <c r="AR461" s="18" t="inlineStr">
        <is>
          <t>EXCLUDED</t>
        </is>
      </c>
      <c r="AS461" s="3" t="inlineStr">
        <is>
          <t>2026-09-22 full backlog review: NATIONAL_FOUNDATION_DAY_OR_MARINE_DAY_UNRELATED</t>
        </is>
      </c>
    </row>
    <row r="462">
      <c r="A462" s="3" t="inlineStr">
        <is>
          <t>https://japan.kantei.go.jp/103/statement/202502/24kaiken.html</t>
        </is>
      </c>
      <c r="B462" s="18" t="inlineStr">
        <is>
          <t>japan</t>
        </is>
      </c>
      <c r="C462" s="18" t="inlineStr">
        <is>
          <t>Prime Minister's Office of Japan (Kantei)</t>
        </is>
      </c>
      <c r="D462" s="3" t="inlineStr">
        <is>
          <t>Press Conference by Prime Minister Ishiba regarding the G7 Leaders' Video Conference and the International Summit on the Support of Ukraine (Speeches and Statements &lt;br&gt;by the Prime Minister) | Prime Minister's Office of Japan</t>
        </is>
      </c>
      <c r="E462" s="18" t="inlineStr">
        <is>
          <t>PRESS_CONFERENCE</t>
        </is>
      </c>
      <c r="F462" s="18" t="inlineStr">
        <is>
          <t>February 24, 2025</t>
        </is>
      </c>
      <c r="G462" s="18" t="inlineStr">
        <is>
          <t>0</t>
        </is>
      </c>
      <c r="H462" s="3" t="inlineStr"/>
      <c r="I462" s="3" t="inlineStr">
        <is>
          <t>Press Conference by Prime Minister Ishiba regarding the G7 Leaders' Video Conference and the International Summit on the Support of Ukraine (Speeches and Statements &lt;br&gt;by the Prime Minister) | Prime Minister's Office of Japan
Press Conference by Prime Minister Ishiba regarding the G7 Leaders' Video Conference and the International Summit on the Support of Ukraine
February 24, 2025
Tweet
[Provisional translation]
(In the context of three years now having passed since the start of the military invasion of Ukraine by Russia, on what kind of discussions were held during the G7 meeting concerning responses to the situation in Ukraine and what kind of statement Prime Minister Ishiba made at the G7 meeting, and on the posture the Government of Japan will take in responding to the Ukraine situation, amid concerns over G7 unity regarding how to respond regarding Ukraine in the wake of criticism leveled the other day by U.S. President Trump that President Zelenskyy of Ukraine is a "dictator without elections")
Today marks the third anniversary [of the launch of Russia's full-scale aggression against Ukraine]. I once again condemn the fact that Russia's aggression and attacks against Ukraine are still taking place. At the same time, I wish to express my wholehearted respect for the courage shown by Ukraine as it continues to fight against Russia even now. Today, until just a little while ago, I participated online in both the International Summit on the Support of Ukraine and then the G7 leaders’ video conference.
During the G7 meeting, President Zelenskyy first delivered a statement, after which each of the G7 nations spoke. I made four points during my remarks. The first was that I have great hopes that the various diplomatic efforts now being made by the United States and others bear fruit and bring a resolution to the situation. The second point I made was that as this peace is realized -- whether it be peace, or a situation without war, or a state of having no combat taking place -- we must proceed carefully so that the wrong lessons are not drawn -- so that no one learns the wrong lesson that, for example, changing the status quo by force is acceptable. My third point was that the security of Europe and the Indo-Pacific are inseparable. And, insofar as North Korean troops are currently engaging in combat against Ukraine, I also stated for this third point that Japan strongly condemns military cooperation between Russia and North Korea. As my fourth point, I underscored that ongoing G7 unity will be necessary to bring about a just and lasting peace in Ukraine and stated that Japan will continue its support for Ukraine as well as its sanctions against Russia. I will refrain from discussing the particulars of the other matters discussed during the meeting.
(On whether or not the G7 joint statement was successfully compiled during the G7 leaders' conference, on what points from the statement made by Japan were incorporated in the G7 joint statement, and on what President Zelenskyy said during his statement)
As for the G7 joint statement, it is still being formulated. I don't feel there was any substantial schism regarding the overall substance of statements made by the leaders, but as for the content of the joint statement, there has been some coordination taking place at the working level and that remains ongoing. With regard to the remarks made by President Zelenskyy, I remember him saying that he continued to hold strong expectations for support from the G7 towards Ukraine.
(On how the diplomatic efforts now being made by the United States were evaluated during the G7 leaders' conference)
It is not the case that, as the G7, the other six G7 countries came together to express a unanimous view regarding the efforts being made by the United States. That said, I do believe quite a number of statements praised the fact that the United States -- that President Trump -- has been holding, or is willing to hold, various discussions with President Putin in an aspiration towards peace.
Related Link
Japanese
Tweet
Return to the Speeches and Statements by the Prime Minister</t>
        </is>
      </c>
      <c r="J462" s="3" t="inlineStr">
        <is>
          <t>Press Conference by Prime Minister Ishiba regarding the G7 Leaders' Video Conference and the International Summit on the Support of Ukraine (Speeches and Statements &lt;br&gt;by the Prime Minister) | Prime Minister's Office of Japan
Press Conference by Prime Minister Ishiba regarding the G7 Leaders' Video Conference and the International Summit on the Support of Ukraine
February 24, 2025
Tweet
[Provisional translation]
(In the context of three years now having passed since the start of the military invasion of Ukraine by Russia, on what kind of discussions were held during the G7 meeting concerning responses to the situation in Ukraine and what kind of statement Prime Minister Ishiba made at the G7 meeting, and on the posture the Government of Japan will take in responding to the Ukraine situation, amid concerns over G7 unity regarding how to respond regarding Ukraine in the wake of criticism leveled the other day by U.S. President Trump that President Zelenskyy of Ukraine is a "dictator without elections")
Today marks the third anniversary [of the launch of Russia's full-scale aggression against Ukraine]. I once again condemn the fact that Russia's aggression and attacks against Ukraine are still taking place. At the same time, I wish to express my wholehearted respect for the courage shown by Ukraine as it continues to fight against Russia even now. Today, until just a little while ago, I participated online in both the International Summit on the Support of Ukraine and then the G7 leaders’ video conference. I made four points during my remarks. The first was that I have great hopes that the various diplomatic efforts now being made by the United States and others bear fruit and bring a resolution to the situation. The second point I made was that as this peace is realized -- whether it be peace, or a situation without war, or a state of having no combat taking place -- we must proceed carefully so that the wrong lessons are not drawn -- so that no one learns the wrong lesson that, for example, changing the status quo by force is acceptable. My third point was that the security of Europe and the Indo-Pacific are inseparable. And, insofar as North Korean troops are currently engaging in combat against Ukraine, I also stated for this third point that Japan strongly condemns military cooperation between Russia and North Korea. (On whether or not the G7 joint statement was successfully compiled during the G7 leaders' conference, on what points from the statement made by Japan were incorporated in the G7 joint statement, and on what President Zelenskyy said during his statement)
As for the G7 joint statement, it is still being formulated. I don't feel there was any substantial schism regarding the overall substance of statements made by the leaders, but as for the content of the joint statement, there has been some coordination taking place at the working level and that remains ongoing. With regard to the remarks made by President Zelenskyy, I remember him saying that he continued to hold strong expectations for support from the G7 towards Ukraine. (On how the diplomatic efforts now being made by the United States were evaluated during the G7 leaders' conference)
It is not the case that, as the G7, the other six G7 countries came together to express a unanimous view regarding the efforts being made by the United States. That said, I do believe quite a number of statements praised the fact that the United States -- that President Trump -- has been holding, or is willing to hold, various discussions with President Putin in an aspiration towards peace. Related Link
Japanese
Tweet
Return to the Speeches and Statements by the Prime Minister</t>
        </is>
      </c>
      <c r="K462" s="18" t="inlineStr">
        <is>
          <t>aggression;war</t>
        </is>
      </c>
      <c r="L462" s="18" t="inlineStr">
        <is>
          <t>0</t>
        </is>
      </c>
      <c r="M462" s="18" t="inlineStr">
        <is>
          <t>0</t>
        </is>
      </c>
      <c r="N462" s="18" t="inlineStr">
        <is>
          <t>0</t>
        </is>
      </c>
      <c r="O462" s="18" t="inlineStr">
        <is>
          <t>0</t>
        </is>
      </c>
      <c r="P462" s="18" t="inlineStr">
        <is>
          <t>0</t>
        </is>
      </c>
      <c r="Q462" s="18" t="inlineStr">
        <is>
          <t>0</t>
        </is>
      </c>
      <c r="R462" s="18" t="inlineStr">
        <is>
          <t>30b9ce4e-875f-41fe-917e-64520cf27ce9</t>
        </is>
      </c>
      <c r="S462" s="18" t="inlineStr"/>
      <c r="T462" s="18" t="inlineStr"/>
      <c r="U462" s="18" t="inlineStr"/>
      <c r="V462" s="18" t="inlineStr">
        <is>
          <t>AGGRESSION</t>
        </is>
      </c>
      <c r="W462" s="18" t="inlineStr"/>
      <c r="X462" s="18" t="inlineStr"/>
      <c r="Y462" s="18" t="inlineStr"/>
      <c r="Z462" s="18" t="inlineStr"/>
      <c r="AA462" s="18" t="inlineStr"/>
      <c r="AB462" s="18" t="inlineStr"/>
      <c r="AC462" s="18" t="inlineStr"/>
      <c r="AD462" s="18" t="inlineStr"/>
      <c r="AE462" s="18" t="inlineStr"/>
      <c r="AF462" s="18" t="inlineStr"/>
      <c r="AG462" s="18" t="inlineStr"/>
      <c r="AH462" s="18" t="inlineStr"/>
      <c r="AI462" s="18" t="inlineStr"/>
      <c r="AJ462" s="18" t="inlineStr"/>
      <c r="AK462" s="18" t="inlineStr"/>
      <c r="AL462" s="18" t="inlineStr"/>
      <c r="AM462" s="18" t="inlineStr">
        <is>
          <t>LOW</t>
        </is>
      </c>
      <c r="AN462" s="3" t="inlineStr">
        <is>
          <t>AUTO-DRAFT: keyword signals only; requires contextual coding per codebook.md before use.</t>
        </is>
      </c>
      <c r="AO462" s="18" t="inlineStr">
        <is>
          <t>50f5509c-1f63-50dd-b6b9-d91766c64651</t>
        </is>
      </c>
      <c r="AP462" s="18" t="inlineStr">
        <is>
          <t>1</t>
        </is>
      </c>
      <c r="AQ462" s="18" t="inlineStr">
        <is>
          <t>LOW_CONFIDENCE;MISSING_SPEAKER</t>
        </is>
      </c>
      <c r="AR462" s="18" t="inlineStr">
        <is>
          <t>EXCLUDED</t>
        </is>
      </c>
      <c r="AS462" s="3" t="inlineStr">
        <is>
          <t>2026-09-22 full backlog review: UKRAINE_RUSSIA_OR_UNRELATED_GEOPOLITICS</t>
        </is>
      </c>
    </row>
    <row r="463">
      <c r="A463" s="3" t="inlineStr">
        <is>
          <t>https://japan.kantei.go.jp/103/statement/202502/25kaiken.html</t>
        </is>
      </c>
      <c r="B463" s="18" t="inlineStr">
        <is>
          <t>japan</t>
        </is>
      </c>
      <c r="C463" s="18" t="inlineStr">
        <is>
          <t>Prime Minister's Office of Japan (Kantei)</t>
        </is>
      </c>
      <c r="D463" s="3" t="inlineStr">
        <is>
          <t>Press Conference by Prime Minister Ishiba regarding Japan's Response concerning the Situation in Ukraine and Other Matters (Speeches and Statements &lt;br&gt;by the Prime Minister) | Prime Minister's Office of Japan</t>
        </is>
      </c>
      <c r="E463" s="18" t="inlineStr">
        <is>
          <t>PRESS_CONFERENCE</t>
        </is>
      </c>
      <c r="F463" s="18" t="inlineStr">
        <is>
          <t>February 25, 2025</t>
        </is>
      </c>
      <c r="G463" s="18" t="inlineStr">
        <is>
          <t>0</t>
        </is>
      </c>
      <c r="H463" s="3" t="inlineStr"/>
      <c r="I463" s="3" t="inlineStr">
        <is>
          <t>Press Conference by Prime Minister Ishiba regarding Japan's Response concerning the Situation in Ukraine and Other Matters (Speeches and Statements &lt;br&gt;by the Prime Minister) | Prime Minister's Office of Japan
Press Conference by Prime Minister Ishiba regarding Japan's Response concerning the Situation in Ukraine and Other Matters
February 25, 2025
Tweet
[Provisional translation]
(In light of Prime Minister Ishiba attending the G7 online summit meeting on the evening of February 24 and coordination on the G7 joint statement on Ukraine still taking place, on how Japan will respond to the situation in Ukraine going forward)
The first point is an immediate stop to the war. Another point is that a just and lasting peace must be realized in Ukraine. To achieve those, the engagement of the United States of America is crucially important, and the other G7 countries should offer their  support accordingly. The important thing is for the G7 to act in unity. We all hold a shared recognition about those four points.
In working towards such an outcome, Japan must continue to cooperate with the other countries of the G7 and work to attain a just and lasting peace in Ukraine. As for the G7 joint statement, coordination is now underway regarding various points. As for the subtleties of the wording of the statement, my understanding is that there are no critical differences.
(On how Prime Minister Ishiba evaluates the achievements of the late Mr. WATANABE Tsuneo, Representative Director and Editor-in-Chief of the Yomiuri Shimbun Holdings, as well as Mr. Ishiba's reflections or thoughts upon having attended Mr. Watanabe's memorial service)
I had the opportunity to meet Mr. Watanabe on various occasions, beginning when I was still at an early stage in my political career. What left an especially deep impression on me was Mr. Watanabe saying that the media and newspapers play an essential role in the development of democracy. He also had a strong sense of mission as a journalist, arguing that there must be healthy discourse in order for democracy to flourish. Moreover, he had a penetrating eye with regard to history. When looking at where and what kinds of problems arose in history, and where and what kinds of mistakes were made, without being swayed by his feelings, he always maintained a level-headed manner without becoming emotional. I feel he thoroughly fulfilled his responsibilities as a journalist all throughout his career.
Related Link
Japanese
Tweet
Return to the Speeches and Statements by the Prime Minister</t>
        </is>
      </c>
      <c r="J463" s="3" t="inlineStr">
        <is>
          <t>Press Conference by Prime Minister Ishiba regarding Japan's Response concerning the Situation in Ukraine and Other Matters (Speeches and Statements &lt;br&gt;by the Prime Minister) | Prime Minister's Office of Japan
Press Conference by Prime Minister Ishiba regarding Japan's Response concerning the Situation in Ukraine and Other Matters
February 25, 2025
Tweet
[Provisional translation]
(In light of Prime Minister Ishiba attending the G7 online summit meeting on the evening of February 24 and coordination on the G7 joint statement on Ukraine still taking place, on how Japan will respond to the situation in Ukraine going forward)
The first point is an immediate stop to the war. Another point is that a just and lasting peace must be realized in Ukraine. To achieve those, the engagement of the United States of America is crucially important, and the other G7 countries should offer their  support accordingly. The important thing is for the G7 to act in unity. We all hold a shared recognition about those four points. In working towards such an outcome, Japan must continue to cooperate with the other countries of the G7 and work to attain a just and lasting peace in Ukraine. As for the G7 joint statement, coordination is now underway regarding various points. As for the subtleties of the wording of the statement, my understanding is that there are no critical differences. (On how Prime Minister Ishiba evaluates the achievements of the late Mr. WATANABE Tsuneo, Representative Director and Editor-in-Chief of the Yomiuri Shimbun Holdings, as well as Mr. Ishiba's reflections or thoughts upon having attended Mr. Watanabe's memorial service)
I had the opportunity to meet Mr. Watanabe on various occasions, beginning when I was still at an early stage in my political career. Watanabe saying that the media and newspapers play an essential role in the development of democracy. He also had a strong sense of mission as a journalist, arguing that there must be healthy discourse in order for democracy to flourish. Moreover, he had a penetrating eye with regard to history. When looking at where and what kinds of problems arose in history, and where and what kinds of mistakes were made, without being swayed by his feelings, he always maintained a level-headed manner without becoming emotional. I feel he thoroughly fulfilled his responsibilities as a journalist all throughout his career. Related Link
Japanese
Tweet
Return to the Speeches and Statements by the Prime Minister</t>
        </is>
      </c>
      <c r="K463" s="18" t="inlineStr">
        <is>
          <t>history;reflection;war</t>
        </is>
      </c>
      <c r="L463" s="18" t="inlineStr">
        <is>
          <t>0</t>
        </is>
      </c>
      <c r="M463" s="18" t="inlineStr">
        <is>
          <t>0</t>
        </is>
      </c>
      <c r="N463" s="18" t="inlineStr">
        <is>
          <t>1</t>
        </is>
      </c>
      <c r="O463" s="18" t="inlineStr">
        <is>
          <t>0</t>
        </is>
      </c>
      <c r="P463" s="18" t="inlineStr">
        <is>
          <t>0</t>
        </is>
      </c>
      <c r="Q463" s="18" t="inlineStr">
        <is>
          <t>0</t>
        </is>
      </c>
      <c r="R463" s="18" t="inlineStr">
        <is>
          <t>34f832e7-8772-4cb0-b993-123d57a70422</t>
        </is>
      </c>
      <c r="S463" s="18" t="inlineStr"/>
      <c r="T463" s="18" t="inlineStr"/>
      <c r="U463" s="18" t="inlineStr"/>
      <c r="V463" s="18" t="inlineStr">
        <is>
          <t>WAR_GENERAL</t>
        </is>
      </c>
      <c r="W463" s="18" t="inlineStr"/>
      <c r="X463" s="18" t="inlineStr"/>
      <c r="Y463" s="18" t="inlineStr"/>
      <c r="Z463" s="18" t="inlineStr"/>
      <c r="AA463" s="18" t="inlineStr"/>
      <c r="AB463" s="18" t="inlineStr"/>
      <c r="AC463" s="18" t="inlineStr"/>
      <c r="AD463" s="18" t="inlineStr"/>
      <c r="AE463" s="18" t="inlineStr"/>
      <c r="AF463" s="18" t="inlineStr"/>
      <c r="AG463" s="18" t="inlineStr"/>
      <c r="AH463" s="18" t="inlineStr"/>
      <c r="AI463" s="18" t="inlineStr"/>
      <c r="AJ463" s="18" t="inlineStr"/>
      <c r="AK463" s="18" t="inlineStr"/>
      <c r="AL463" s="18" t="inlineStr"/>
      <c r="AM463" s="18" t="inlineStr">
        <is>
          <t>LOW</t>
        </is>
      </c>
      <c r="AN463" s="3" t="inlineStr">
        <is>
          <t>AUTO-DRAFT: keyword signals only; requires contextual coding per codebook.md before use.</t>
        </is>
      </c>
      <c r="AO463" s="18" t="inlineStr">
        <is>
          <t>f37cafd5-a045-560d-af67-29353a426b4e</t>
        </is>
      </c>
      <c r="AP463" s="18" t="inlineStr">
        <is>
          <t>1</t>
        </is>
      </c>
      <c r="AQ463" s="18" t="inlineStr">
        <is>
          <t>LOW_CONFIDENCE;MISSING_SPEAKER</t>
        </is>
      </c>
      <c r="AR463" s="18" t="inlineStr">
        <is>
          <t>EXCLUDED</t>
        </is>
      </c>
      <c r="AS463" s="3" t="inlineStr">
        <is>
          <t>2026-09-22 full backlog review: UKRAINE_RUSSIA_OR_UNRELATED_GEOPOLITICS</t>
        </is>
      </c>
    </row>
    <row r="464">
      <c r="A464" s="3" t="inlineStr">
        <is>
          <t>https://japan.kantei.go.jp/103/statement/202503/0307kaiken.html</t>
        </is>
      </c>
      <c r="B464" s="18" t="inlineStr">
        <is>
          <t>japan</t>
        </is>
      </c>
      <c r="C464" s="18" t="inlineStr">
        <is>
          <t>Prime Minister's Office of Japan (Kantei)</t>
        </is>
      </c>
      <c r="D464" s="3" t="inlineStr">
        <is>
          <t>Press Conference by Prime Minister Ishiba regarding His Meeting with Patients' Organizations concerning the Review of High-Cost Medical Expense Benefits (Speeches and Statements &lt;br&gt;by the Prime Minister) | Prime Minister's Office of Japan</t>
        </is>
      </c>
      <c r="E464" s="18" t="inlineStr">
        <is>
          <t>PRESS_CONFERENCE</t>
        </is>
      </c>
      <c r="F464" s="18" t="inlineStr">
        <is>
          <t>March 7, 2025</t>
        </is>
      </c>
      <c r="G464" s="18" t="inlineStr">
        <is>
          <t>0</t>
        </is>
      </c>
      <c r="H464" s="3" t="inlineStr"/>
      <c r="I464" s="3" t="inlineStr">
        <is>
          <t>Press Conference by Prime Minister Ishiba regarding His Meeting with Patients' Organizations concerning the Review of High-Cost Medical Expense Benefits (Speeches and Statements &lt;br&gt;by the Prime Minister) | Prime Minister's Office of Japan
Press Conference by Prime Minister Ishiba regarding His Meeting with Patients' Organizations concerning the Review of High-Cost Medical Expense Benefits
March 7, 2025
Tweet
[Provisional translation]
[Opening statement by Prime Minister Ishiba]
Thank you for your patience in waiting. I will begin by making a statement.
I have just finished meeting with representatives of patients' organizations regarding the review of High-cost Medical Expenses Benefits. I listened directly to patients speaking about this issue from the heart.
We have, time and again, with great sincerity taken into consideration issues that have been raised, and we will continue to do so. In response we have, among other actions, deferred increasing the financial burden borne by those who exceed the high-cost medical expense threshold multiple times per year and also reconsidered the plan to divide the system's income categories into narrower income brackets beginning in fiscal year 2026.
While these acts have been welcomed with a certain degree of praise, we have so far failed to gain understanding on the review we have been planning to undertake at this juncture, including this year's fixed-rate adjustment to how much individuals need to pay out-of-pocket.
I explained that, on account of our expenditures for high-cost medical treatments increasing, we wish to conduct a review of the system itself in order to curb the amount paid in insurance premiums while simultaneously making this important safety net sustainable for the next generation as well.
We have also once again received requests of that nature from insurers. Specifically, the fiscal 2025 fixed-rate adjustment, corresponding to economic and price trends, would be an increase equivalent to 0.1 percent to 0.2 percent of the insured person's income, if the insured is in the middle-income bracket. For people in the lower-income bracket, we have kept the rate of increase well in check.
We had also hoped to gain the understanding of patients' organizations to enable us to respond to views expressed by the insured. However, these organizations conveyed to us stances such as, "Despite your efforts to keep increases low, those changes might lead to patients limiting the number of medical consultations they have."
One reason we have been unable to gain the understanding of members of the various patients' organizations until now is that they have characterized our process for considering this matter as failing to take a careful and thorough approach. I believe that the Government must take these comments under due advisement. It would not be desirable to conduct our review when patients have been left feeling apprehensive.
In addition, in the course of the deliberations that have taken place thus far, during a committee meeting, questions were posed to us by Constitutional Democratic Party of Japan President Noda. We have also been presented with views from the Japan Innovation Party, Komeito, and the Liberal Democratic Party (LDP) in both the House of Representatives and the House of Councillors. In consideration of this situation, I have taken the decision to postpone implementation of the review in its entirety, including the fixed-rate adjustment planned for this upcoming August. We will consider the policy once again and take a decision on it by this autumn.
Just now I instructed LDP Secretary-General Moriyama and LDP Policy Research Council Chairman Onodera to examine the necessary procedures, and I also asked Komeito Secretary-General Nishida and Komeito Policy Research Council Chairman Okamoto for their cooperation.
With the draft budget having already passed the House of Representatives, I apologize for mentioning this, but we are still making every possible effort to have the budget enacted by the end of the fiscal year [on March 31]. I hope sincerely for the understanding of everyone involved that this has been an extremely difficult decision indeed.
This system for handling high-cost medical expenses is one of great importance for patients. That is precisely why my administration will make its utmost efforts to follow a careful, thoroughgoing process in the sincere hope that the system becomes sustainable and able to be passed down to the next generation.
I will end my opening statement here.
(On whether or not Prime Minister Ishiba intends to again make amendments to the original draft budget, which is currently being deliberated in the House of Councillors, now that this decision has been made regarding the upcoming review)
As for that, I have just taken the decision on the policy and given instructions to, and asked for cooperation from, the Secretaries-General and Policy Research Council Chairs of the two ruling parties. As for how we will approach the draft budget in the House of Councillors, we will examine the matter and reach a conclusion in the immediate future.
(On whether or not Prime Minister Ishiba, by saying "in the immediate future," has a specific timeline in mind, such as sometime next week)
When I say "in the immediate future," I mean "in the immediate future."
Related Link
Japanese
Tweet
Return to the Speeches and Statements by the Prime Minister</t>
        </is>
      </c>
      <c r="J464" s="3" t="inlineStr">
        <is>
          <t>We will consider the policy once again and take a decision on it by this autumn. Just now I instructed LDP Secretary-General Moriyama and LDP Policy Research Council Chairman Onodera to examine the necessary procedures, and I also asked Komeito Secretary-General Nishida and Komeito Policy Research Council Chairman Okamoto for their cooperation. With the draft budget having already passed the House of Representatives, I apologize for mentioning this, but we are still making every possible effort to have the budget enacted by the end of the fiscal year [on March 31]. I hope sincerely for the understanding of everyone involved that this has been an extremely difficult decision indeed. This system for handling high-cost medical expenses is one of great importance for patients.</t>
        </is>
      </c>
      <c r="K464" s="18" t="inlineStr">
        <is>
          <t>apologize</t>
        </is>
      </c>
      <c r="L464" s="18" t="inlineStr">
        <is>
          <t>1</t>
        </is>
      </c>
      <c r="M464" s="18" t="inlineStr">
        <is>
          <t>0</t>
        </is>
      </c>
      <c r="N464" s="18" t="inlineStr">
        <is>
          <t>0</t>
        </is>
      </c>
      <c r="O464" s="18" t="inlineStr">
        <is>
          <t>0</t>
        </is>
      </c>
      <c r="P464" s="18" t="inlineStr">
        <is>
          <t>0</t>
        </is>
      </c>
      <c r="Q464" s="18" t="inlineStr">
        <is>
          <t>1</t>
        </is>
      </c>
      <c r="R464" s="18" t="inlineStr">
        <is>
          <t>6051e7f6-6d12-4904-943b-93ab5c180827</t>
        </is>
      </c>
      <c r="S464" s="18" t="inlineStr"/>
      <c r="T464" s="18" t="inlineStr"/>
      <c r="U464" s="18" t="inlineStr"/>
      <c r="V464" s="18" t="inlineStr">
        <is>
          <t>APOLOGY_GENERAL</t>
        </is>
      </c>
      <c r="W464" s="18" t="inlineStr"/>
      <c r="X464" s="18" t="inlineStr"/>
      <c r="Y464" s="18" t="inlineStr"/>
      <c r="Z464" s="18" t="inlineStr"/>
      <c r="AA464" s="18" t="inlineStr"/>
      <c r="AB464" s="18" t="inlineStr"/>
      <c r="AC464" s="18" t="inlineStr"/>
      <c r="AD464" s="18" t="inlineStr"/>
      <c r="AE464" s="18" t="inlineStr"/>
      <c r="AF464" s="18" t="inlineStr"/>
      <c r="AG464" s="18" t="inlineStr"/>
      <c r="AH464" s="18" t="inlineStr"/>
      <c r="AI464" s="18" t="inlineStr"/>
      <c r="AJ464" s="18" t="inlineStr"/>
      <c r="AK464" s="18" t="inlineStr"/>
      <c r="AL464" s="18" t="inlineStr"/>
      <c r="AM464" s="18" t="inlineStr">
        <is>
          <t>LOW</t>
        </is>
      </c>
      <c r="AN464" s="3" t="inlineStr">
        <is>
          <t>AUTO-DRAFT: keyword signals only; requires contextual coding per codebook.md before use.</t>
        </is>
      </c>
      <c r="AO464" s="18" t="inlineStr">
        <is>
          <t>3fbf9211-a833-5efa-8c88-3932a7a392c4</t>
        </is>
      </c>
      <c r="AP464" s="18" t="inlineStr">
        <is>
          <t>1</t>
        </is>
      </c>
      <c r="AQ464" s="18" t="inlineStr">
        <is>
          <t>LOW_CONFIDENCE;MISSING_SPEAKER</t>
        </is>
      </c>
      <c r="AR464" s="18" t="inlineStr">
        <is>
          <t>EXCLUDED</t>
        </is>
      </c>
      <c r="AS464" s="3" t="inlineStr">
        <is>
          <t>2026-09-22 full backlog review: PRESS_CONFERENCE_UNRELATED_DOMESTIC_OR_ROUTINE_DIPLOMACY</t>
        </is>
      </c>
    </row>
    <row r="465">
      <c r="A465" s="3" t="inlineStr">
        <is>
          <t>https://japan.kantei.go.jp/103/statement/202503/04kaiken.html</t>
        </is>
      </c>
      <c r="B465" s="18" t="inlineStr">
        <is>
          <t>japan</t>
        </is>
      </c>
      <c r="C465" s="18" t="inlineStr">
        <is>
          <t>Prime Minister's Office of Japan (Kantei)</t>
        </is>
      </c>
      <c r="D465" s="3" t="inlineStr">
        <is>
          <t>Press Conference by Prime Minister Ishiba regarding the Passage of the Draft Budget for Fiscal Year 2025 by the House of Representatives (Speeches and Statements &lt;br&gt;by the Prime Minister) | Prime Minister's Office of Japan</t>
        </is>
      </c>
      <c r="E465" s="18" t="inlineStr">
        <is>
          <t>PRESS_CONFERENCE</t>
        </is>
      </c>
      <c r="F465" s="18" t="inlineStr">
        <is>
          <t>March 4, 2025</t>
        </is>
      </c>
      <c r="G465" s="18" t="inlineStr">
        <is>
          <t>0</t>
        </is>
      </c>
      <c r="H465" s="3" t="inlineStr"/>
      <c r="I465" s="3" t="inlineStr">
        <is>
          <t>Press Conference by Prime Minister Ishiba regarding the Passage of the Draft Budget for Fiscal Year 2025 by the House of Representatives (Speeches and Statements &lt;br&gt;by the Prime Minister) | Prime Minister's Office of Japan
Press Conference by Prime Minister Ishiba regarding the Passage of the Draft Budget for Fiscal Year 2025 by the House of Representatives
March 4, 2025
Tweet
[Provisional translation]
(On Prime Minister Ishiba's reaction to the draft budget for fiscal 2025 finally being passed by the House of Representatives after being amended, making it the first draft budget in 29 years to be amended before its passage, and on his determination to have it enacted by the end of the fiscal year)
As you mentioned, this was indeed the first time to have the original draft budget amended by the Diet since 1996. That makes it the first time for that to happen in 28 or 29 years. It ended up taking an extremely unusual form, but I believe the time we spent deliberating it was particularly long and the deliberations on it were especially thoroughgoing. We succeeded in passing the draft budget today by incorporating the opinions of a wide range of opposition party members. Both the time invested and the content of our deliberations were entirely in keeping with a "deliberative Diet."
We were able to achieve this through the assistance of a large number of people there in the Diet, notably the committee directors in the Diet, the committee members, and House of Representatives Budget Committee Chairman Jun Azumi, who was in charge of the proceedings.
This achievement was also thanks to the great efforts made by the Liberal Democratic Party's (LDP's) Secretary-General and the Chair of the LDP's Policy Research Council, as well as the members of that group, the office of the Secretary-General, all the Policy Research Council members, and many others in both the ruling and opposition parties. After all, the last time this happened was 1996 and almost no one remembers that, so there were some times where it all came down to trial and error and it was much like groping around in the dark.
Going forward, we will make use of the lessons we learned in this process and, giving due consideration to the upcoming deliberations in the House of Councillors, I intend for us as the Government to engage in debate in the House of Councillors with further humility and sincerity so that we become a more deliberative Diet and the content of the budget enjoys the approval of the Japanese people.
It would be very good if all of that results in the early enactment of the budget, but that depends on how hard we work, so I will make my very best efforts.
(On how Prime Minister Ishiba would respond to comments that, as a result of incorporating requests from various opposition parties in order to gain their approval of the draft budget, revisions were made that will lower taxes and increase government expenditures, leading to a slackening of fiscal discipline)
I imagine that those kinds of comments have been made. At the same time, insofar as there are citizens who are hoping for the lower taxes you mentioned or various other revisions in the draft budget, I think that when considering how to achieve those things alongside fiscal discipline, we need to undertake a careful review from both the expenditures side and the revenue side. Consequently, it is not the case that various revisions being made will necessarily lead to a loosening of fiscal discipline; rather, the fact that such concerns exist is precisely why we must make further efforts to review both our expenditures and our revenues. The Government will stay highly mindful of this and work to ensure that this situation does not automatically lead to a slackening of fiscal discipline.
Related Link
Japanese
Tweet
Return to the Speeches and Statements by the Prime Minister</t>
        </is>
      </c>
      <c r="J465" s="3" t="inlineStr">
        <is>
          <t>This achievement was also thanks to the great efforts made by the Liberal Democratic Party's (LDP's) Secretary-General and the Chair of the LDP's Policy Research Council, as well as the members of that group, the office of the Secretary-General, all the Policy Research Council members, and many others in both the ruling and opposition parties. After all, the last time this happened was 1996 and almost no one remembers that, so there were some times where it all came down to trial and error and it was much like groping around in the dark. Going forward, we will make use of the lessons we learned in this process and, giving due consideration to the upcoming deliberations in the House of Councillors, I intend for us as the Government to engage in debate in the House of Councillors with further humility and sincerity so that we become a more deliberative Diet and the content of the budget enjoys the approval of the Japanese people. It would be very good if all of that results in the early enactment of the budget, but that depends on how hard we work, so I will make my very best efforts. (On how Prime Minister Ishiba would respond to comments that, as a result of incorporating requests from various opposition parties in order to gain their approval of the draft budget, revisions were made that will lower taxes and increase government expenditures, leading to a slackening of fiscal discipline)
I imagine that those kinds of comments have been made.</t>
        </is>
      </c>
      <c r="K465" s="18" t="inlineStr">
        <is>
          <t>war</t>
        </is>
      </c>
      <c r="L465" s="18" t="inlineStr">
        <is>
          <t>0</t>
        </is>
      </c>
      <c r="M465" s="18" t="inlineStr">
        <is>
          <t>0</t>
        </is>
      </c>
      <c r="N465" s="18" t="inlineStr">
        <is>
          <t>0</t>
        </is>
      </c>
      <c r="O465" s="18" t="inlineStr">
        <is>
          <t>1</t>
        </is>
      </c>
      <c r="P465" s="18" t="inlineStr">
        <is>
          <t>0</t>
        </is>
      </c>
      <c r="Q465" s="18" t="inlineStr">
        <is>
          <t>0</t>
        </is>
      </c>
      <c r="R465" s="18" t="inlineStr">
        <is>
          <t>d789e3dd-1033-4045-b4dc-677ce7e268f8</t>
        </is>
      </c>
      <c r="S465" s="18" t="inlineStr"/>
      <c r="T465" s="18" t="inlineStr"/>
      <c r="U465" s="18" t="inlineStr"/>
      <c r="V465" s="18" t="inlineStr">
        <is>
          <t>HISTORICAL_RECOGNITION_GENERAL</t>
        </is>
      </c>
      <c r="W465" s="18" t="inlineStr"/>
      <c r="X465" s="18" t="inlineStr"/>
      <c r="Y465" s="18" t="inlineStr"/>
      <c r="Z465" s="18" t="inlineStr"/>
      <c r="AA465" s="18" t="inlineStr"/>
      <c r="AB465" s="18" t="inlineStr"/>
      <c r="AC465" s="18" t="inlineStr"/>
      <c r="AD465" s="18" t="inlineStr"/>
      <c r="AE465" s="18" t="inlineStr"/>
      <c r="AF465" s="18" t="inlineStr"/>
      <c r="AG465" s="18" t="inlineStr"/>
      <c r="AH465" s="18" t="inlineStr"/>
      <c r="AI465" s="18" t="inlineStr"/>
      <c r="AJ465" s="18" t="inlineStr"/>
      <c r="AK465" s="18" t="inlineStr"/>
      <c r="AL465" s="18" t="inlineStr"/>
      <c r="AM465" s="18" t="inlineStr">
        <is>
          <t>LOW</t>
        </is>
      </c>
      <c r="AN465" s="3" t="inlineStr">
        <is>
          <t>AUTO-DRAFT: keyword signals only; requires contextual coding per codebook.md before use.</t>
        </is>
      </c>
      <c r="AO465" s="18" t="inlineStr">
        <is>
          <t>8fa46fb0-a01a-5f11-8982-26ad3de1afb6</t>
        </is>
      </c>
      <c r="AP465" s="18" t="inlineStr">
        <is>
          <t>1</t>
        </is>
      </c>
      <c r="AQ465" s="18" t="inlineStr">
        <is>
          <t>LOW_CONFIDENCE;MISSING_SPEAKER</t>
        </is>
      </c>
      <c r="AR465" s="18" t="inlineStr">
        <is>
          <t>EXCLUDED</t>
        </is>
      </c>
      <c r="AS465" s="3" t="inlineStr">
        <is>
          <t>2026-09-22 full backlog review: PRESS_CONFERENCE_UNRELATED_DOMESTIC_OR_ROUTINE_DIPLOMACY</t>
        </is>
      </c>
    </row>
    <row r="466">
      <c r="A466" s="3" t="inlineStr">
        <is>
          <t>https://japan.kantei.go.jp/103/statement/202503/04message2.html</t>
        </is>
      </c>
      <c r="B466" s="18" t="inlineStr">
        <is>
          <t>japan</t>
        </is>
      </c>
      <c r="C466" s="18" t="inlineStr">
        <is>
          <t>Prime Minister's Office of Japan (Kantei)</t>
        </is>
      </c>
      <c r="D466" s="3" t="inlineStr">
        <is>
          <t>Video Message by Prime Minister Ishiba for FIN/SUM 2025 (Speeches and Statements &lt;br&gt;by the Prime Minister) | Prime Minister's Office of Japan</t>
        </is>
      </c>
      <c r="E466" s="18" t="inlineStr">
        <is>
          <t>SPEECH</t>
        </is>
      </c>
      <c r="F466" s="18" t="inlineStr">
        <is>
          <t>March 4, 2025</t>
        </is>
      </c>
      <c r="G466" s="18" t="inlineStr">
        <is>
          <t>0</t>
        </is>
      </c>
      <c r="H466" s="3" t="inlineStr"/>
      <c r="I466" s="3" t="inlineStr">
        <is>
          <t>Video Message by Prime Minister Ishiba for FIN/SUM 2025 (Speeches and Statements &lt;br&gt;by the Prime Minister) | Prime Minister's Office of Japan
Video Message by Prime Minister Ishiba for FIN/SUM 2025
March 4, 2025
Tweet
[Provisional translation]
Distinguished guests, I am ISHIBA Shigeru, Prime Minister of Japan.
Upon the opening of FIN/SUM 2025, I would like to offer my greetings on behalf of the Japanese government. Yesterday marked the start of “Japan Fintech Week,” which aims to drive innovation in fintech. I am truly delighted that FIN/SUM, a core event of this week, is being held today with such great success. I would like to express my gratitude to all of you participating from various parts of Japan and around the world.
Currently, my government is aiming to realize a “growth-oriented” economy led by wage increases and investment.” To achieve this, we must create an environment in which world-leading innovation is constantly generated. The government has pledged to bolster investment in human capital, encompassing support for innovation and startups in strategic domains like AI and quantum computing – areas of Japan’s inherent strengths – and skills development, with digital transformation as a key enabler.
Within the financial industry, we observe an accelerating trend toward employing transformative technologies, such as AI and the blockchain, to deliver improved financial services. The government is dedicated to working with financial innovators, including those gathered here today, by establishing appropriate regulations and fostering business development, so they can confidently pursue their ventures.
Next month, “Expo 2025 Osaka, Kansai, Japan” opens. This Expo will offer the first full-scale cashless experience at a world exposition, and we expect it to be a hub for fintech innovation. We warmly invite everyone, both domestically and internationally, to visit the Expo.
In addition, the application of cutting-edge technologies is also crucial for the realization of “Regional Revitalization 2.0.” For example, local enterprises facing labor shortages can leverage digital transformation and AI to streamline operations, presenting a compelling solution to these challenges.
Regions are working to create startup ecosystems, vital for the continued growth of new businesses and locally driven innovation. I urge regional financial institutions, crucial to local economies, to take a leading role in driving digital transformation among their clients and across their regions, and to actively support local innovation.
This FIN/SUM welcomes the participation of numerous regional financial institutions. Within “Japan Fintech Week,” events are also being hosted in Osaka, Fukuoka, and Kofu. With many domestic and international fintech firms, local governments, and academic institutions represented at FIN/SUM, we anticipate that stakeholders from business, academia, government, finance, labor, and media will work together to achieve “Regional Revitalization 2.0,” vitalizing local economies and empowering them as a primary driver of economic expansion.
With the rapid digitalization of society, the financial sector faces complex challenges that are deeply intertwined with emerging technologies. FIN/SUM provides a crucial forum to discuss these issues, with sessions on topics ranging from establishing a nation based on asset management and creating an international financial center to combating financial crime and ensuring cybersecurity. Lively and productive discussions are anticipated.
In conclusion, I sincerely hope this ninth FIN/SUM will be a catalyst for positive change, helping businesses and individuals build a more prosperous future through finance. Thank you.
Related Link
Japanese
Tweet
Return to the Speeches and Statements by the Prime Minister</t>
        </is>
      </c>
      <c r="J466" s="3" t="inlineStr">
        <is>
          <t>Currently, my government is aiming to realize a “growth-oriented” economy led by wage increases and investment.” To achieve this, we must create an environment in which world-leading innovation is constantly generated. The government has pledged to bolster investment in human capital, encompassing support for innovation and startups in strategic domains like AI and quantum computing – areas of Japan’s inherent strengths – and skills development, with digital transformation as a key enabler. Within the financial industry, we observe an accelerating trend toward employing transformative technologies, such as AI and the blockchain, to deliver improved financial services. The government is dedicated to working with financial innovators, including those gathered here today, by establishing appropriate regulations and fostering business development, so they can confidently pursue their ventures. Next month, “Expo 2025 Osaka, Kansai, Japan” opens. This Expo will offer the first full-scale cashless experience at a world exposition, and we expect it to be a hub for fintech innovation. We warmly invite everyone, both domestically and internationally, to visit the Expo. In addition, the application of cutting-edge technologies is also crucial for the realization of “Regional Revitalization 2.0.” For example, local enterprises facing labor shortages can leverage digital transformation and AI to streamline operations, presenting a compelling solution to these challenges. Regions are working to create startup ecosystems, vital for the continued growth of new businesses and locally driven innovation.</t>
        </is>
      </c>
      <c r="K466" s="18" t="inlineStr">
        <is>
          <t>war</t>
        </is>
      </c>
      <c r="L466" s="18" t="inlineStr">
        <is>
          <t>0</t>
        </is>
      </c>
      <c r="M466" s="18" t="inlineStr">
        <is>
          <t>0</t>
        </is>
      </c>
      <c r="N466" s="18" t="inlineStr">
        <is>
          <t>0</t>
        </is>
      </c>
      <c r="O466" s="18" t="inlineStr">
        <is>
          <t>0</t>
        </is>
      </c>
      <c r="P466" s="18" t="inlineStr">
        <is>
          <t>0</t>
        </is>
      </c>
      <c r="Q466" s="18" t="inlineStr">
        <is>
          <t>0</t>
        </is>
      </c>
      <c r="R466" s="18" t="inlineStr">
        <is>
          <t>74c97f1f-0eea-409e-a173-467be8310619</t>
        </is>
      </c>
      <c r="S466" s="18" t="inlineStr"/>
      <c r="T466" s="18" t="inlineStr"/>
      <c r="U466" s="18" t="inlineStr"/>
      <c r="V466" s="18" t="inlineStr">
        <is>
          <t>HISTORICAL_RECOGNITION_GENERAL</t>
        </is>
      </c>
      <c r="W466" s="18" t="inlineStr"/>
      <c r="X466" s="18" t="inlineStr"/>
      <c r="Y466" s="18" t="inlineStr"/>
      <c r="Z466" s="18" t="inlineStr"/>
      <c r="AA466" s="18" t="inlineStr"/>
      <c r="AB466" s="18" t="inlineStr"/>
      <c r="AC466" s="18" t="inlineStr"/>
      <c r="AD466" s="18" t="inlineStr"/>
      <c r="AE466" s="18" t="inlineStr"/>
      <c r="AF466" s="18" t="inlineStr"/>
      <c r="AG466" s="18" t="inlineStr"/>
      <c r="AH466" s="18" t="inlineStr"/>
      <c r="AI466" s="18" t="inlineStr"/>
      <c r="AJ466" s="18" t="inlineStr"/>
      <c r="AK466" s="18" t="inlineStr"/>
      <c r="AL466" s="18" t="inlineStr"/>
      <c r="AM466" s="18" t="inlineStr">
        <is>
          <t>LOW</t>
        </is>
      </c>
      <c r="AN466" s="3" t="inlineStr">
        <is>
          <t>AUTO-DRAFT: keyword signals only; requires contextual coding per codebook.md before use.</t>
        </is>
      </c>
      <c r="AO466" s="18" t="inlineStr">
        <is>
          <t>1e0f84e4-c06f-5c83-a05b-c5dc1350914c</t>
        </is>
      </c>
      <c r="AP466" s="18" t="inlineStr">
        <is>
          <t>1</t>
        </is>
      </c>
      <c r="AQ466" s="18" t="inlineStr">
        <is>
          <t>LOW_CONFIDENCE;MISSING_SPEAKER</t>
        </is>
      </c>
      <c r="AR466" s="18" t="inlineStr">
        <is>
          <t>EXCLUDED</t>
        </is>
      </c>
      <c r="AS466" s="3" t="inlineStr">
        <is>
          <t>2026-09-22 full backlog review: UKRAINE_RUSSIA_OR_UNRELATED_GEOPOLITICS</t>
        </is>
      </c>
    </row>
    <row r="467">
      <c r="A467" s="3" t="inlineStr">
        <is>
          <t>https://japan.kantei.go.jp/103/statement/202503/04message3.html</t>
        </is>
      </c>
      <c r="B467" s="18" t="inlineStr">
        <is>
          <t>japan</t>
        </is>
      </c>
      <c r="C467" s="18" t="inlineStr">
        <is>
          <t>Prime Minister's Office of Japan (Kantei)</t>
        </is>
      </c>
      <c r="D467" s="3" t="inlineStr">
        <is>
          <t>Video Message from Prime Minister ISHIBA Shigeru for the 5th Japan Alumni Conference (Speeches and Statements &lt;br&gt;by the Prime Minister) | Prime Minister's Office of Japan</t>
        </is>
      </c>
      <c r="E467" s="18" t="inlineStr">
        <is>
          <t>SPEECH</t>
        </is>
      </c>
      <c r="F467" s="18" t="inlineStr">
        <is>
          <t>March 4, 2025</t>
        </is>
      </c>
      <c r="G467" s="18" t="inlineStr">
        <is>
          <t>0</t>
        </is>
      </c>
      <c r="H467" s="3" t="inlineStr"/>
      <c r="I467" s="3" t="inlineStr">
        <is>
          <t>Video Message from Prime Minister ISHIBA Shigeru for the 5th Japan Alumni Conference (Speeches and Statements &lt;br&gt;by the Prime Minister) | Prime Minister's Office of Japan
Video Message from Prime Minister ISHIBA Shigeru for the 5th Japan Alumni Conference
March 4, 2025
Tweet
[Provisional translation]
I am ISHIBA Shigeru, Prime Minister of Japan.
I would like to extend my warm welcome to all of you attending the 5th Japan Alumni Conference.
This year marks the 5th Japan Alumni Conference, overcoming the challenging times of the COVID-19 pandemic. I am very pleased today to see you have the opportunity to gather in a hybrid format, after studying in Japan alongside Japanese students of your generation and experienced Japanese society, economy, culture and history firsthand.
This alumni network of the Japan Alumni Conference now has branch organizations in 120 countries around the world, with a membership exceeding 100,000. I would like to take this opportunity to express my gratitude to all of you as friends of Japan, for continuing to serve as “bridges” between your countries and Japan around the world, even after completing your studies in Japan. Thank you very much.
For the peace and stability of the international community, it is important to promote mutual understanding not only between countries but also through people-to-people exchanges. Those of you who have a deep understanding of Japan play a significant role in spreading throughout the world the friendships, goodwill and knowledge cultivated during your studies in Japan. Many of you also play a role in strengthening the economic ties between Japan and the world through business with Japan or employment at Japanese companies. The Japanese Government is committed to offering continued support to enhance this network.
Next month, on April 13, the Osaka-Kansai Expo will open. I believe this is a unique opportunity for many people to enjoy themselves and gain dreams and hopes for their future. I hope that many people from overseas, including former international students in Japan, will visit and experience the “Future Society for Our Lives” designed by Japan, and together, we can build a future society of dreams.
Also, I hope that you will take this opportunity to discover that Japan offers much more than just Tokyo, Kyoto and Osaka. There are various regions from Hokkaido to Kyushu and Okinawa, each with its own unique culture and people. We hope that your visit to the Kansai Expo will be followed by an opportunity to explore such regional areas. As you may know, the Kansai Expo’s mascot character is called MYAKU-MYAKU. At first, I wasn't quite sure what to make of it, but it's gradually become quite lovely. MYAKU-MYAKU sincerely invites you to come, by all means, to the Kansai Expo. I am confident that this will be an opportunity for people from around the world to experience and get a feel for the current Japan and the future world. We are looking forward to your visit.
I hope that this Conference will further strengthen the bonds between Japan and all of you who were international students in Japan and have gathered for this conference from around the world, as well as the connections among yourselves as former international students. With that, I conclude my remarks. Thank you very much.
Related Link
Japanese
Tweet
Return to the Speeches and Statements by the Prime Minister</t>
        </is>
      </c>
      <c r="J467" s="3" t="inlineStr">
        <is>
          <t>Video Message from Prime Minister ISHIBA Shigeru for the 5th Japan Alumni Conference (Speeches and Statements &lt;br&gt;by the Prime Minister) | Prime Minister's Office of Japan
Video Message from Prime Minister ISHIBA Shigeru for the 5th Japan Alumni Conference
March 4, 2025
Tweet
[Provisional translation]
I am ISHIBA Shigeru, Prime Minister of Japan. I would like to extend my warm welcome to all of you attending the 5th Japan Alumni Conference. This year marks the 5th Japan Alumni Conference, overcoming the challenging times of the COVID-19 pandemic. I am very pleased today to see you have the opportunity to gather in a hybrid format, after studying in Japan alongside Japanese students of your generation and experienced Japanese society, economy, culture and history firsthand. This alumni network of the Japan Alumni Conference now has branch organizations in 120 countries around the world, with a membership exceeding 100,000. I would like to take this opportunity to express my gratitude to all of you as friends of Japan, for continuing to serve as “bridges” between your countries and Japan around the world, even after completing your studies in Japan. MYAKU-MYAKU sincerely invites you to come, by all means, to the Kansai Expo. I am confident that this will be an opportunity for people from around the world to experience and get a feel for the current Japan and the future world. We are looking forward to your visit. I hope that this Conference will further strengthen the bonds between Japan and all of you who were international students in Japan and have gathered for this conference from around the world, as well as the connections among yourselves as former international students. With that, I conclude my remarks.</t>
        </is>
      </c>
      <c r="K467" s="18" t="inlineStr">
        <is>
          <t>history;war</t>
        </is>
      </c>
      <c r="L467" s="18" t="inlineStr">
        <is>
          <t>0</t>
        </is>
      </c>
      <c r="M467" s="18" t="inlineStr">
        <is>
          <t>0</t>
        </is>
      </c>
      <c r="N467" s="18" t="inlineStr">
        <is>
          <t>0</t>
        </is>
      </c>
      <c r="O467" s="18" t="inlineStr">
        <is>
          <t>0</t>
        </is>
      </c>
      <c r="P467" s="18" t="inlineStr">
        <is>
          <t>0</t>
        </is>
      </c>
      <c r="Q467" s="18" t="inlineStr">
        <is>
          <t>0</t>
        </is>
      </c>
      <c r="R467" s="18" t="inlineStr">
        <is>
          <t>1e82ef04-5d05-444a-86a6-da5726a3b49e</t>
        </is>
      </c>
      <c r="S467" s="18" t="inlineStr"/>
      <c r="T467" s="18" t="inlineStr"/>
      <c r="U467" s="18" t="inlineStr"/>
      <c r="V467" s="18" t="inlineStr">
        <is>
          <t>HISTORICAL_RECOGNITION_GENERAL</t>
        </is>
      </c>
      <c r="W467" s="18" t="inlineStr"/>
      <c r="X467" s="18" t="inlineStr"/>
      <c r="Y467" s="18" t="inlineStr"/>
      <c r="Z467" s="18" t="inlineStr"/>
      <c r="AA467" s="18" t="inlineStr"/>
      <c r="AB467" s="18" t="inlineStr"/>
      <c r="AC467" s="18" t="inlineStr"/>
      <c r="AD467" s="18" t="inlineStr"/>
      <c r="AE467" s="18" t="inlineStr"/>
      <c r="AF467" s="18" t="inlineStr"/>
      <c r="AG467" s="18" t="inlineStr"/>
      <c r="AH467" s="18" t="inlineStr"/>
      <c r="AI467" s="18" t="inlineStr"/>
      <c r="AJ467" s="18" t="inlineStr"/>
      <c r="AK467" s="18" t="inlineStr"/>
      <c r="AL467" s="18" t="inlineStr"/>
      <c r="AM467" s="18" t="inlineStr">
        <is>
          <t>LOW</t>
        </is>
      </c>
      <c r="AN467" s="3" t="inlineStr">
        <is>
          <t>AUTO-DRAFT: keyword signals only; requires contextual coding per codebook.md before use.</t>
        </is>
      </c>
      <c r="AO467" s="18" t="inlineStr">
        <is>
          <t>6c0d1b81-c044-52d4-bde4-f81b349b135a</t>
        </is>
      </c>
      <c r="AP467" s="18" t="inlineStr">
        <is>
          <t>1</t>
        </is>
      </c>
      <c r="AQ467" s="18" t="inlineStr">
        <is>
          <t>LOW_CONFIDENCE;MISSING_SPEAKER</t>
        </is>
      </c>
      <c r="AR467" s="18" t="inlineStr">
        <is>
          <t>EXCLUDED</t>
        </is>
      </c>
      <c r="AS467" s="3" t="inlineStr">
        <is>
          <t>2026-09-22 full backlog review: COVID_OR_PANDEMIC</t>
        </is>
      </c>
    </row>
    <row r="468">
      <c r="A468" s="3" t="inlineStr">
        <is>
          <t>https://japan.kantei.go.jp/103/statement/202503/07kyoudou_happyou.html</t>
        </is>
      </c>
      <c r="B468" s="18" t="inlineStr">
        <is>
          <t>japan</t>
        </is>
      </c>
      <c r="C468" s="18" t="inlineStr">
        <is>
          <t>Prime Minister's Office of Japan (Kantei)</t>
        </is>
      </c>
      <c r="D468" s="3" t="inlineStr">
        <is>
          <t>Prime Minister Ishiba's Remarks at the Joint Press Occasion with President Sergio Mattarella of the Italian Republic (Speeches and Statements &lt;br&gt;by the Prime Minister) | Prime Minister's Office of Japan</t>
        </is>
      </c>
      <c r="E468" s="18" t="inlineStr">
        <is>
          <t>SPEECH</t>
        </is>
      </c>
      <c r="F468" s="18" t="inlineStr">
        <is>
          <t>March 5, 2025</t>
        </is>
      </c>
      <c r="G468" s="18" t="inlineStr">
        <is>
          <t>0</t>
        </is>
      </c>
      <c r="H468" s="3" t="inlineStr"/>
      <c r="I468" s="3" t="inlineStr">
        <is>
          <t>Prime Minister Ishiba's Remarks at the Joint Press Occasion with President Sergio Mattarella of the Italian Republic (Speeches and Statements &lt;br&gt;by the Prime Minister) | Prime Minister's Office of Japan
Prime Minister Ishiba's Remarks at the Joint Press Occasion with President Sergio Mattarella of the Italian Republic
March 5, 2025
Tweet
[Provisional translation]
[Opening remarks by Prime Minister Ishiba]
I am delighted to have had the chance to welcome President Mattarella today during his official visit to Japan. Japan and Italy are strategic partners that share values and principles, and with the security of the Euro-Atlantic and Indo-Pacific growing increasingly inseparable, close cooperation between Japan and Italy is becoming more critical than ever before.
As indicated on the Fact Sheet released today that was compiled jointly by our Ministries of Foreign Affairs, although only about eight months have passed since we announced the Japan-Italy Action Plan last year, there has been significant progress in concrete cooperation between us, including the joint development of next-generation fighter aircraft, the signing of the Japan-Italy Acquisition and Cross-Servicing Agreement (ACSA), and the entry into force of the Japan-Italy Film Co-production Agreement. President Mattarella and I both wholly welcome that wide array of successes. In our meeting today, we agreed that, taking such achievements as the foundation, we will further promote concrete forms of cooperation in the fields of diplomacy, security, the economy, and cultural and people-to-people exchanges, among others.
We are a mere 39 days away from the opening of Expo 2025 Osaka, Kansai, and I wholeheartedly welcome Italy's participation there. As mentioned just now, the Italian pavilion is truly remarkable, and I very much look forward to a great many visitors at the Kansai Expo enhancing their understanding of Italy and our nations' friendly relations flourishing further.
Next year 160 years will have passed since the establishment of diplomatic relations between Italy and Japan. In order to celebrate in an all-out way next year's 160th anniversary of our countries establishing relations, our countries will act in close cooperation with each other. President Mattarella and I have also each instructed our staff to accelerate preparations for that commemoration.
Taking President Mattarella's visit to Japan as an opportunity, we will work to deepen our bilateral relations further and together work towards world peace and stability as strategic partners and fellow members of the G7.
I will end my remarks here. Thank you for listening.
Related Link
Japanese
Tweet
Return to the Speeches and Statements by the Prime Minister</t>
        </is>
      </c>
      <c r="J468" s="3" t="inlineStr">
        <is>
          <t>In our meeting today, we agreed that, taking such achievements as the foundation, we will further promote concrete forms of cooperation in the fields of diplomacy, security, the economy, and cultural and people-to-people exchanges, among others. We are a mere 39 days away from the opening of Expo 2025 Osaka, Kansai, and I wholeheartedly welcome Italy's participation there. As mentioned just now, the Italian pavilion is truly remarkable, and I very much look forward to a great many visitors at the Kansai Expo enhancing their understanding of Italy and our nations' friendly relations flourishing further. Next year 160 years will have passed since the establishment of diplomatic relations between Italy and Japan. In order to celebrate in an all-out way next year's 160th anniversary of our countries establishing relations, our countries will act in close cooperation with each other. President Mattarella and I have also each instructed our staff to accelerate preparations for that commemoration. Taking President Mattarella's visit to Japan as an opportunity, we will work to deepen our bilateral relations further and together work towards world peace and stability as strategic partners and fellow members of the G7. I will end my remarks here. Thank you for listening.</t>
        </is>
      </c>
      <c r="K468" s="18" t="inlineStr">
        <is>
          <t>reparation;war</t>
        </is>
      </c>
      <c r="L468" s="18" t="inlineStr">
        <is>
          <t>0</t>
        </is>
      </c>
      <c r="M468" s="18" t="inlineStr">
        <is>
          <t>0</t>
        </is>
      </c>
      <c r="N468" s="18" t="inlineStr">
        <is>
          <t>0</t>
        </is>
      </c>
      <c r="O468" s="18" t="inlineStr">
        <is>
          <t>0</t>
        </is>
      </c>
      <c r="P468" s="18" t="inlineStr">
        <is>
          <t>0</t>
        </is>
      </c>
      <c r="Q468" s="18" t="inlineStr">
        <is>
          <t>0</t>
        </is>
      </c>
      <c r="R468" s="18" t="inlineStr">
        <is>
          <t>5ade5977-d0db-4b24-a243-6e9fc3502ec4</t>
        </is>
      </c>
      <c r="S468" s="18" t="inlineStr"/>
      <c r="T468" s="18" t="inlineStr"/>
      <c r="U468" s="18" t="inlineStr"/>
      <c r="V468" s="18" t="inlineStr">
        <is>
          <t>COMPENSATION_REPARATION</t>
        </is>
      </c>
      <c r="W468" s="18" t="inlineStr"/>
      <c r="X468" s="18" t="inlineStr"/>
      <c r="Y468" s="18" t="inlineStr"/>
      <c r="Z468" s="18" t="inlineStr"/>
      <c r="AA468" s="18" t="inlineStr"/>
      <c r="AB468" s="18" t="inlineStr"/>
      <c r="AC468" s="18" t="inlineStr"/>
      <c r="AD468" s="18" t="inlineStr"/>
      <c r="AE468" s="18" t="inlineStr"/>
      <c r="AF468" s="18" t="inlineStr"/>
      <c r="AG468" s="18" t="inlineStr"/>
      <c r="AH468" s="18" t="inlineStr"/>
      <c r="AI468" s="18" t="inlineStr"/>
      <c r="AJ468" s="18" t="inlineStr"/>
      <c r="AK468" s="18" t="inlineStr"/>
      <c r="AL468" s="18" t="inlineStr"/>
      <c r="AM468" s="18" t="inlineStr">
        <is>
          <t>LOW</t>
        </is>
      </c>
      <c r="AN468" s="3" t="inlineStr">
        <is>
          <t>AUTO-DRAFT: keyword signals only; requires contextual coding per codebook.md before use.</t>
        </is>
      </c>
      <c r="AO468" s="18" t="inlineStr">
        <is>
          <t>c552966c-ae86-5e30-bbd9-80d2dd54a561</t>
        </is>
      </c>
      <c r="AP468" s="18" t="inlineStr">
        <is>
          <t>1</t>
        </is>
      </c>
      <c r="AQ468" s="18" t="inlineStr">
        <is>
          <t>LOW_CONFIDENCE;MISSING_SPEAKER</t>
        </is>
      </c>
      <c r="AR468" s="18" t="inlineStr">
        <is>
          <t>EXCLUDED</t>
        </is>
      </c>
      <c r="AS468" s="3" t="inlineStr">
        <is>
          <t>2026-09-22 full backlog review: GENERIC_DIPLOMATIC_MESSAGE_OR_SPEECH</t>
        </is>
      </c>
    </row>
    <row r="469">
      <c r="A469" s="3" t="inlineStr">
        <is>
          <t>https://japan.kantei.go.jp/103/statement/202503/08message.html</t>
        </is>
      </c>
      <c r="B469" s="18" t="inlineStr">
        <is>
          <t>japan</t>
        </is>
      </c>
      <c r="C469" s="18" t="inlineStr">
        <is>
          <t>Prime Minister's Office of Japan (Kantei)</t>
        </is>
      </c>
      <c r="D469" s="3" t="inlineStr">
        <is>
          <t>Video Message from Prime Minister ISHIBA Shigeru on International Women’s Day (Speeches and Statements &lt;br&gt;by the Prime Minister) | Prime Minister's Office of Japan</t>
        </is>
      </c>
      <c r="E469" s="18" t="inlineStr">
        <is>
          <t>SPEECH</t>
        </is>
      </c>
      <c r="F469" s="18" t="inlineStr">
        <is>
          <t>March 8, 2025</t>
        </is>
      </c>
      <c r="G469" s="18" t="inlineStr">
        <is>
          <t>0</t>
        </is>
      </c>
      <c r="H469" s="3" t="inlineStr"/>
      <c r="I469" s="3" t="inlineStr">
        <is>
          <t>Video Message from Prime Minister ISHIBA Shigeru on International Women’s Day (Speeches and Statements &lt;br&gt;by the Prime Minister) | Prime Minister's Office of Japan
Video Message from Prime Minister ISHIBA Shigeru on International Women’s Day
March 8, 2025
Tweet
[Provisional translation]
I am ISHIBA Shigeru, Prime Minister of Japan. March 8 is International Women’s Day, which was declared by the United Nations in 1975. I would like to once again express my respect and gratitude to all those who are actively working for women’s empowerment and gender equality both in Japan and around the world.
Women’s empowerment and gender equality are indispensable elements for realizing a society in which all people feel their purpose in life and diversity is respected and for sustainably developing Japan’s economy and society.
The first pillar of our administration’s “Regional Revitalization 2.0” initiative is to create regional areas that are chosen by young people and women. We believe it is crucial to foster new encounters, discoveries, and the dreams and possibilities that arise from them, so that young people and women can feel a sense of enjoyment.
To create workplaces where young people, particularly women, find it attractive and comfortable to work, we will seek to eliminate unconscious bias, which I’m told essentially refers to unconscious assumptions. We will also strive to overcome such a way of thinking and rectify wage disparities between men and women, which are said to be one of the largest in the world. Furthermore, we must actively promote the use of short-time regular employee system, which allows individuals to receive regular employee benefits while maintaining a comfortable work-life balance. We will also work to eliminate [the dramatic drop in the percentage of women working as regular employees when they give birth, known as] the “L-shaped curve” seen in the employment of women and promote the uptake of childcare leave among men. These efforts will lead to changes in the structure of society as well as to changes in people’s awareness.
Here as we mark International Women's Day, as prime minister, I pledge once again to do my utmost to ensure that all women, in Japan and throughout the world, can walk vibrantly along the paths that they have chosen for themselves.
Related Link
Japanese
Tweet
Return to the Speeches and Statements by the Prime Minister</t>
        </is>
      </c>
      <c r="J469" s="3" t="inlineStr">
        <is>
          <t>Furthermore, we must actively promote the use of short-time regular employee system, which allows individuals to receive regular employee benefits while maintaining a comfortable work-life balance. We will also work to eliminate [the dramatic drop in the percentage of women working as regular employees when they give birth, known as] the “L-shaped curve” seen in the employment of women and promote the uptake of childcare leave among men. These efforts will lead to changes in the structure of society as well as to changes in people’s awareness. Here as we mark International Women's Day, as prime minister, I pledge once again to do my utmost to ensure that all women, in Japan and throughout the world, can walk vibrantly along the paths that they have chosen for themselves. Related Link
Japanese
Tweet
Return to the Speeches and Statements by the Prime Minister</t>
        </is>
      </c>
      <c r="K469" s="18" t="inlineStr">
        <is>
          <t>war</t>
        </is>
      </c>
      <c r="L469" s="18" t="inlineStr">
        <is>
          <t>0</t>
        </is>
      </c>
      <c r="M469" s="18" t="inlineStr">
        <is>
          <t>0</t>
        </is>
      </c>
      <c r="N469" s="18" t="inlineStr">
        <is>
          <t>0</t>
        </is>
      </c>
      <c r="O469" s="18" t="inlineStr">
        <is>
          <t>0</t>
        </is>
      </c>
      <c r="P469" s="18" t="inlineStr">
        <is>
          <t>0</t>
        </is>
      </c>
      <c r="Q469" s="18" t="inlineStr">
        <is>
          <t>0</t>
        </is>
      </c>
      <c r="R469" s="18" t="inlineStr">
        <is>
          <t>e6fb51b0-ac36-42cb-9288-4b3fe7d71871</t>
        </is>
      </c>
      <c r="S469" s="18" t="inlineStr"/>
      <c r="T469" s="18" t="inlineStr"/>
      <c r="U469" s="18" t="inlineStr"/>
      <c r="V469" s="18" t="inlineStr">
        <is>
          <t>HISTORICAL_RECOGNITION_GENERAL</t>
        </is>
      </c>
      <c r="W469" s="18" t="inlineStr"/>
      <c r="X469" s="18" t="inlineStr"/>
      <c r="Y469" s="18" t="inlineStr"/>
      <c r="Z469" s="18" t="inlineStr"/>
      <c r="AA469" s="18" t="inlineStr"/>
      <c r="AB469" s="18" t="inlineStr"/>
      <c r="AC469" s="18" t="inlineStr"/>
      <c r="AD469" s="18" t="inlineStr"/>
      <c r="AE469" s="18" t="inlineStr"/>
      <c r="AF469" s="18" t="inlineStr"/>
      <c r="AG469" s="18" t="inlineStr"/>
      <c r="AH469" s="18" t="inlineStr"/>
      <c r="AI469" s="18" t="inlineStr"/>
      <c r="AJ469" s="18" t="inlineStr"/>
      <c r="AK469" s="18" t="inlineStr"/>
      <c r="AL469" s="18" t="inlineStr"/>
      <c r="AM469" s="18" t="inlineStr">
        <is>
          <t>LOW</t>
        </is>
      </c>
      <c r="AN469" s="3" t="inlineStr">
        <is>
          <t>AUTO-DRAFT: keyword signals only; requires contextual coding per codebook.md before use.</t>
        </is>
      </c>
      <c r="AO469" s="18" t="inlineStr">
        <is>
          <t>31d08a6b-ef9e-52fd-b52d-7129d15ca132</t>
        </is>
      </c>
      <c r="AP469" s="18" t="inlineStr">
        <is>
          <t>1</t>
        </is>
      </c>
      <c r="AQ469" s="18" t="inlineStr">
        <is>
          <t>LOW_CONFIDENCE;MISSING_SPEAKER</t>
        </is>
      </c>
      <c r="AR469" s="18" t="inlineStr">
        <is>
          <t>EXCLUDED</t>
        </is>
      </c>
      <c r="AS469" s="3" t="inlineStr">
        <is>
          <t>2026-09-22 full backlog review: GENERIC_DIPLOMATIC_MESSAGE_OR_SPEECH</t>
        </is>
      </c>
    </row>
    <row r="470">
      <c r="A470" s="3" t="inlineStr">
        <is>
          <t>https://japan.kantei.go.jp/103/statement/202503/11kaiken.html</t>
        </is>
      </c>
      <c r="B470" s="18" t="inlineStr">
        <is>
          <t>japan</t>
        </is>
      </c>
      <c r="C470" s="18" t="inlineStr">
        <is>
          <t>Prime Minister's Office of Japan (Kantei)</t>
        </is>
      </c>
      <c r="D470" s="3" t="inlineStr">
        <is>
          <t>Press Conference by Prime Minister Ishiba regarding His Visit to Fukushima Prefecture and Other Matters (Speeches and Statements &lt;br&gt;by the Prime Minister) | Prime Minister's Office of Japan</t>
        </is>
      </c>
      <c r="E470" s="18" t="inlineStr">
        <is>
          <t>PRESS_CONFERENCE</t>
        </is>
      </c>
      <c r="F470" s="18" t="inlineStr">
        <is>
          <t>March 11, 2025</t>
        </is>
      </c>
      <c r="G470" s="18" t="inlineStr">
        <is>
          <t>0</t>
        </is>
      </c>
      <c r="H470" s="3" t="inlineStr"/>
      <c r="I470" s="3" t="inlineStr">
        <is>
          <t>Press Conference by Prime Minister Ishiba regarding His Visit to Fukushima Prefecture and Other Matters (Speeches and Statements &lt;br&gt;by the Prime Minister) | Prime Minister's Office of Japan
Press Conference by Prime Minister Ishiba regarding His Visit to Fukushima Prefecture and Other Matters
March 11, 2025
Tweet
[Provisional translation]
(On Prime Minister Ishiba’s thoughts regarding the current status of the reconstruction efforts and challenges as fourteen years have passed since the Great East Japan Earthquake; what kind of reconstruction measures he intends to prioritize in the reconstruction projects after the “Second Reconstruction and Revitalization Period,” which ends in March next year, as financial resources exceeding the current scale will be secured; his impressions from his visit to the robot research facility and a small group talk with relevant local people and how he intends to reflect them in his upcoming policies; and whether he plans to make similar local visits in the future)
As fourteen years have passed since the Great East Japan Earthquake, tsunami and nuclear power plant accident, I would like to once again offer my sincere condolences to the victims and their bereaved families.
Thanks to the tireless efforts made so far by the people in the affected areas, reconstruction has steadily progressed.
In the earthquake and tsunami-affected areas, infrastructure development is progressing, but mental health care and other issues require medium- to long-term responses, and we will continue to work to provide the necessary support.
Some municipalities in the nuclear disaster-affected areas continue to have difficult-to-return areas. Reconstruction efforts show varying progress depending on the region, and we are determined to provide a tailored response to the specific circumstances.
The next five years after the “Second Reconstruction and Revitalization Period” are recognized as a crucial period for further promoting the return and relocation of the residents, industrial and livelihood revitalization, and paving the way for the realization of the decommissioning, as well as the final disposal of removed soil, among other things.
We will promote reconstruction measures more vigorously than ever before. We will revise the “Basic Guidelines for Reconstruction” by this summer.
Fukushima continues to face severe local circumstances and challenges that must be overcome. We will ensure sufficient financial resources for the reconstruction projects promoted by Fukushima Prefecture and its municipalities, based on their in-depth understanding of local needs. We aim for the overall project scale over the next five years to substantially surpass that of the past five years.
Over the next five years, we will secure the necessary resources to reliably finance reconstruction projects, including the full-scale operation of the Fukushima Institute for Research, Education and Innovation and the advancement of decontamination efforts in the Specified Living Areas for Returnees. We will clarify the required project scale and financial resources when revising the “Basic Guidelines for Reconstruction” this summer.
We will formulate a “blueprint for the Fukushima Innovation Coast Concept,” which combines Fukushima reconstruction and “Regional Revitalization 2.0” and sets a model for the entire nation, by gathering the knowledge of each ministry and agency by this summer, and strongly promote it in the next five years.
This earthquake disaster must not fade from our memory. To accelerate the reconstruction of Fukushima, a top priority for the Cabinet, the Reconstruction Agency will act as the central command, with each Cabinet member fulfilling their responsibilities based on their individual convictions.
In the morning, or it might have been in the afternoon, I visited the research and development facility of a robot manufacturing company in Fukushima City. I also sat with business owners involved in innovation for a small group talk.
To promote the “Regional Revitalization 2.0” and “Reiwa Era remodeling of the Japanese archipelago,” we will materialize the “Vision for Regional Innovation and Revitalization.”
Firstly, we aim to create new industries by urging startups and growing companies to gather, integrating them through the development of “innovation hubs” in various regions.
Secondly, in an attempt to create new products and services inspired by various regional social issues across the nation, we will strengthen regulatory and institutional reforms, such as through the establishment of special zones, the use of new regional revitalization grant, and matching support for the social implementation of new technologies.
Thirdly, with the aim of creating high value-added industries and businesses that maximize the use of each region’s resources. we will vigorously support the sophistication of management and industry using new technologies such as digital, including in sectors of agriculture, forestry and fisheries.
Fourthly, we find it important to secure and retain human resources, primarily young people and women, and we will support them, including when they engage in side businesses.
To ensure that people can live creatively and culturally with a sense of security even in regional communities, with the aim of promoting community development by the power of the people, we will expand support measures for private businesses that tackle regional issues.
To generalize at the nationwide level the insights and good practices gained in Fukushima, we will establish a liaison meeting of relevant ministries and agencies for the “Vision for Regional Innovation and Revitalization.”
Starting from Fukushima, I intend to visit as many regions nationwide as possible in the future to deepen dialogue in the context of industry-government-academia cooperation, which also includes those in the financial, labor, and media sectors. That’s all from me.
(On whether Prime Minister Ishiba has any intention to revise the process target of completing the decommissioning by 2051, given that the removed fuel debris is said to be only 0.7 grams of the estimated 880 tons, as the trial removal at Reactor 2 of the Tokyo Electric Power Company’s Fukushima Daiichi Nuclear Power Station started in the “Third Phase” of the medium- to long-term roadmap)
I believe that the success of the trial removal is extremely significant. I understand that preparations are being made for a second trial removal in the future.
New knowledge gained through these efforts will be useful for the expansion of the scale of gradual removal of fuel debris and the entire decommissioning work. This globally unprecedented decommissioning work is technically extremely difficult, and we expect to face various difficulties as we move forward with full-scale decommissioning work in coming years.
Although there are some delays currently, we recognize that there is no major hindrance to the overall process, and we remain committed to taking the lead in providing technology development support and steadily advancing our efforts based on the medium- to long-term roadmap, with the top priority on ensuring safety. That’s all from me.
Related Link
Japanese
Tweet
Return to the Speeches and Statements by the Prime Minister</t>
        </is>
      </c>
      <c r="J470" s="3" t="inlineStr">
        <is>
          <t>Press Conference by Prime Minister Ishiba regarding His Visit to Fukushima Prefecture and Other Matters (Speeches and Statements &lt;br&gt;by the Prime Minister) | Prime Minister's Office of Japan
Press Conference by Prime Minister Ishiba regarding His Visit to Fukushima Prefecture and Other Matters
March 11, 2025
Tweet
[Provisional translation]
(On Prime Minister Ishiba’s thoughts regarding the current status of the reconstruction efforts and challenges as fourteen years have passed since the Great East Japan Earthquake; what kind of reconstruction measures he intends to prioritize in the reconstruction projects after the “Second Reconstruction and Revitalization Period,” which ends in March next year, as financial resources exceeding the current scale will be secured; his impressions from his visit to the robot research facility and a small group talk with relevant local people and how he intends to reflect them in his upcoming policies; and whether he plans to make similar local visits in the future)
As fourteen years have passed since the Great East Japan Earthquake, tsunami and nuclear power plant accident, I would like to once again offer my sincere condolences to the victims and their bereaved families. Thanks to the tireless efforts made so far by the people in the affected areas, reconstruction has steadily progressed. In the earthquake and tsunami-affected areas, infrastructure development is progressing, but mental health care and other issues require medium- to long-term responses, and we will continue to work to provide the necessary support. That’s all from me. (On whether Prime Minister Ishiba has any intention to revise the process target of completing the decommissioning by 2051, given that the removed fuel debris is said to be only 0.7 grams of the estimated 880 tons, as the trial removal at Reactor 2 of the Tokyo Electric Power Company’s Fukushima Daiichi Nuclear Power Station started in the “Third Phase” of the medium- to long-term roadmap)
I believe that the success of the trial removal is extremely significant. I understand that preparations are being made for a second trial removal in the future. New knowledge gained through these efforts will be useful for the expansion of the scale of gradual removal of fuel debris and the entire decommissioning work. This globally unprecedented decommissioning work is technically extremely difficult, and we expect to face various difficulties as we move forward with full-scale decommissioning work in coming years. Although there are some delays currently, we recognize that there is no major hindrance to the overall process, and we remain committed to taking the lead in providing technology development support and steadily advancing our efforts based on the medium- to long-term roadmap, with the top priority on ensuring safety. That’s all from me.</t>
        </is>
      </c>
      <c r="K470" s="18" t="inlineStr">
        <is>
          <t>reparation;victim;war</t>
        </is>
      </c>
      <c r="L470" s="18" t="inlineStr">
        <is>
          <t>0</t>
        </is>
      </c>
      <c r="M470" s="18" t="inlineStr">
        <is>
          <t>0</t>
        </is>
      </c>
      <c r="N470" s="18" t="inlineStr">
        <is>
          <t>1</t>
        </is>
      </c>
      <c r="O470" s="18" t="inlineStr">
        <is>
          <t>0</t>
        </is>
      </c>
      <c r="P470" s="18" t="inlineStr">
        <is>
          <t>0</t>
        </is>
      </c>
      <c r="Q470" s="18" t="inlineStr">
        <is>
          <t>0</t>
        </is>
      </c>
      <c r="R470" s="18" t="inlineStr">
        <is>
          <t>0611efeb-9f11-4550-8a69-a29bfb714f18</t>
        </is>
      </c>
      <c r="S470" s="18" t="inlineStr"/>
      <c r="T470" s="18" t="inlineStr"/>
      <c r="U470" s="18" t="inlineStr"/>
      <c r="V470" s="18" t="inlineStr">
        <is>
          <t>COMPENSATION_REPARATION</t>
        </is>
      </c>
      <c r="W470" s="18" t="inlineStr"/>
      <c r="X470" s="18" t="inlineStr"/>
      <c r="Y470" s="18" t="inlineStr"/>
      <c r="Z470" s="18" t="inlineStr"/>
      <c r="AA470" s="18" t="inlineStr"/>
      <c r="AB470" s="18" t="inlineStr"/>
      <c r="AC470" s="18" t="inlineStr"/>
      <c r="AD470" s="18" t="inlineStr"/>
      <c r="AE470" s="18" t="inlineStr"/>
      <c r="AF470" s="18" t="inlineStr"/>
      <c r="AG470" s="18" t="inlineStr"/>
      <c r="AH470" s="18" t="inlineStr"/>
      <c r="AI470" s="18" t="inlineStr"/>
      <c r="AJ470" s="18" t="inlineStr"/>
      <c r="AK470" s="18" t="inlineStr"/>
      <c r="AL470" s="18" t="inlineStr"/>
      <c r="AM470" s="18" t="inlineStr">
        <is>
          <t>LOW</t>
        </is>
      </c>
      <c r="AN470" s="3" t="inlineStr">
        <is>
          <t>AUTO-DRAFT: keyword signals only; requires contextual coding per codebook.md before use.</t>
        </is>
      </c>
      <c r="AO470" s="18" t="inlineStr">
        <is>
          <t>0826bddb-e2aa-548c-bb56-25aa8d90a81d</t>
        </is>
      </c>
      <c r="AP470" s="18" t="inlineStr">
        <is>
          <t>1</t>
        </is>
      </c>
      <c r="AQ470" s="18" t="inlineStr">
        <is>
          <t>LOW_CONFIDENCE;MISSING_SPEAKER</t>
        </is>
      </c>
      <c r="AR470" s="18" t="inlineStr">
        <is>
          <t>EXCLUDED</t>
        </is>
      </c>
      <c r="AS470" s="3" t="inlineStr">
        <is>
          <t>2026-09-22 full backlog review: NATURAL_DISASTER_OR_ACCIDENT</t>
        </is>
      </c>
    </row>
    <row r="471">
      <c r="A471" s="3" t="inlineStr">
        <is>
          <t>https://japan.kantei.go.jp/103/statement/202503/11tsuito.html</t>
        </is>
      </c>
      <c r="B471" s="18" t="inlineStr">
        <is>
          <t>japan</t>
        </is>
      </c>
      <c r="C471" s="18" t="inlineStr">
        <is>
          <t>Prime Minister's Office of Japan (Kantei)</t>
        </is>
      </c>
      <c r="D471" s="3" t="inlineStr">
        <is>
          <t>Address by Prime Minister ISHIBA Shigeru to the 2025 Memorial Ceremony for the Great East Japan Earthquake (Speeches and Statements &lt;br&gt;by the Prime Minister) | Prime Minister's Office of Japan</t>
        </is>
      </c>
      <c r="E471" s="18" t="inlineStr">
        <is>
          <t>SPEECH</t>
        </is>
      </c>
      <c r="F471" s="18" t="inlineStr">
        <is>
          <t>March 11, 2025</t>
        </is>
      </c>
      <c r="G471" s="18" t="inlineStr">
        <is>
          <t>0</t>
        </is>
      </c>
      <c r="H471" s="3" t="inlineStr"/>
      <c r="I471" s="3" t="inlineStr">
        <is>
          <t>Address by Prime Minister ISHIBA Shigeru to the 2025 Memorial Ceremony for the Great East Japan Earthquake (Speeches and Statements &lt;br&gt;by the Prime Minister) | Prime Minister's Office of Japan
Address by Prime Minister ISHIBA Shigeru to the 2025 Memorial Ceremony for the Great East Japan Earthquake
March 11, 2025
Tweet
[Provisional translation]
I offer with great humility my commemorative address on behalf of the Government at the 2025 Memorial Ceremony for the Great East Japan Earthquake.
Fourteen years have now passed since the Great East Japan Earthquake struck.
Here in Fukushima, among other places, many irreplaceable lives were lost, and some people remain unaccounted for even today. The colossal earthquake and tsunamis, and also the accident at the Fukushima Daiichi Nuclear Power Station of Tokyo Electric Power Company, deprived many Fukushima Prefecture residents of their day-to-day lives.
My heart aches in empathy and overflows with sorrow and condolences for those who have lost beloved family members, relatives, and friends. Today I offer my deepest and sincerest commiserations once again.
Many people are forced to live their lives as evacuees even now because of the nuclear accident. I express once more my most profound sympathies to all those affected by the catastrophe, including those unable to return to their hometowns.
In the fourteen years since the earthquake wreaked its devastation, reconstruction has progressed steadily in the earthquake- and tsunami-stricken areas.
Even in the areas of Fukushima affected by the nuclear disaster, in the areas where evacuation orders have been lifted, progress is being made in improving the living environment and revitalizing and bolstering industries and regenerating means of livelihood. In the difficult-to-return-to zones as well, evacuation orders were lifted for all Specified Reconstruction and Revitalization Bases, and efforts such as decontamination are progressing in the Specified Living Areas for Returnees. On March 7, a decision was made to lift the evacuation order for certain parts of the difficult-to-return-to-zones in Iitate Village and Katsurao Village to facilitate land utilization.
It should go without saying that this is the result of the tireless efforts and support of the local residents and also all those affiliated with the agencies and organizations involved, including Fukushima Prefecture and its municipalities.
Medium- to long-term support will be critical for reconstruction from the nuclear disaster. The Government will continue to stand at the fore, pressing ahead with the safe and steady decommissioning of the Fukushima Daiichi Nuclear Power Station of Tokyo Electric Power Company, on which reconstruction is premised. We will also continue to improve the living environment to accelerate the return of residents and support the restoration and bolstering of industries, as well as the regeneration of livelihoods through initiatives such as the Fukushima Innovation Coast Framework and the Fukushima Institute for Research, Education and Innovation (F-REI). In December, we established a ministerial meeting toward the realization of the final disposal of removed soil and other materials outside Fukushima Prefecture, advancing the necessary efforts with a whole-of-government approach.
The next five years of the “Second Reconstruction and Revitalization Period” will be an extremely important period for addressing challenges related to reconstruction. We will advance reconstruction measures more vigorously than ever before.
We have learned invaluable lessons at the grave costs imposed by the earthquake and its consequent disasters. It is our responsibility to pass those lesson on to future generations, never allowing them to fade.
We will utilize the experiences from the Great East Japan Earthquake in our efforts to respond to natural disasters, including the Noto Peninsula Earthquake and large-scale fires, enhance disaster prevention measures, strengthen disaster response systems, and improve living conditions in evacuation shelters. We will also establish a Disaster Management Agency and strive to make Japan the world's leading disaster-resilient nation.
I would like to conclude my address by offering earnest and heartfelt prayers that the souls of all those who passed away repose in eternal peace, and that all the bereaved families be embraced with peace and tranquility.
March 11, 2025
ISHIBA Shigeru
Prime Minister
Related Link
Japanese
Tweet
Return to the Speeches and Statements by the Prime Minister</t>
        </is>
      </c>
      <c r="J471" s="3" t="inlineStr">
        <is>
          <t>The Government will continue to stand at the fore, pressing ahead with the safe and steady decommissioning of the Fukushima Daiichi Nuclear Power Station of Tokyo Electric Power Company, on which reconstruction is premised. We will also continue to improve the living environment to accelerate the return of residents and support the restoration and bolstering of industries, as well as the regeneration of livelihoods through initiatives such as the Fukushima Innovation Coast Framework and the Fukushima Institute for Research, Education and Innovation (F-REI). In December, we established a ministerial meeting toward the realization of the final disposal of removed soil and other materials outside Fukushima Prefecture, advancing the necessary efforts with a whole-of-government approach. The next five years of the “Second Reconstruction and Revitalization Period” will be an extremely important period for addressing challenges related to reconstruction. We will advance reconstruction measures more vigorously than ever before. We have learned invaluable lessons at the grave costs imposed by the earthquake and its consequent disasters. It is our responsibility to pass those lesson on to future generations, never allowing them to fade. We will utilize the experiences from the Great East Japan Earthquake in our efforts to respond to natural disasters, including the Noto Peninsula Earthquake and large-scale fires, enhance disaster prevention measures, strengthen disaster response systems, and improve living conditions in evacuation shelters. We will also establish a Disaster Management Agency and strive to make Japan the world's leading disaster-resilient nation.</t>
        </is>
      </c>
      <c r="K471" s="18" t="inlineStr">
        <is>
          <t>responsibility;war</t>
        </is>
      </c>
      <c r="L471" s="18" t="inlineStr">
        <is>
          <t>0</t>
        </is>
      </c>
      <c r="M471" s="18" t="inlineStr">
        <is>
          <t>1</t>
        </is>
      </c>
      <c r="N471" s="18" t="inlineStr">
        <is>
          <t>0</t>
        </is>
      </c>
      <c r="O471" s="18" t="inlineStr">
        <is>
          <t>0</t>
        </is>
      </c>
      <c r="P471" s="18" t="inlineStr">
        <is>
          <t>0</t>
        </is>
      </c>
      <c r="Q471" s="18" t="inlineStr">
        <is>
          <t>0</t>
        </is>
      </c>
      <c r="R471" s="18" t="inlineStr">
        <is>
          <t>9eb7f511-ab3d-462c-9397-e02816e2bb87</t>
        </is>
      </c>
      <c r="S471" s="18" t="inlineStr"/>
      <c r="T471" s="18" t="inlineStr"/>
      <c r="U471" s="18" t="inlineStr"/>
      <c r="V471" s="18" t="inlineStr">
        <is>
          <t>HISTORICAL_RECOGNITION_GENERAL</t>
        </is>
      </c>
      <c r="W471" s="18" t="inlineStr"/>
      <c r="X471" s="18" t="inlineStr"/>
      <c r="Y471" s="18" t="inlineStr"/>
      <c r="Z471" s="18" t="inlineStr"/>
      <c r="AA471" s="18" t="inlineStr"/>
      <c r="AB471" s="18" t="inlineStr"/>
      <c r="AC471" s="18" t="inlineStr"/>
      <c r="AD471" s="18" t="inlineStr"/>
      <c r="AE471" s="18" t="inlineStr"/>
      <c r="AF471" s="18" t="inlineStr"/>
      <c r="AG471" s="18" t="inlineStr"/>
      <c r="AH471" s="18" t="inlineStr"/>
      <c r="AI471" s="18" t="inlineStr"/>
      <c r="AJ471" s="18" t="inlineStr"/>
      <c r="AK471" s="18" t="inlineStr"/>
      <c r="AL471" s="18" t="inlineStr"/>
      <c r="AM471" s="18" t="inlineStr">
        <is>
          <t>LOW</t>
        </is>
      </c>
      <c r="AN471" s="3" t="inlineStr">
        <is>
          <t>AUTO-DRAFT: keyword signals only; requires contextual coding per codebook.md before use.</t>
        </is>
      </c>
      <c r="AO471" s="18" t="inlineStr">
        <is>
          <t>d8a76bdf-c877-5d3f-872d-3b54704c18c8</t>
        </is>
      </c>
      <c r="AP471" s="18" t="inlineStr">
        <is>
          <t>1</t>
        </is>
      </c>
      <c r="AQ471" s="18" t="inlineStr">
        <is>
          <t>LOW_CONFIDENCE;MISSING_SPEAKER</t>
        </is>
      </c>
      <c r="AR471" s="18" t="inlineStr">
        <is>
          <t>EXCLUDED</t>
        </is>
      </c>
      <c r="AS471" s="3" t="inlineStr">
        <is>
          <t>2026-09-22 full backlog review: NATURAL_DISASTER_OR_ACCIDENT</t>
        </is>
      </c>
    </row>
    <row r="472">
      <c r="A472" s="3" t="inlineStr">
        <is>
          <t>https://japan.kantei.go.jp/103/statement/202503/15kaiken.html</t>
        </is>
      </c>
      <c r="B472" s="18" t="inlineStr">
        <is>
          <t>japan</t>
        </is>
      </c>
      <c r="C472" s="18" t="inlineStr">
        <is>
          <t>Prime Minister's Office of Japan (Kantei)</t>
        </is>
      </c>
      <c r="D472" s="3" t="inlineStr">
        <is>
          <t>Press Conference by Prime Minister Ishiba regarding His Visit to Nagano Prefecture and Other Matters (Speeches and Statements &lt;br&gt;by the Prime Minister) | Prime Minister's Office of Japan</t>
        </is>
      </c>
      <c r="E472" s="18" t="inlineStr">
        <is>
          <t>PRESS_CONFERENCE</t>
        </is>
      </c>
      <c r="F472" s="18" t="inlineStr">
        <is>
          <t>March 15, 2025</t>
        </is>
      </c>
      <c r="G472" s="18" t="inlineStr">
        <is>
          <t>0</t>
        </is>
      </c>
      <c r="H472" s="3" t="inlineStr"/>
      <c r="I472" s="3" t="inlineStr">
        <is>
          <t>Press Conference by Prime Minister Ishiba regarding His Visit to Nagano Prefecture and Other Matters (Speeches and Statements &lt;br&gt;by the Prime Minister) | Prime Minister's Office of Japan
Press Conference by Prime Minister Ishiba regarding His Visit to Nagano Prefecture and Other Matters
March 15, 2025
Tweet
[Provisional translation]
(On Prime Minister Ishiba's thoughts upon attending a meeting of the Council for Creating New Regional Economies and Living Environments; and, in light of the rapid population decline centered in rural areas, on (i) how Prime Minister Ishiba intends to reflect the results of the Council's recent discussions in his administration's policies and how he intends to maintain and improve social infrastructure, (ii) whether or not Prime Minister Ishiba intends to continue going on observation tours to rural areas in the future, and (iii) Prime Minister Ishiba's thoughts on the significance of observing local areas as he works to promote Regional Revitalization 2.0)
I'm afraid this will be a somewhat lengthy reply, but yes, as you mentioned, today in the city of Ina, I participated in a meeting of the Council for Creating New Regional Economies and Living Environments. This meeting took up the topic of how Nagano Prefecture is engaged in regional revitalization.
Since the time I was serving as the minister handling regional revitalization a decade ago, I have visited Nagano Prefecture a number of times, and I have seen for myself how revitalization has been progressing here.
The city of Ina is using a wide array of digital technology, including vehicles equipped to handle online medical consultations, as well as drone-based shopping assistance, to name just two examples. This was in fact my first time to see these in person. In addition to witnessing the efforts being taken by Ina, where the living environment is truly being transformed, I saw how people with experience as Japan Overseas Cooperation Volunteers (JOCVs) are working towards regional revitalization.
And, something I had seen before and had the chance to observe once more after about a decade was the role that Saku Central Hospital is playing in regional healthcare, as well as other efforts the hospital group is making. I felt I received valuable hints on a tremendous number of points about new ways to promote regional revitalization.
In particular, small- and medium-sized municipalities have to grapple with a host of issues, a problem true in the past and still true today. We have just established what is called the Escort Runner System for Regional Revitalization, in which civil servants working at central government ministries and agencies -- what people often refer to as "Kasumigaseki"-- make use of their wide-ranging experiences to provide assistance to municipalities. Beginning next month, in April, the participants in this Escort Runner System will be appointed as Regional Revitalization Support Officers and begin providing escort runner support. We asked if there were any municipalities interested in participating, as well as any national civil servants wanting to head to a local community to provide help, during an application period that was only two weeks long. Despite the limited time to apply, some 200 cities, towns, and villages from Hokkaido to Okinawa submitted their applications, asking Support Officers to come.
In addition, we had 250 national civil servants representing almost every government office take the initiative to say, yes, I want to participate, I want to go and work to help a rural area, I want to provide advice to a local government. So in only two weeks we had requests from 200 municipalities for Support Officers, and in only two weeks we also had 250 civil servants at the central government ministries and agencies stepping forward to offer their services.  I consider this to be a genuinely groundbreaking undertaking. Now, this is a new initiative in which the Support Officers provide assistance to local areas they are personally interested in, in what we might call the manner of a side job, rather than them being seconded out to hold particular posts such as department head or section chief.
We will get the ball rolling starting with a total of 60 cities, towns, and villages nationwide. We will make teams of three Support Officers, bringing together government workers from a mix of ministries and agencies and a variety of administrative posts and ages. A total of 180 Support Officers will visit these local communities, or in some cases consult with the areas online, and provide support for these municipalities that are highly committed to regional revitalization. Also, today I again had the chance to observe a variety of digital innovations. In fact, almost all local governments have already begun the process of implementing digital systems. As the next stage under Regional Revitalization 2.0, I want to move forward in a way that is genuinely helpful in improving the living environment in these communities.
Ina is a city where these advances are already underway. Ina uses digital and new technologies such as online medical consultations, on-demand transportation, and drone delivery of medicines and daily necessities, leading to tangible improvements in its way of living. I plan to make use of new regional revitalization grants and other means to popularize these kinds of good practices all around the nation. These kinds of visits to rural areas are something I'd like to do as much as possible, because a lot of things can only be understood when you go to see a place for yourself.
That said, there are a lot of things on the Diet schedule, as well as numerous overseas visits to make, among other obligations. Should time allow, there are 1,718 municipalities nationwide, and I have only been to about 450 so far, so there are a lot I haven't gotten to visit yet. I hope to make an increase in visits to local areas a reality and I will do my best to make that happen.
(On Prime Minister Ishiba's reaction after taking an observation tour of the Ohisama no Mori facility and on the potential for regional revitalization in Nagano Prefecture)
As I said earlier, I hope to expand the practice of having CCRCs, meaning Continuing Care Retirement Communities. The key point of a CCRC is that it is indeed a community. Normally when we think of nursing care facilities that offer only the other words in that label, namely "continuing," "care, and "retirement," the only image that comes to mind is one of care recipients and their caregivers. A CCRC is not like that, but rather a true community, instead incorporating multiple generations, from children to the elderly, and people with a wide range of jobs in the community as well. It is nursing care provided through the community as a whole, producing an entirely different image from what we have had until now.
These kinds of communities are slowly beginning to appear here and there in Japan too. Ohisama no Mori is small-scale and brings together people in the community from multiple generations. To me, a facility like that is pioneering a new approach, one that, when we think about it, might be more desirable for rural areas, including those affected by depopulation. Mindful of this, I intend to reinforce our efforts once again, with a focus on CCRC.
This would be taken up by relevant ministries and agencies, which would include the Ministry of Health, Labour and Welfare and also the Ministry of Internal Affairs and Communications, and perhaps the Ministry of Agriculture, Forestry and Fisheries and the Ministry of Economy, Trade and Industry; various ministries and agencies would be involved in this.  Among these relevant ministries and agencies, we will reorganize a team to examine this and get to work on this matter, actively taking up today's example as a point of reference.
Today we are in Nagano Prefecture, and I have known Governor Abe for quite some time. Here we don't see the government just doing things on its own without regard for other stakeholders, nor do we see the private sector relying excessively on anyone. It seems to me that in true Nagano fashion, collective efforts in Nagano are truly functioning well, incorporating the efforts of the government, the private sector, students, media organizations such as those here today, and financial institutions, centered on Hachijuni Bank.
(On whether or not Prime Minister Ishiba believes he has gained the understanding of the public regarding the gift certificate controversy, after the explanation he provided March 14 at the Budget Committee, and, if he has not succeeded thus far, what he plans to do going forward)
The main crux of this is exactly what I stated during the committee meeting. [The gift certificates I distributed were] truly nothing other than an expression of appreciation to the lawmakers themselves as well as to their families who supported them over an extended time, as a way of saying, it was really a long, hard road getting elected, and thank you for all the effort you put in. Since that was the intent, distributing them does not fall afoul of the Public Offices Election Act or the Political Funds Control Act in any way. But as you mention, the general public's sense of this is different, and accordingly, I do not think I have gained the understanding of the public thus far.
I will continue to explain that legally speaking, there is nothing problematic here, but in order to gain the understanding of the general public, I do think further work will need to be done. I believe the only thing to do is simply to put forth my best efforts in a way that is earnest and sincere. Naturally, I am well aware that the situation from a legal aspect is something entirely different from the matter of whether or not people in their heart consider it acceptable. Fully mindful of that, I believe I still have work to do in this regard.
Related Link
Japanese
Tweet
Return to the Speeches and Statements by the Prime Minister</t>
        </is>
      </c>
      <c r="J472" s="3" t="inlineStr">
        <is>
          <t>The city of Ina is using a wide array of digital technology, including vehicles equipped to handle online medical consultations, as well as drone-based shopping assistance, to name just two examples. This was in fact my first time to see these in person. In addition to witnessing the efforts being taken by Ina, where the living environment is truly being transformed, I saw how people with experience as Japan Overseas Cooperation Volunteers (JOCVs) are working towards regional revitalization. And, something I had seen before and had the chance to observe once more after about a decade was the role that Saku Central Hospital is playing in regional healthcare, as well as other efforts the hospital group is making. I felt I received valuable hints on a tremendous number of points about new ways to promote regional revitalization. Despite the limited time to apply, some 200 cities, towns, and villages from Hokkaido to Okinawa submitted their applications, asking Support Officers to come. In addition, we had 250 national civil servants representing almost every government office take the initiative to say, yes, I want to participate, I want to go and work to help a rural area, I want to provide advice to a local government. So in only two weeks we had requests from 200 municipalities for Support Officers, and in only two weeks we also had 250 civil servants at the central government ministries and agencies stepping forward to offer their services. I consider this to be a genuinely groundbreaking undertaking. Now, this is a new initiative in which the Support Officers provide assistance to local areas they are personally interested in, in what we might call the manner of a side job, rather than them being seconded out to hold particular posts such as department head or section chief. Also, today I again had the chance to observe a variety of digital innovations. In fact, almost all local governments have already begun the process of implementing digital systems. As the next stage under Regional Revitalization 2.0, I want to move forward in a way that is genuinely helpful in improving the living environment in these communities. Ina is a city where these advances are already underway. Ina uses digital and new technologies such as online medical consultations, on-demand transportation, and drone delivery of medicines and daily necessities, leading to tangible improvements in its way of living. Here we don't see the government just doing things on its own without regard for other stakeholders, nor do we see the private sector relying excessively on anyone. It seems to me that in true Nagano fashion, collective efforts in Nagano are truly functioning well, incorporating the efforts of the government, the private sector, students, media organizations such as those here today, and financial institutions, centered on Hachijuni Bank. (On whether or not Prime Minister Ishiba believes he has gained the understanding of the public regarding the gift certificate controversy, after the explanation he provided March 14 at the Budget Committee, and, if he has not succeeded thus far, what he plans to do going forward)
The main crux of this is exactly what I stated during the committee meeting. [The gift certificates I distributed were] truly nothing other than an expression of appreciation to the lawmakers themselves as well as to their families who supported them over an extended time, as a way of saying, it was really a long, hard road getting elected, and thank you for all the effort you put in. Since that was the intent, distributing them does not fall afoul of the Public Offices Election Act or the Political Funds Control Act in any way. But as you mention, the general public's sense of this is different, and accordingly, I do not think I have gained the understanding of the public thus far. I will continue to explain that legally speaking, there is nothing problematic here, but in order to gain the understanding of the general public, I do think further work will need to be done. I believe the only thing to do is simply to put forth my best efforts in a way that is earnest and sincere. Naturally, I am well aware that the situation from a legal aspect is something entirely different from the matter of whether or not people in their heart consider it acceptable. Fully mindful of that, I believe I still have work to do in this regard. Related Link
Japanese
Tweet
Return to the Speeches and Statements by the Prime Minister</t>
        </is>
      </c>
      <c r="K472" s="18" t="inlineStr">
        <is>
          <t>fund;war</t>
        </is>
      </c>
      <c r="L472" s="18" t="inlineStr">
        <is>
          <t>0</t>
        </is>
      </c>
      <c r="M472" s="18" t="inlineStr">
        <is>
          <t>0</t>
        </is>
      </c>
      <c r="N472" s="18" t="inlineStr">
        <is>
          <t>1</t>
        </is>
      </c>
      <c r="O472" s="18" t="inlineStr">
        <is>
          <t>1</t>
        </is>
      </c>
      <c r="P472" s="18" t="inlineStr">
        <is>
          <t>0</t>
        </is>
      </c>
      <c r="Q472" s="18" t="inlineStr">
        <is>
          <t>1</t>
        </is>
      </c>
      <c r="R472" s="18" t="inlineStr">
        <is>
          <t>02e1932a-8b9c-48cf-bffb-b73bcf474cb7</t>
        </is>
      </c>
      <c r="S472" s="18" t="inlineStr"/>
      <c r="T472" s="18" t="inlineStr"/>
      <c r="U472" s="18" t="inlineStr"/>
      <c r="V472" s="18" t="inlineStr">
        <is>
          <t>HISTORICAL_RECOGNITION_GENERAL</t>
        </is>
      </c>
      <c r="W472" s="18" t="inlineStr"/>
      <c r="X472" s="18" t="inlineStr"/>
      <c r="Y472" s="18" t="inlineStr"/>
      <c r="Z472" s="18" t="inlineStr"/>
      <c r="AA472" s="18" t="inlineStr"/>
      <c r="AB472" s="18" t="inlineStr"/>
      <c r="AC472" s="18" t="inlineStr"/>
      <c r="AD472" s="18" t="inlineStr"/>
      <c r="AE472" s="18" t="inlineStr"/>
      <c r="AF472" s="18" t="inlineStr"/>
      <c r="AG472" s="18" t="inlineStr"/>
      <c r="AH472" s="18" t="inlineStr"/>
      <c r="AI472" s="18" t="inlineStr"/>
      <c r="AJ472" s="18" t="inlineStr"/>
      <c r="AK472" s="18" t="inlineStr"/>
      <c r="AL472" s="18" t="inlineStr"/>
      <c r="AM472" s="18" t="inlineStr">
        <is>
          <t>LOW</t>
        </is>
      </c>
      <c r="AN472" s="3" t="inlineStr">
        <is>
          <t>AUTO-DRAFT: keyword signals only; requires contextual coding per codebook.md before use.</t>
        </is>
      </c>
      <c r="AO472" s="18" t="inlineStr">
        <is>
          <t>88a5476b-7ef5-596a-81c5-9f6e819e8484</t>
        </is>
      </c>
      <c r="AP472" s="18" t="inlineStr">
        <is>
          <t>1</t>
        </is>
      </c>
      <c r="AQ472" s="18" t="inlineStr">
        <is>
          <t>LOW_CONFIDENCE;MISSING_SPEAKER</t>
        </is>
      </c>
      <c r="AR472" s="18" t="inlineStr">
        <is>
          <t>EXCLUDED</t>
        </is>
      </c>
      <c r="AS472" s="3" t="inlineStr">
        <is>
          <t>2026-09-22 full backlog review: COVID_OR_PANDEMIC</t>
        </is>
      </c>
    </row>
    <row r="473">
      <c r="A473" s="3" t="inlineStr">
        <is>
          <t>https://japan.kantei.go.jp/103/statement/202503/17message.html</t>
        </is>
      </c>
      <c r="B473" s="18" t="inlineStr">
        <is>
          <t>japan</t>
        </is>
      </c>
      <c r="C473" s="18" t="inlineStr">
        <is>
          <t>Prime Minister's Office of Japan (Kantei)</t>
        </is>
      </c>
      <c r="D473" s="3" t="inlineStr">
        <is>
          <t>Message of condolences and sympathies from Prime Minister Ishiba regarding the devastating damages caused by tornadoes and storms in the Midwest and South of the United States of America (Speeches and Statements &lt;br&gt;by the Prime Minister) | Prime Minister's Office of Japan</t>
        </is>
      </c>
      <c r="E473" s="18" t="inlineStr">
        <is>
          <t>SPEECH</t>
        </is>
      </c>
      <c r="F473" s="18" t="inlineStr">
        <is>
          <t>March 17, 2025</t>
        </is>
      </c>
      <c r="G473" s="18" t="inlineStr">
        <is>
          <t>0</t>
        </is>
      </c>
      <c r="H473" s="3" t="inlineStr"/>
      <c r="I473" s="3" t="inlineStr">
        <is>
          <t>Message of condolences and sympathies from Prime Minister Ishiba regarding the devastating damages caused by tornadoes and storms in the Midwest and South of the United States of America (Speeches and Statements &lt;br&gt;by the Prime Minister) | Prime Minister's Office of Japan
Message of condolences and sympathies from Prime Minister Ishiba regarding the devastating damages caused by tornadoes and storms in the Midwest and South of the United States of America
March 17, 2025
Tweet
[Provisional translation]
On March 17, regarding the devastating damages caused by tornadoes and storms in the Midwest and South of the United States of America, Prime Minister Ishiba sent the following message of condolences and sympathies to the Honorable Donald J. Trump, President of the United States of America.
“I was deeply shocked by the disasters caused by tornados and storms in the Midwest and South of the United States of America. On behalf of the Government and people of Japan, I extend my heartfelt condolences to the victims, and I sincerely hope for a swift recovery for those injured. Japan stands in solidarity with the United States during this difficult time.”
Related Link
Japanese
MOFA website
Tweet
Return to the Speeches and Statements by the Prime Minister</t>
        </is>
      </c>
      <c r="J473" s="3" t="inlineStr">
        <is>
          <t>Trump, President of the United States of America. “I was deeply shocked by the disasters caused by tornados and storms in the Midwest and South of the United States of America. On behalf of the Government and people of Japan, I extend my heartfelt condolences to the victims, and I sincerely hope for a swift recovery for those injured. Japan stands in solidarity with the United States during this difficult time.”
Related Link
Japanese
MOFA website
Tweet
Return to the Speeches and Statements by the Prime Minister</t>
        </is>
      </c>
      <c r="K473" s="18" t="inlineStr">
        <is>
          <t>victim</t>
        </is>
      </c>
      <c r="L473" s="18" t="inlineStr">
        <is>
          <t>0</t>
        </is>
      </c>
      <c r="M473" s="18" t="inlineStr">
        <is>
          <t>0</t>
        </is>
      </c>
      <c r="N473" s="18" t="inlineStr">
        <is>
          <t>0</t>
        </is>
      </c>
      <c r="O473" s="18" t="inlineStr">
        <is>
          <t>0</t>
        </is>
      </c>
      <c r="P473" s="18" t="inlineStr">
        <is>
          <t>0</t>
        </is>
      </c>
      <c r="Q473" s="18" t="inlineStr">
        <is>
          <t>0</t>
        </is>
      </c>
      <c r="R473" s="18" t="inlineStr">
        <is>
          <t>5e4f9362-6739-4dfb-832e-faa603e133cb</t>
        </is>
      </c>
      <c r="S473" s="18" t="inlineStr"/>
      <c r="T473" s="18" t="inlineStr"/>
      <c r="U473" s="18" t="inlineStr"/>
      <c r="V473" s="18" t="inlineStr">
        <is>
          <t>HISTORICAL_RECOGNITION_GENERAL</t>
        </is>
      </c>
      <c r="W473" s="18" t="inlineStr"/>
      <c r="X473" s="18" t="inlineStr"/>
      <c r="Y473" s="18" t="inlineStr"/>
      <c r="Z473" s="18" t="inlineStr"/>
      <c r="AA473" s="18" t="inlineStr"/>
      <c r="AB473" s="18" t="inlineStr"/>
      <c r="AC473" s="18" t="inlineStr"/>
      <c r="AD473" s="18" t="inlineStr"/>
      <c r="AE473" s="18" t="inlineStr"/>
      <c r="AF473" s="18" t="inlineStr"/>
      <c r="AG473" s="18" t="inlineStr"/>
      <c r="AH473" s="18" t="inlineStr"/>
      <c r="AI473" s="18" t="inlineStr"/>
      <c r="AJ473" s="18" t="inlineStr"/>
      <c r="AK473" s="18" t="inlineStr"/>
      <c r="AL473" s="18" t="inlineStr"/>
      <c r="AM473" s="18" t="inlineStr">
        <is>
          <t>LOW</t>
        </is>
      </c>
      <c r="AN473" s="3" t="inlineStr">
        <is>
          <t>AUTO-DRAFT: keyword signals only; requires contextual coding per codebook.md before use.</t>
        </is>
      </c>
      <c r="AO473" s="18" t="inlineStr">
        <is>
          <t>9fbd4d49-a30b-517b-80b5-2c1b6f666f23</t>
        </is>
      </c>
      <c r="AP473" s="18" t="inlineStr">
        <is>
          <t>1</t>
        </is>
      </c>
      <c r="AQ473" s="18" t="inlineStr">
        <is>
          <t>LOW_CONFIDENCE;MISSING_SPEAKER</t>
        </is>
      </c>
      <c r="AR473" s="18" t="inlineStr">
        <is>
          <t>EXCLUDED</t>
        </is>
      </c>
      <c r="AS473" s="3" t="inlineStr">
        <is>
          <t>2026-09-22 full backlog review: UKRAINE_RUSSIA_OR_UNRELATED_GEOPOLITICS</t>
        </is>
      </c>
    </row>
    <row r="474">
      <c r="A474" s="3" t="inlineStr">
        <is>
          <t>https://japan.kantei.go.jp/103/statement/202503/20message.html</t>
        </is>
      </c>
      <c r="B474" s="18" t="inlineStr">
        <is>
          <t>japan</t>
        </is>
      </c>
      <c r="C474" s="18" t="inlineStr">
        <is>
          <t>Prime Minister's Office of Japan (Kantei)</t>
        </is>
      </c>
      <c r="D474" s="3" t="inlineStr">
        <is>
          <t>Video Message by Prime Minister ISHIBA Shigeru for the Graduation Ceremony of the JGSDF High Technical School (Speeches and Statements &lt;br&gt;by the Prime Minister) | Prime Minister's Office of Japan</t>
        </is>
      </c>
      <c r="E474" s="18" t="inlineStr">
        <is>
          <t>SPEECH</t>
        </is>
      </c>
      <c r="F474" s="18" t="inlineStr">
        <is>
          <t>March 20, 2025</t>
        </is>
      </c>
      <c r="G474" s="18" t="inlineStr">
        <is>
          <t>0</t>
        </is>
      </c>
      <c r="H474" s="3" t="inlineStr"/>
      <c r="I474" s="3" t="inlineStr">
        <is>
          <t>Video Message by Prime Minister ISHIBA Shigeru for the Graduation Ceremony of the JGSDF High Technical School (Speeches and Statements &lt;br&gt;by the Prime Minister) | Prime Minister's Office of Japan
Video Message by Prime Minister ISHIBA Shigeru for the Graduation Ceremony of the JGSDF High Technical School
March 20, 2025
Tweet
[Provisional translation]
On the occasion of the graduation ceremony of the JGSDF High Technical School, as the Prime Minister and Commander-in-Chief of the Self-Defense Forces, I would like to extend my heartfelt congratulations to the graduates.
Congratulations to the 68th Class on your graduation.
In the spring three years ago, you stepped through the gate of Takeyama with various aspirations in mind, including becoming SDF members, protecting loved ones, protecting the community and defending Japan’s independence and peace. Since then, you have diligently devoted yourselves to studies, club activities and training, learning from your classmates to improve your skills. I believe these past three years have been a period of intense devotion with shared memories.
Looking back on your days at the JGSDF High Technical School, you probably have had an unprecedentedly rigorous experience away from your parents, undergoing training programs to join the SDF personnel, while adhering to strict discipline. Seeing your friends from high school enjoying their less disciplined lives, you may have asked yourself many times why this school is so demanding. Nevertheless, you persevered with sweat and tears alongside your fellow classmates and have reached this significant day. This truly deserves high esteem, and I extend my heartfelt respect to you.
As is often said, Japan is currently facing the most severe security environment since World War II. We are surrounded by countries with completely different political systems, such as North Korea, China and Russia, all of which are nuclear powers, although North Korea’s status as a nuclear power is not officially recognized. The war between Russia and Ukraine has continued for more than three years, and the relations between the United States and Ukraine, as well as those between the U.S. and Europe, have entered a very difficult phase. The conflict in Gaza shows no signs of ending as well. Many citizens in Japan are concerned that what is happening in Ukraine could eventually happen in Asia. In these difficult times, you have chosen to become SDF members and will soon be assigned to units across the country, undertaking the noble mission of protecting Japan’s independence and peace.
I would like to ensure that each of you finds self-fulfillment and comfortable workplace. The SDF needs to be an organization that enhances job satisfaction, making you feel that becoming an SDF member was the right choice, although you will face various challenges in the SDF. As government-commissioned SDF members are required to be physically and mentally active, the SDF is an organization where you often reach retirement while still young and capable of working vigorously. I therefore want to create a country where the skills and knowledge you acquire in the SDF can be utilized even after retirement. Protecting Japan is a truly difficult task. You face danger. You must abide by orders. You must meet the great expectations of the people. The SDF is an organization that requires the strictest discipline. That is why we must provide the best possible treatment and the highest honor to SDF members, which I believe is what a nation should guarantee. The Government as a whole will work to improve your treatment, as it is only natural for us to do so. I will do everything in my power to work on this, together with Defense Minister Nakatani.
Generative AI (artificial intelligence) and drones play important roles not only for aircraft and ships, but also for submarines. We must further sophisticate the integrated operations of the Ground, Maritime and Air Self-Defense Forces. Advanced technologies such as those related to cyber, which are becoming more familiar to you, are dramatically transforming the nature of warfare and combat. Your knowledge and skills will contribute to defending our nation’s independence and peace, protecting the lives and peaceful livelihoods of the people, and creating a world without war. You will be protecting peace. We strongly hope that each of you will continue to grow as individuals, building on the character you have developed and the knowledge and skills you have acquired at this school, and make great strides in the next stage of your life.
To the families of the graduates, congratulations on this significant day. I imagine there were times when you felt anxious as your beloved sons began their daily lives at the JGSDF High Technical School. But as you can see, they have remarkably grown and have successfully reached their graduation today. We hope that you will continue to watch over your sons, who will thrive in various areas, with warm support in the future.”
I would like to express my respect to Principal Shinomura and all the faculty members who have guided the students with strictness and deep affection, and I would also like to express my sincere appreciation to all those involved who have provided significant understanding and support to the school.
I sincerely wish the continued success of the graduates and the further development of the JGSDF High Technical School, and with these words, I conclude my congratulatory address. Congratulations. I hope to see you continue to thrive. That is all from me.
Related Link
Japanese
Tweet
Return to the Speeches and Statements by the Prime Minister</t>
        </is>
      </c>
      <c r="J474" s="3" t="inlineStr">
        <is>
          <t>Nevertheless, you persevered with sweat and tears alongside your fellow classmates and have reached this significant day. This truly deserves high esteem, and I extend my heartfelt respect to you. As is often said, Japan is currently facing the most severe security environment since World War II. We are surrounded by countries with completely different political systems, such as North Korea, China and Russia, all of which are nuclear powers, although North Korea’s status as a nuclear power is not officially recognized. The war between Russia and Ukraine has continued for more than three years, and the relations between the United States and Ukraine, as well as those between the U.S. and Europe, have entered a very difficult phase. The conflict in Gaza shows no signs of ending as well. Generative AI (artificial intelligence) and drones play important roles not only for aircraft and ships, but also for submarines. We must further sophisticate the integrated operations of the Ground, Maritime and Air Self-Defense Forces. Advanced technologies such as those related to cyber, which are becoming more familiar to you, are dramatically transforming the nature of warfare and combat. Your knowledge and skills will contribute to defending our nation’s independence and peace, protecting the lives and peaceful livelihoods of the people, and creating a world without war. You will be protecting peace. We strongly hope that each of you will continue to grow as individuals, building on the character you have developed and the knowledge and skills you have acquired at this school, and make great strides in the next stage of your life. I imagine there were times when you felt anxious as your beloved sons began their daily lives at the JGSDF High Technical School. But as you can see, they have remarkably grown and have successfully reached their graduation today. We hope that you will continue to watch over your sons, who will thrive in various areas, with warm support in the future.”
I would like to express my respect to Principal Shinomura and all the faculty members who have guided the students with strictness and deep affection, and I would also like to express my sincere appreciation to all those involved who have provided significant understanding and support to the school. I sincerely wish the continued success of the graduates and the further development of the JGSDF High Technical School, and with these words, I conclude my congratulatory address. Congratulations.</t>
        </is>
      </c>
      <c r="K474" s="18" t="inlineStr">
        <is>
          <t>war</t>
        </is>
      </c>
      <c r="L474" s="18" t="inlineStr">
        <is>
          <t>0</t>
        </is>
      </c>
      <c r="M474" s="18" t="inlineStr">
        <is>
          <t>0</t>
        </is>
      </c>
      <c r="N474" s="18" t="inlineStr">
        <is>
          <t>0</t>
        </is>
      </c>
      <c r="O474" s="18" t="inlineStr">
        <is>
          <t>0</t>
        </is>
      </c>
      <c r="P474" s="18" t="inlineStr">
        <is>
          <t>0</t>
        </is>
      </c>
      <c r="Q474" s="18" t="inlineStr">
        <is>
          <t>0</t>
        </is>
      </c>
      <c r="R474" s="18" t="inlineStr">
        <is>
          <t>9b8779b7-5a7d-465d-aa48-1217fe380d7f</t>
        </is>
      </c>
      <c r="S474" s="18" t="inlineStr"/>
      <c r="T474" s="18" t="inlineStr"/>
      <c r="U474" s="18" t="inlineStr"/>
      <c r="V474" s="18" t="inlineStr">
        <is>
          <t>WAR_GENERAL</t>
        </is>
      </c>
      <c r="W474" s="18" t="inlineStr"/>
      <c r="X474" s="18" t="inlineStr"/>
      <c r="Y474" s="18" t="inlineStr"/>
      <c r="Z474" s="18" t="inlineStr"/>
      <c r="AA474" s="18" t="inlineStr"/>
      <c r="AB474" s="18" t="inlineStr"/>
      <c r="AC474" s="18" t="inlineStr"/>
      <c r="AD474" s="18" t="inlineStr"/>
      <c r="AE474" s="18" t="inlineStr"/>
      <c r="AF474" s="18" t="inlineStr"/>
      <c r="AG474" s="18" t="inlineStr"/>
      <c r="AH474" s="18" t="inlineStr"/>
      <c r="AI474" s="18" t="inlineStr"/>
      <c r="AJ474" s="18" t="inlineStr"/>
      <c r="AK474" s="18" t="inlineStr"/>
      <c r="AL474" s="18" t="inlineStr"/>
      <c r="AM474" s="18" t="inlineStr">
        <is>
          <t>LOW</t>
        </is>
      </c>
      <c r="AN474" s="3" t="inlineStr">
        <is>
          <t>AUTO-DRAFT: keyword signals only; requires contextual coding per codebook.md before use.</t>
        </is>
      </c>
      <c r="AO474" s="18" t="inlineStr">
        <is>
          <t>dd8b364f-f2b7-5e3a-9ebf-b418e959d7d9</t>
        </is>
      </c>
      <c r="AP474" s="18" t="inlineStr">
        <is>
          <t>1</t>
        </is>
      </c>
      <c r="AQ474" s="18" t="inlineStr">
        <is>
          <t>LOW_CONFIDENCE;MISSING_SPEAKER</t>
        </is>
      </c>
      <c r="AR474" s="18" t="inlineStr">
        <is>
          <t>EXCLUDED</t>
        </is>
      </c>
      <c r="AS474" s="3" t="inlineStr">
        <is>
          <t>2026-09-22 full backlog review: UKRAINE_RUSSIA_OR_UNRELATED_GEOPOLITICS</t>
        </is>
      </c>
    </row>
    <row r="475">
      <c r="A475" s="3" t="inlineStr">
        <is>
          <t>https://japan.kantei.go.jp/103/statement/202503/22kunji.html</t>
        </is>
      </c>
      <c r="B475" s="18" t="inlineStr">
        <is>
          <t>japan</t>
        </is>
      </c>
      <c r="C475" s="18" t="inlineStr">
        <is>
          <t>Prime Minister's Office of Japan (Kantei)</t>
        </is>
      </c>
      <c r="D475" s="3" t="inlineStr">
        <is>
          <t>Address by Prime Minister ISHIBA Shigeru at the Graduation Ceremony of the National Defense Academy (Speeches and Statements &lt;br&gt;by the Prime Minister) | Prime Minister's Office of Japan</t>
        </is>
      </c>
      <c r="E475" s="18" t="inlineStr">
        <is>
          <t>SPEECH</t>
        </is>
      </c>
      <c r="F475" s="18" t="inlineStr">
        <is>
          <t>March 22, 2025</t>
        </is>
      </c>
      <c r="G475" s="18" t="inlineStr">
        <is>
          <t>0</t>
        </is>
      </c>
      <c r="H475" s="3" t="inlineStr"/>
      <c r="I475" s="3" t="inlineStr">
        <is>
          <t>Address by Prime Minister ISHIBA Shigeru at the Graduation Ceremony of the National Defense Academy (Speeches and Statements &lt;br&gt;by the Prime Minister) | Prime Minister's Office of Japan
Address by Prime Minister ISHIBA Shigeru at the Graduation Ceremony of the National Defense Academy
March 22, 2025
Tweet
[Provisional translation]
Today, as we hold the graduation ceremony for the prestigious National Defense Academy (NDA) here at Obaradai, Yokosuka, I, as Prime Minister, extend my heartfelt congratulations to the graduating class.
Congratulations on your graduation!
I believe the days you dedicated to studies at the NDA are truly invaluable. Your daily life was surely not an easy journey, but a challenging one, as you diligently completed rigorous education and training programs and had passionate discussions with your peers, sometimes laughing together. In doing so, you supported each other, deepened your bonds with your classmates and devoted yourselves to your studies, training and extracurricular activities, reaching this significant day. From now on, you will bear the expectations of the people and engage in the noble mission as SDF officers. Witnessing your confident expressions and dignified presence, I am convinced you will fulfill the people's expectations. As the Commander-in-Chief of the SDF, I express my profound respect.
In 2002, the year many of you were born, I was appointed Director-General of the Defense Agency in the Koizumi Cabinet, assuming the weighty responsibility of guiding Japan's defense. I still vividly remember giving a speech to the graduates at that time, right here, on March 23 of the following year. And you, who were just tiny babies back then, have now grown into reliable officers, about to assume your duties at the core of the nation’s defense capabilities.
During that time, the security environment surrounding our nation has significantly changed. China continues and even intensifies its unilateral attempts to change the status quo by force in the East and South China Seas. North Korea repeatedly launches ballistic missiles, rapidly enhancing its military capabilities. With Russia’s invasion of Ukraine ongoing, North Korean soldiers have reportedly been dispatched to Russia. Many people now share these concerns: “Ukraine today may be East Asia tomorrow.”
Under such security circumstances, our responsibility is to fully protect our nation’s independence and peace, the lives of our citizens, and their peaceful livelihoods. The situation in Ukraine clearly demonstrates how an ordinary, everyday life can be lost when a military invasion occurs. Therefore, we must enhance our deterrence to prevent such threats from reaching our nation. The fundamental strengthening of our defense capabilities is essential to enhance our own deterrence, and we will continue to work on this based on the National Security Strategy and other related documents.
However, strengthening our defense capabilities is not simply a matter of increasing the SDF’s equipment. The greatest foundation of our defense capabilities is our people. Each and every one of you is at the core of our defense capabilities, and the efforts of each and every one of you directly contribute to strengthening our nation's deterrence.
I am convinced that the SDF and its personnel deserve the highest honor. You all take an oath of service, pledging to “undertake the fulfillment of our duties, risking danger when necessary, and thereby responding to the trust placed in us by the people.” I want you, who take such an oath, to have pride and honor in serving in the SDF, and to be able to devote yourselves to your duties with a sense of self-fulfillment. Furthermore, I want you to be able to thrive in society after retirement, utilizing the knowledge and skills you have acquired in the SDF. To this end, I will take the lead, together with Defense Minister Nakatani, in working to improve your treatment.
At the same time, it is required that the SDF maintain the highest discipline. The highest honor and the highest discipline are what the SDF must ensure. For the people, the Ministry of Defense and the Self-Defense Forces are what the people can rely on as the last resort. To fulfill that role, the SDF must be an organization that earns the complete trust of the people. In recent years, nearly 90% of the public has a positive impression of the SDF, obviously owing to the efforts of your predecessors, who have abided by the oath of service, fulfilling and continuing to fulfill the mission of “defending the nation.” I want you to carry on this legacy based on the efforts of your predecessors. Maintain strict discipline, show zero tolerance for harassment, demonstrate leadership in line with this era, and faithfully respond to the trust of the people, in accordance with your oath of service. These are indispensable qualities demanded of you as SDF officers leading the organization. I strongly urge you to dedicate yourselves to your duties with a strong resolve and sense of responsibility.
In 2003, when I was the Director-General of the Defense Agency, there was an unforgettable incident. Japan had decided to dispatch SDF units to support the reconstruction of Iraq, and on December 24 of that year, Christmas Eve, a completion ceremony for the Air SDF transport aircraft unit was held at the Air Self-Defense Force Komaki base in Aichi Prefecture, with then Prime Minister Junichiro Koizumi attending. December 24 was the day when many young people were celebrating Christmas, but we held the completion ceremony. At the send-off party, a young Air SDF member who was about to be deployed shook my hand. He told me that he had received an address from the Prime Minister, encouragement from the Director-General of the Defense Agency, and that he had taken commemorative photos. He said he had even shaken hands with us and been told: "Good luck." Yet, until that moment, he had not fully understood why he had to go. However, he also said that the people of Iraq desperately needed access to clean water, repaired roads, and rebuilt schools, while a survey conducted by a British polling organization at the time showed that Japan was the most desired country to come. Therefore, he realized that, although the fighting had ended, dangers still remained, and that the SDF was the only Japanese organization that could respond to the wishes of the Iraqi people, as he had heard from the Prime Minister and the Director-General of the Defense Agency. He said, "Today is the best Christmas for me. Director-General, I'll go with pride," and I will never forget those words for the rest of my life. I have always cherished every SDF member who  carries out their difficult mission with pride and sincerity. This sentiment remains unchanged to this day.
This year, 2025, marks exactly 100 years since the start of the Showa era. This January, we commemorated the 30th anniversary of the Great Hanshin-Awaji Earthquake, and this August, we will observe the 80th anniversary of the end of World War II. In this significant year, you are embarking on your journey as SDF officers. I hope that you will keep asking yourselves what Japan should do for the future, what we should leave for the next generation, and what you should do to achieve that, while also significantly growing both as SDF officers and as individuals.
For the international students, today marks the conclusion of your studies here at the National Defense Academy. Leaving your familiar homelands, you may have encountered challenges amd moments of confusion with Japanese culture. However, the knowledge and experiences you have gained through your time here, along with the bonds you formed with your fellow students, will surely become irreplaceable memories that you will cherish for your lifetime. Even after you leave Japan, you will remain graduates of the National Defense Academy. I sincerely hope that with pride, you will thrive in your respective homelands and serve as bridges of friendship between your countries and Japan. I also hope that you will share the unique qualities and the richness of the NDA and Japan with the people of your home countries.
To the families of our students, I would like to extend my deepest appreciation for entrusting your precious family members to this institution. Last year, I established a meeting of relevant ministers, of which I myself serve as chair, to implement various measures aimed at improving the treatment and working environment of SDF personnel and establishing new career paths. We have recently compiled a basic policy based on these measures. Initiatives based on this policy are already underway, and we will build a comprehensive system so that your cherished family members can devote themselves to the extremely noble mission of national defense with pride and honor as SDF personnel. I assure you that the Government, as a whole, will make every effort to ensure that you can truly say, “it was deeply meaningful that our family member became an SDF member.”
As I mentioned earlier, this year marks the 80th anniversary of the end of World War II. I believe you all have read many books. I would like to introduce one book to you: a paperback titled “The Last of the Battleship Yamato” written by Mitsuru Yoshida. I will not discuss its details here, but I can tell you that it profoundly moved me as it explores the questions of what a nation is, what it means to live, and what it means to defend one’s country. I strongly recommend that you read it. Mitsuru Yoshida, “The Last of the Battleship Yamato.”
Finally, I would like to express my sincere gratitude to all the distinguished guests who have shown tremendous kindness and support to the NDA. I also extend my heartfelt respect to President Kubo Fumiaki and all the faculty and staff who have dedicated themselves with deep affection to educating the students who will become future SDF officers. And with my wishes for the continued development of the NDA, I conclude my address and parting words for the graduates.
March 22, 2025
ISHIBA Shigeru
Prime Minister of Japan
Related Link
Japanese
Tweet
Return to the Speeches and Statements by the Prime Minister</t>
        </is>
      </c>
      <c r="J475" s="3" t="inlineStr">
        <is>
          <t>Witnessing your confident expressions and dignified presence, I am convinced you will fulfill the people's expectations. As the Commander-in-Chief of the SDF, I express my profound respect. In 2002, the year many of you were born, I was appointed Director-General of the Defense Agency in the Koizumi Cabinet, assuming the weighty responsibility of guiding Japan's defense. I still vividly remember giving a speech to the graduates at that time, right here, on March 23 of the following year. And you, who were just tiny babies back then, have now grown into reliable officers, about to assume your duties at the core of the nation’s defense capabilities. North Korea repeatedly launches ballistic missiles, rapidly enhancing its military capabilities. With Russia’s invasion of Ukraine ongoing, North Korean soldiers have reportedly been dispatched to Russia. Many people now share these concerns: “Ukraine today may be East Asia tomorrow.”
Under such security circumstances, our responsibility is to fully protect our nation’s independence and peace, the lives of our citizens, and their peaceful livelihoods. The situation in Ukraine clearly demonstrates how an ordinary, everyday life can be lost when a military invasion occurs. Therefore, we must enhance our deterrence to prevent such threats from reaching our nation. The fundamental strengthening of our defense capabilities is essential to enhance our own deterrence, and we will continue to work on this based on the National Security Strategy and other related documents. However, strengthening our defense capabilities is not simply a matter of increasing the SDF’s equipment. The greatest foundation of our defense capabilities is our people. Maintain strict discipline, show zero tolerance for harassment, demonstrate leadership in line with this era, and faithfully respond to the trust of the people, in accordance with your oath of service. These are indispensable qualities demanded of you as SDF officers leading the organization. I strongly urge you to dedicate yourselves to your duties with a strong resolve and sense of responsibility. In 2003, when I was the Director-General of the Defense Agency, there was an unforgettable incident. Japan had decided to dispatch SDF units to support the reconstruction of Iraq, and on December 24 of that year, Christmas Eve, a completion ceremony for the Air SDF transport aircraft unit was held at the Air Self-Defense Force Komaki base in Aichi Prefecture, with then Prime Minister Junichiro Koizumi attending. This sentiment remains unchanged to this day. This year, 2025, marks exactly 100 years since the start of the Showa era. This January, we commemorated the 30th anniversary of the Great Hanshin-Awaji Earthquake, and this August, we will observe the 80th anniversary of the end of World War II. In this significant year, you are embarking on your journey as SDF officers. I hope that you will keep asking yourselves what Japan should do for the future, what we should leave for the next generation, and what you should do to achieve that, while also significantly growing both as SDF officers and as individuals. We have recently compiled a basic policy based on these measures. Initiatives based on this policy are already underway, and we will build a comprehensive system so that your cherished family members can devote themselves to the extremely noble mission of national defense with pride and honor as SDF personnel. I assure you that the Government, as a whole, will make every effort to ensure that you can truly say, “it was deeply meaningful that our family member became an SDF member.”
As I mentioned earlier, this year marks the 80th anniversary of the end of World War II. I believe you all have read many books. I would like to introduce one book to you: a paperback titled “The Last of the Battleship Yamato” written by Mitsuru Yoshida.</t>
        </is>
      </c>
      <c r="K475" s="18" t="inlineStr">
        <is>
          <t>fund;responsibility;war</t>
        </is>
      </c>
      <c r="L475" s="18" t="inlineStr">
        <is>
          <t>0</t>
        </is>
      </c>
      <c r="M475" s="18" t="inlineStr">
        <is>
          <t>0</t>
        </is>
      </c>
      <c r="N475" s="18" t="inlineStr">
        <is>
          <t>0</t>
        </is>
      </c>
      <c r="O475" s="18" t="inlineStr">
        <is>
          <t>0</t>
        </is>
      </c>
      <c r="P475" s="18" t="inlineStr">
        <is>
          <t>0</t>
        </is>
      </c>
      <c r="Q475" s="18" t="inlineStr">
        <is>
          <t>0</t>
        </is>
      </c>
      <c r="R475" s="18" t="inlineStr">
        <is>
          <t>cf7eca5e-d50f-47d6-b47e-1c27cca8e3fb</t>
        </is>
      </c>
      <c r="S475" s="18" t="inlineStr"/>
      <c r="T475" s="18" t="inlineStr"/>
      <c r="U475" s="18" t="inlineStr"/>
      <c r="V475" s="18" t="inlineStr">
        <is>
          <t>WAR_GENERAL</t>
        </is>
      </c>
      <c r="W475" s="18" t="inlineStr"/>
      <c r="X475" s="18" t="inlineStr"/>
      <c r="Y475" s="18" t="inlineStr"/>
      <c r="Z475" s="18" t="inlineStr"/>
      <c r="AA475" s="18" t="inlineStr"/>
      <c r="AB475" s="18" t="inlineStr"/>
      <c r="AC475" s="18" t="inlineStr"/>
      <c r="AD475" s="18" t="inlineStr"/>
      <c r="AE475" s="18" t="inlineStr"/>
      <c r="AF475" s="18" t="inlineStr"/>
      <c r="AG475" s="18" t="inlineStr"/>
      <c r="AH475" s="18" t="inlineStr"/>
      <c r="AI475" s="18" t="inlineStr"/>
      <c r="AJ475" s="18" t="inlineStr"/>
      <c r="AK475" s="18" t="inlineStr"/>
      <c r="AL475" s="18" t="inlineStr"/>
      <c r="AM475" s="18" t="inlineStr">
        <is>
          <t>LOW</t>
        </is>
      </c>
      <c r="AN475" s="3" t="inlineStr">
        <is>
          <t>AUTO-DRAFT: keyword signals only; requires contextual coding per codebook.md before use.</t>
        </is>
      </c>
      <c r="AO475" s="18" t="inlineStr">
        <is>
          <t>a8cf191b-6445-5559-9cb4-7cd02d46530e</t>
        </is>
      </c>
      <c r="AP475" s="18" t="inlineStr">
        <is>
          <t>1</t>
        </is>
      </c>
      <c r="AQ475" s="18" t="inlineStr">
        <is>
          <t>LOW_CONFIDENCE;MISSING_SPEAKER</t>
        </is>
      </c>
      <c r="AR475" s="18" t="inlineStr">
        <is>
          <t>EXCLUDED</t>
        </is>
      </c>
      <c r="AS475" s="3" t="inlineStr">
        <is>
          <t>2026-09-22 full backlog review: NATURAL_DISASTER_OR_ACCIDENT</t>
        </is>
      </c>
    </row>
    <row r="476">
      <c r="A476" s="3" t="inlineStr">
        <is>
          <t>https://japan.kantei.go.jp/103/statement/202503/26kyoudou_happyou.html</t>
        </is>
      </c>
      <c r="B476" s="18" t="inlineStr">
        <is>
          <t>japan</t>
        </is>
      </c>
      <c r="C476" s="18" t="inlineStr">
        <is>
          <t>Prime Minister's Office of Japan (Kantei)</t>
        </is>
      </c>
      <c r="D476" s="3" t="inlineStr">
        <is>
          <t>Prime Minister Ishiba's Remarks at the Joint Press Occasion with President Lula of the Federative Republic of Brazil (Speeches and Statements &lt;br&gt;by the Prime Minister) | Prime Minister's Office of Japan</t>
        </is>
      </c>
      <c r="E476" s="18" t="inlineStr">
        <is>
          <t>SPEECH</t>
        </is>
      </c>
      <c r="F476" s="18" t="inlineStr">
        <is>
          <t>March 26, 2025</t>
        </is>
      </c>
      <c r="G476" s="18" t="inlineStr">
        <is>
          <t>0</t>
        </is>
      </c>
      <c r="H476" s="3" t="inlineStr"/>
      <c r="I476" s="3" t="inlineStr">
        <is>
          <t>Prime Minister Ishiba's Remarks at the Joint Press Occasion with President Lula of the Federative Republic of Brazil (Speeches and Statements &lt;br&gt;by the Prime Minister) | Prime Minister's Office of Japan
Prime Minister Ishiba's Remarks at the Joint Press Occasion with President Lula of the Federative Republic of Brazil
March 26, 2025
Tweet
[Provisional translation]
[Opening statement by Prime Minister Ishiba]
Good evening, everyone. Boa noite! Thank you for attending this press occasion even at such a late hour.
As we commemorate the 130th anniversary of the establishment of diplomatic relations between Japan and Brazil, I am truly pleased at this opportunity to welcome President Lula to Japan as our first State Guest since the COVID-19 pandemic. On behalf of the Japanese Government, I wish to express once again my heartfelt welcome to President Lula and First Lady Janja on their State Visit to Japan.
The traditional friendly relations that Japan and Brazil have enjoyed for so many years trace back to the conclusion of the Treaty of Friendship, Commerce and Navigation in [1895]*1. Our bilateral relations have progressed remarkably over the past 130 years in a wide array of fields, including politics, the economy, the environment, culture and sports, to name just a few.
Our two countries now share common values and principles and act as strategic global partners who cooperate in the international arena. This relationship is also supported in human terms by the largest Nikkei (Japanese immigrants and descendants) community anywhere in the world, found in Brazil.
Today, President Lula and I enjoyed a frank exchange of views regarding a broad spectrum of fields.
As the international community becomes increasingly confrontational and divided, Japan's cooperation with Brazil will be essential, as partners leading the international community towards coordination. President Lula and I have launched the "Partnership on Peace and Strengthening Multilateralism" and confirmed that we will build up our dialogue and our cooperation in the fields of security and defense, among others.
During today's meeting, we again exchanged our views candidly regarding the international situation, including the situations in Ukraine, the Middle East, and East Asia. We confirmed that we will also continue to act in cooperation in our responses to regional affairs. Japan and Brazil are both members of the G4. As such, we have worked in concert to bring about the reform of the UN Security Council. This year as we commemorate the 80th anniversary of the founding of the United Nations, we intend to cooperate further to realize concrete progress in this area.
The economic, trade, and investment relations between Japan and Brazil hold tremendous potential. Our two countries have until now built up mutually beneficial relations that take as their basis the complementarity we enjoy with each other. Taking this opportunity, a Brazilian economic mission of more than 100 people has come to visit Japan, and approximately 80 public and private cooperation projects have been announced. This is a highly meaningful development and I welcome it very much.
The total value of direct investment into Brazil planned by Japanese companies for 2024 and beyond comes to 1.3 trillion yen, or roughly 45 billion reals. This amount is a clear indication of the great expectations held for the strengthening of economic relations between our two countries. I will work in cooperation with President Lula so that we are able to continue to steadily expand our trade and investment.
MERCOSUR, the Southern Common Market of South America, is an important partner for Japan. During our meeting, President Lula and I reaffirmed our strong ambition to raise Japan-MERCOSUR economic relations to greater heights. Also, at today's Japan-Brazil Economic Forum, business leaders from both nations presented us with request letters urging the early conclusion of the Japan-MERCOSUR Economic Partnership Agreement. We confirmed that Japan and Brazil will demonstrate leadership, launch a framework for Japan-MERCOSUR strategic partnership at an early time, and advance consultations aimed at deepening trade relations through that framework.
We will follow up on the matter of importing fresh beef in future meetings, including at the summit level. In addition, I conveyed to President Lula that we will dispatch experts for the purpose of information collection, as movement towards the next step.
Japan and Brazil are also partners that share responsibility in working to resolve global issues. With regard to measures for tackling environmental and climate change issues, we promised we would act in cooperation so that Brazil, as chair of COP30 (the 30th Session of the Conference of the Parties to the United Nations Framework Convention on Climate Change), can overcome the differences in stances between developed and developing countries and succeed in deriving balanced outcomes regarding emissions reductions, mitigating the impacts of climate change, and assistance for developing countries. We confirmed that, under the Initiative for Sustainable Fuels and Mobility (ISFM) that our two countries launched last year, Japan and Brazil will lead a global decarbonization effort in the automotive sector by harnessing both countries' strengths, namely Brazil's biofuels and Japan's high-performance mobility equipment. In addition, I told President Lula that in order to contribute to supporting developing countries' measures to tackle climate change, Japan has newly contributed US$5 million this year to the Fund for responding to Loss and Damage.
Also, under the Japan-Brazil Green Partnership Initiative, we will promote in both countries cooperation that balances environmental protection and sustainable development, taking as its pillars the restoration of degraded land for grazing livestock and countermeasures against illegal forest harvesting in the Amazon. We will do this while also proactively utilizing offer-type cooperation. The Cerrado development project that Japan and Brazil undertook together in the 1970s is still spoken about to the present day as a symbol showing the close cooperative relations between our two countries. Through the initiative to restore degraded livestock grazing land, which we can call our "second Cerrado cooperative endeavor," I hope to make Brazil's vast land tracts a lush green once again.
We confirmed that we will also promote people-to-people exchanges, which are the foundation of bilateral relations. We will also advance our consultations regarding the introduction of a working holiday system, in order to promote youth exchanges.
Next month, the curtain will rise on Expo 2025 Osaka, Kansai. I very much appreciate Brazil's participation through its exhibit. I have heard that the Brazil pavilion is quite marvelously done. We will work together with Brazil to make the Expo a great success.
His Excellency President Lula has now paid a visit to Japan, and in the future, we wish to continue to more actively engage in mutual exchanges of visits by leading political figures. We decided that at the leader level, we will alternate with one of us making a visit to the other's country every two years. Based on the [Action Plan]*2 adopted by us today at the summit level, we will further deepen Japan-Brazil bilateral relations in a large number of fields, including, notably, diplomacy and security; the economy, trade, and investment; and the environment and climate change countermeasures. I intend to work hand in hand with President Lula going forward. Thank you very much and obrigado!
*1: Here, Prime Minister Ishiba said "1985," but he intended to say "1895." The transcript has been edited to show the intended meaning.
*2: Here, Prime Minister Ishiba said "Action Program," but he intended to say "Action Plan." The transcript has been edited to show the intended meaning.
Related Link
Japanese
Tweet
Return to the Speeches and Statements by the Prime Minister</t>
        </is>
      </c>
      <c r="J476" s="3" t="inlineStr">
        <is>
          <t>This relationship is also supported in human terms by the largest Nikkei (Japanese immigrants and descendants) community anywhere in the world, found in Brazil. Today, President Lula and I enjoyed a frank exchange of views regarding a broad spectrum of fields. As the international community becomes increasingly confrontational and divided, Japan's cooperation with Brazil will be essential, as partners leading the international community towards coordination. President Lula and I have launched the "Partnership on Peace and Strengthening Multilateralism" and confirmed that we will build up our dialogue and our cooperation in the fields of security and defense, among others. During today's meeting, we again exchanged our views candidly regarding the international situation, including the situations in Ukraine, the Middle East, and East Asia. We confirmed that Japan and Brazil will demonstrate leadership, launch a framework for Japan-MERCOSUR strategic partnership at an early time, and advance consultations aimed at deepening trade relations through that framework. We will follow up on the matter of importing fresh beef in future meetings, including at the summit level. In addition, I conveyed to President Lula that we will dispatch experts for the purpose of information collection, as movement towards the next step. Japan and Brazil are also partners that share responsibility in working to resolve global issues. With regard to measures for tackling environmental and climate change issues, we promised we would act in cooperation so that Brazil, as chair of COP30 (the 30th Session of the Conference of the Parties to the United Nations Framework Convention on Climate Change), can overcome the differences in stances between developed and developing countries and succeed in deriving balanced outcomes regarding emissions reductions, mitigating the impacts of climate change, and assistance for developing countries. We confirmed that, under the Initiative for Sustainable Fuels and Mobility (ISFM) that our two countries launched last year, Japan and Brazil will lead a global decarbonization effort in the automotive sector by harnessing both countries' strengths, namely Brazil's biofuels and Japan's high-performance mobility equipment. In addition, I told President Lula that in order to contribute to supporting developing countries' measures to tackle climate change, Japan has newly contributed US$5 million this year to the Fund for responding to Loss and Damage. Also, under the Japan-Brazil Green Partnership Initiative, we will promote in both countries cooperation that balances environmental protection and sustainable development, taking as its pillars the restoration of degraded land for grazing livestock and countermeasures against illegal forest harvesting in the Amazon. We will do this while also proactively utilizing offer-type cooperation. We decided that at the leader level, we will alternate with one of us making a visit to the other's country every two years. Based on the [Action Plan]*2 adopted by us today at the summit level, we will further deepen Japan-Brazil bilateral relations in a large number of fields, including, notably, diplomacy and security; the economy, trade, and investment; and the environment and climate change countermeasures. I intend to work hand in hand with President Lula going forward. Thank you very much and obrigado! *1: Here, Prime Minister Ishiba said "1985," but he intended to say "1895." The transcript has been edited to show the intended meaning.</t>
        </is>
      </c>
      <c r="K476" s="18" t="inlineStr">
        <is>
          <t>fund;responsibility;war</t>
        </is>
      </c>
      <c r="L476" s="18" t="inlineStr">
        <is>
          <t>0</t>
        </is>
      </c>
      <c r="M476" s="18" t="inlineStr">
        <is>
          <t>0</t>
        </is>
      </c>
      <c r="N476" s="18" t="inlineStr">
        <is>
          <t>0</t>
        </is>
      </c>
      <c r="O476" s="18" t="inlineStr">
        <is>
          <t>1</t>
        </is>
      </c>
      <c r="P476" s="18" t="inlineStr">
        <is>
          <t>0</t>
        </is>
      </c>
      <c r="Q476" s="18" t="inlineStr">
        <is>
          <t>0</t>
        </is>
      </c>
      <c r="R476" s="18" t="inlineStr">
        <is>
          <t>d3cbf752-34a2-4203-8033-63cf9deeaefb</t>
        </is>
      </c>
      <c r="S476" s="18" t="inlineStr"/>
      <c r="T476" s="18" t="inlineStr"/>
      <c r="U476" s="18" t="inlineStr"/>
      <c r="V476" s="18" t="inlineStr">
        <is>
          <t>HISTORICAL_RECOGNITION_GENERAL</t>
        </is>
      </c>
      <c r="W476" s="18" t="inlineStr"/>
      <c r="X476" s="18" t="inlineStr"/>
      <c r="Y476" s="18" t="inlineStr"/>
      <c r="Z476" s="18" t="inlineStr"/>
      <c r="AA476" s="18" t="inlineStr"/>
      <c r="AB476" s="18" t="inlineStr"/>
      <c r="AC476" s="18" t="inlineStr"/>
      <c r="AD476" s="18" t="inlineStr"/>
      <c r="AE476" s="18" t="inlineStr"/>
      <c r="AF476" s="18" t="inlineStr"/>
      <c r="AG476" s="18" t="inlineStr"/>
      <c r="AH476" s="18" t="inlineStr"/>
      <c r="AI476" s="18" t="inlineStr"/>
      <c r="AJ476" s="18" t="inlineStr"/>
      <c r="AK476" s="18" t="inlineStr"/>
      <c r="AL476" s="18" t="inlineStr"/>
      <c r="AM476" s="18" t="inlineStr">
        <is>
          <t>LOW</t>
        </is>
      </c>
      <c r="AN476" s="3" t="inlineStr">
        <is>
          <t>AUTO-DRAFT: keyword signals only; requires contextual coding per codebook.md before use.</t>
        </is>
      </c>
      <c r="AO476" s="18" t="inlineStr">
        <is>
          <t>ac2a29e3-9a76-5d1c-9313-b34676236603</t>
        </is>
      </c>
      <c r="AP476" s="18" t="inlineStr">
        <is>
          <t>1</t>
        </is>
      </c>
      <c r="AQ476" s="18" t="inlineStr">
        <is>
          <t>LOW_CONFIDENCE;MISSING_SPEAKER</t>
        </is>
      </c>
      <c r="AR476" s="18" t="inlineStr">
        <is>
          <t>EXCLUDED</t>
        </is>
      </c>
      <c r="AS476" s="3" t="inlineStr">
        <is>
          <t>2026-09-22 full backlog review: COVID_OR_PANDEMIC</t>
        </is>
      </c>
    </row>
    <row r="477">
      <c r="A477" s="3" t="inlineStr">
        <is>
          <t>https://japan.kantei.go.jp/103/statement/202503/29kaiken.html</t>
        </is>
      </c>
      <c r="B477" s="18" t="inlineStr">
        <is>
          <t>japan</t>
        </is>
      </c>
      <c r="C477" s="18" t="inlineStr">
        <is>
          <t>Prime Minister's Office of Japan (Kantei)</t>
        </is>
      </c>
      <c r="D477" s="3" t="inlineStr">
        <is>
          <t>Press Conference by Prime Minister Ishiba regarding His Visit to Iwo-To and Other Matters (Speeches and Statements &lt;br&gt;by the Prime Minister) | Prime Minister's Office of Japan</t>
        </is>
      </c>
      <c r="E477" s="18" t="inlineStr">
        <is>
          <t>PRESS_CONFERENCE</t>
        </is>
      </c>
      <c r="F477" s="18" t="inlineStr">
        <is>
          <t>March 29, 2025</t>
        </is>
      </c>
      <c r="G477" s="18" t="inlineStr">
        <is>
          <t>0</t>
        </is>
      </c>
      <c r="H477" s="3" t="inlineStr"/>
      <c r="I477" s="3" t="inlineStr">
        <is>
          <t>Press Conference by Prime Minister Ishiba regarding His Visit to Iwo-To and Other Matters (Speeches and Statements &lt;br&gt;by the Prime Minister) | Prime Minister's Office of Japan
Press Conference by Prime Minister Ishiba regarding His Visit to Iwo-To and Other Matters
March 29, 2025
Tweet
[Provisional translation]
(On Prime Minister Ishiba's reaction upon visiting Iwo-To, the site of a tremendous number of casualties in the final stages of the Pacific War, where he participated in the Japan-U.S. Iwo-To Reunion of Honor Ceremony and went to observe the sites where the remains of the war dead are collected and other locations; on Japan's approach of contributing to peace even as wars continue to be waged in various locations around the world 80 years after the end of the war; on how the recovery of the remains of the war dead will be accelerated, in light of the great number of war dead on Iwo-To whose remains have not yet been recovered, with many said to lie beneath the island's runways; and on Prime Minister Ishiba's intention to establish a panel of experts to examine the war, in conjunction with the passage of 80 years since the war's end)
It has been 80 years since the end of the war. Starting from the Second Sino-Japanese War and continuing up to the Pacific War, many locations were the site of fierce battles. A great many soldiers, thinking of their hometowns and of the family and friends they left behind, fought for the sake of their country and for the sake of their loved ones, and many lost their precious lives. Among the battles in the final stages of the war, a truly desperate struggle took place here on Iwo-To, and on the island of Peleliu as well. Japanese forces, led by General KURIBAYASHI (Tadamichi), waged a fierce battle with U.S. forces, a ferocious clash that left its mark on history.
After 80 years, Japan and the United States, once adversaries, now hold a joint memorial ceremony here as allies, something I consider to be of the utmost significance. Here, in the context of us honoring the souls of those who fell in the line of duty, and in light of Japan and the United States working together to foster world peace by making our Alliance even more robust, I feel that today was a very meaningful day.
I note that the remains of some 11,000 war dead rest here on this island, thinking of their hometowns. Consistent with our sincere mourning for the deceased and our wish for peace, my administration will ensure the entire Japanese Government works as one with a view to recovering these remains and returning them home at the earliest possible time. In line with this, today I am visiting here together with the Minister of Defense, the Minister of Health, Labour and Welfare, and others who are truly of the same mind, including Mr. AISAWA (Ichiro, President of the Parliamentary League for Iwo-To) and Mr. SHINDO (Yoshitaka, Representative of the Bereaved Families of the Iwo-To Association), two members of the Diet.
Today was a day characterized by our thoughts of peace and our wish to foster world peace by making the Japan-U.S. Alliance more robust. We also prayed for the repose of the souls of the war dead and underscored our ambition to return the remains of all the fallen, to the very last one, to their hometowns at the earliest possible time. I appreciate most sincerely the opportunity to spend such a profoundly meaningful day here, and I once again offer my heartfelt prayers for the repose of the souls of all those who perished here.
This year marks the 80th anniversary of the war's end. Until now, at each milestone year, including for the 60th and 70th years after the war's end, we sent out various kinds of messages expressing our thoughts towards peace. As of now, no decisions have been taken on any sort of schedule or how a statement would be issued. What we would like to think about is how we can build peace, incorporating an examination of the past alongside our thoughts towards the future.
My political mentor, Mr. TANAKA Kakuei, once said, "As long as the guys who went to that war make up the heart of our country, Japan as a nation will be just fine. What worries me is when those people are no longer around. That's why we need to have future generations study the war properly."
Eighty years since the war ended. Even those who served in the war as child soldiers at age 15 are now more than 90 years old, and even those who fled amidst the flames of war are now at a very advanced age. I want to consider what we can do at this moment, and what we must contemplate, to ensure we truly never repeat the horrors of war, so that peace will become firmly established and so that the independence and peace of Japan are thoroughly ensured. But as for a concrete schedule or other such matters, no decisions have been taken yet.
What I said just now is my own thinking on the matter.
Related Link
Japanese
Tweet
Return to the Speeches and Statements by the Prime Minister</t>
        </is>
      </c>
      <c r="J477" s="3" t="inlineStr">
        <is>
          <t>Press Conference by Prime Minister Ishiba regarding His Visit to Iwo-To and Other Matters (Speeches and Statements &lt;br&gt;by the Prime Minister) | Prime Minister's Office of Japan
Press Conference by Prime Minister Ishiba regarding His Visit to Iwo-To and Other Matters
March 29, 2025
Tweet
[Provisional translation]
(On Prime Minister Ishiba's reaction upon visiting Iwo-To, the site of a tremendous number of casualties in the final stages of the Pacific War, where he participated in the Japan-U.S. Iwo-To Reunion of Honor Ceremony and went to observe the sites where the remains of the war dead are collected and other locations; on Japan's approach of contributing to peace even as wars continue to be waged in various locations around the world 80 years after the end of the war; on how the recovery of the remains of the war dead will be accelerated, in light of the great number of war dead on Iwo-To whose remains have not yet been recovered, with many said to lie beneath the island's runways; and on Prime Minister Ishiba's intention to establish a panel of experts to examine the war, in conjunction with the passage of 80 years since the war's end)
It has been 80 years since the end of the war. Starting from the Second Sino-Japanese War and continuing up to the Pacific War, many locations were the site of fierce battles. A great many soldiers, thinking of their hometowns and of the family and friends they left behind, fought for the sake of their country and for the sake of their loved ones, and many lost their precious lives. Among the battles in the final stages of the war, a truly desperate struggle took place here on Iwo-To, and on the island of Peleliu as well. Japanese forces, led by General KURIBAYASHI (Tadamichi), waged a fierce battle with U.S. forces, a ferocious clash that left its mark on history. After 80 years, Japan and the United States, once adversaries, now hold a joint memorial ceremony here as allies, something I consider to be of the utmost significance. Here, in the context of us honoring the souls of those who fell in the line of duty, and in light of Japan and the United States working together to foster world peace by making our Alliance even more robust, I feel that today was a very meaningful day. I note that the remains of some 11,000 war dead rest here on this island, thinking of their hometowns. Consistent with our sincere mourning for the deceased and our wish for peace, my administration will ensure the entire Japanese Government works as one with a view to recovering these remains and returning them home at the earliest possible time. In line with this, today I am visiting here together with the Minister of Defense, the Minister of Health, Labour and Welfare, and others who are truly of the same mind, including Mr. Today was a day characterized by our thoughts of peace and our wish to foster world peace by making the Japan-U.S. Alliance more robust. We also prayed for the repose of the souls of the war dead and underscored our ambition to return the remains of all the fallen, to the very last one, to their hometowns at the earliest possible time. I appreciate most sincerely the opportunity to spend such a profoundly meaningful day here, and I once again offer my heartfelt prayers for the repose of the souls of all those who perished here. This year marks the 80th anniversary of the war's end. Until now, at each milestone year, including for the 60th and 70th years after the war's end, we sent out various kinds of messages expressing our thoughts towards peace. As of now, no decisions have been taken on any sort of schedule or how a statement would be issued. What we would like to think about is how we can build peace, incorporating an examination of the past alongside our thoughts towards the future. My political mentor, Mr. TANAKA Kakuei, once said, "As long as the guys who went to that war make up the heart of our country, Japan as a nation will be just fine. What worries me is when those people are no longer around. That's why we need to have future generations study the war properly."
Eighty years since the war ended. Even those who served in the war as child soldiers at age 15 are now more than 90 years old, and even those who fled amidst the flames of war are now at a very advanced age. I want to consider what we can do at this moment, and what we must contemplate, to ensure we truly never repeat the horrors of war, so that peace will become firmly established and so that the independence and peace of Japan are thoroughly ensured. But as for a concrete schedule or other such matters, no decisions have been taken yet. What I said just now is my own thinking on the matter.</t>
        </is>
      </c>
      <c r="K477" s="18" t="inlineStr">
        <is>
          <t>history;war</t>
        </is>
      </c>
      <c r="L477" s="18" t="inlineStr">
        <is>
          <t>0</t>
        </is>
      </c>
      <c r="M477" s="18" t="inlineStr">
        <is>
          <t>0</t>
        </is>
      </c>
      <c r="N477" s="18" t="inlineStr">
        <is>
          <t>0</t>
        </is>
      </c>
      <c r="O477" s="18" t="inlineStr">
        <is>
          <t>0</t>
        </is>
      </c>
      <c r="P477" s="18" t="inlineStr">
        <is>
          <t>0</t>
        </is>
      </c>
      <c r="Q477" s="18" t="inlineStr">
        <is>
          <t>0</t>
        </is>
      </c>
      <c r="R477" s="18" t="inlineStr">
        <is>
          <t>69e52b0b-3eb4-4d98-92b5-5dc0ad28d552</t>
        </is>
      </c>
      <c r="S477" s="18" t="inlineStr"/>
      <c r="T477" s="18" t="inlineStr"/>
      <c r="U477" s="18" t="inlineStr"/>
      <c r="V477" s="18" t="inlineStr">
        <is>
          <t>WAR_GENERAL</t>
        </is>
      </c>
      <c r="W477" s="18" t="inlineStr"/>
      <c r="X477" s="18" t="inlineStr"/>
      <c r="Y477" s="18" t="inlineStr"/>
      <c r="Z477" s="18" t="inlineStr"/>
      <c r="AA477" s="18" t="inlineStr"/>
      <c r="AB477" s="18" t="inlineStr"/>
      <c r="AC477" s="18" t="inlineStr"/>
      <c r="AD477" s="18" t="inlineStr"/>
      <c r="AE477" s="18" t="inlineStr"/>
      <c r="AF477" s="18" t="inlineStr"/>
      <c r="AG477" s="18" t="inlineStr"/>
      <c r="AH477" s="18" t="inlineStr"/>
      <c r="AI477" s="18" t="inlineStr"/>
      <c r="AJ477" s="18" t="inlineStr"/>
      <c r="AK477" s="18" t="inlineStr"/>
      <c r="AL477" s="18" t="inlineStr"/>
      <c r="AM477" s="18" t="inlineStr">
        <is>
          <t>LOW</t>
        </is>
      </c>
      <c r="AN477" s="3" t="inlineStr">
        <is>
          <t>AUTO-DRAFT: keyword signals only; requires contextual coding per codebook.md before use.</t>
        </is>
      </c>
      <c r="AO477" s="18" t="inlineStr">
        <is>
          <t>d2523491-5b73-596f-ba85-c7455f08f210</t>
        </is>
      </c>
      <c r="AP477" s="18" t="inlineStr">
        <is>
          <t>1</t>
        </is>
      </c>
      <c r="AQ477" s="18" t="inlineStr">
        <is>
          <t>LOW_CONFIDENCE;MISSING_SPEAKER</t>
        </is>
      </c>
      <c r="AR477" s="18" t="inlineStr">
        <is>
          <t>EXCLUDED</t>
        </is>
      </c>
      <c r="AS477" s="3" t="inlineStr">
        <is>
          <t>2026-09-22 full backlog review: PRESS_CONFERENCE_UNRELATED_DOMESTIC_OR_ROUTINE_DIPLOMACY</t>
        </is>
      </c>
    </row>
    <row r="478">
      <c r="A478" s="3" t="inlineStr">
        <is>
          <t>https://japan.kantei.go.jp/103/statement/202503/29tsuitounokotoba.html</t>
        </is>
      </c>
      <c r="B478" s="18" t="inlineStr">
        <is>
          <t>japan</t>
        </is>
      </c>
      <c r="C478" s="18" t="inlineStr">
        <is>
          <t>Prime Minister's Office of Japan (Kantei)</t>
        </is>
      </c>
      <c r="D478" s="3" t="inlineStr">
        <is>
          <t>Address by Prime Minister ISHIBA Shigeru to the Japan-U.S. Iwo-To Reunion of Honor Ceremony (Speeches and Statements &lt;br&gt;by the Prime Minister) | Prime Minister's Office of Japan</t>
        </is>
      </c>
      <c r="E478" s="18" t="inlineStr">
        <is>
          <t>SPEECH</t>
        </is>
      </c>
      <c r="F478" s="18" t="inlineStr">
        <is>
          <t>March 29, 2025</t>
        </is>
      </c>
      <c r="G478" s="18" t="inlineStr">
        <is>
          <t>0</t>
        </is>
      </c>
      <c r="H478" s="3" t="inlineStr"/>
      <c r="I478" s="3" t="inlineStr">
        <is>
          <t>Address by Prime Minister ISHIBA Shigeru to the Japan-U.S. Iwo-To Reunion of Honor Ceremony (Speeches and Statements &lt;br&gt;by the Prime Minister) | Prime Minister's Office of Japan
Address by Prime Minister ISHIBA Shigeru to the Japan-U.S. Iwo-To Reunion of Honor Ceremony
March 29, 2025
Tweet
[Provisional translation]
On the occasion of the Japan-U.S. Iwo-To Reunion of Honor Ceremony, I offer my heartfelt condolences to the souls of those who lost their lives on this land.
Eighty years ago, this island of Iwo-To became the site of extremely fierce battles during the war, where far too many precious lives were lost.
Even now, when I think of each and every one of those who perished here—longing for their own country and worrying about their families and loved ones—I am overwhelmed with sorrow.
We must never forget that the peace and prosperity we enjoy today were built upon the invaluable sacrifices of those who fell in battle and the tireless efforts of those who have worked over the past eighty years since the end of the war.
Japan and the United States, which once fought against each other, have reconciled and deepened their relationship, now becoming trusted allies. I would like to express my sincere respect to the Iwo-To Association of Japan, the Iwo Jima Association of America and all those involved for their endeavors and efforts in continuing this Reunion of Honor for so many years.
Today, the Japan-U.S. Alliance is stronger than ever, serving as the cornerstone not only for the security of our two countries but also for peace and prosperity in the Indo-Pacific region.
Taking this opportunity, here on the hallowed ground of Iwo-To, as we pay tribute to the spirits of those who fought for their country, I would like to renew Japan’s pledge for peace.
Then, with the preciousness of peace engraved in our hearts, we reiterate our determination to elevate the Japan-U.S. Alliance, which brings peace and prosperity to the world, to new heights.
Furthermore, to prevent the horrors of war from ever repeating, we must continue our efforts to pass on the painful experiences of the war across generations while humbly and sincerely facing history.
Also, I will never forget the many compatriots who have yet to be returned home. As a solemn duty of the country, we will steadfastly advance the projects to recover and repatriate the remains of the war dead and make our best efforts to bring them back to their home as soon as possible.
In closing, I offer my deepest prayers for the souls of all those who perished in battle, as well as for the peace and well-being of their bereaved families.
March 29, 2025
ISHIBA Shigeru
Prime Minister
Related Link
Japanese
Visit to Iwo-To (Prime Minister in Action)
Tweet
Return to the Speeches and Statements by the Prime Minister</t>
        </is>
      </c>
      <c r="J478" s="3" t="inlineStr">
        <is>
          <t>Iwo-To Reunion of Honor Ceremony
March 29, 2025
Tweet
[Provisional translation]
On the occasion of the Japan-U.S. Iwo-To Reunion of Honor Ceremony, I offer my heartfelt condolences to the souls of those who lost their lives on this land. Eighty years ago, this island of Iwo-To became the site of extremely fierce battles during the war, where far too many precious lives were lost. Even now, when I think of each and every one of those who perished here—longing for their own country and worrying about their families and loved ones—I am overwhelmed with sorrow. We must never forget that the peace and prosperity we enjoy today were built upon the invaluable sacrifices of those who fell in battle and the tireless efforts of those who have worked over the past eighty years since the end of the war. Japan and the United States, which once fought against each other, have reconciled and deepened their relationship, now becoming trusted allies. I would like to express my sincere respect to the Iwo-To Association of Japan, the Iwo Jima Association of America and all those involved for their endeavors and efforts in continuing this Reunion of Honor for so many years. Then, with the preciousness of peace engraved in our hearts, we reiterate our determination to elevate the Japan-U.S. Alliance, which brings peace and prosperity to the world, to new heights. Furthermore, to prevent the horrors of war from ever repeating, we must continue our efforts to pass on the painful experiences of the war across generations while humbly and sincerely facing history. Also, I will never forget the many compatriots who have yet to be returned home. As a solemn duty of the country, we will steadfastly advance the projects to recover and repatriate the remains of the war dead and make our best efforts to bring them back to their home as soon as possible. In closing, I offer my deepest prayers for the souls of all those who perished in battle, as well as for the peace and well-being of their bereaved families. March 29, 2025
ISHIBA Shigeru
Prime Minister
Related Link
Japanese
Visit to Iwo-To (Prime Minister in Action)
Tweet
Return to the Speeches and Statements by the Prime Minister</t>
        </is>
      </c>
      <c r="K478" s="18" t="inlineStr">
        <is>
          <t>war</t>
        </is>
      </c>
      <c r="L478" s="18" t="inlineStr">
        <is>
          <t>0</t>
        </is>
      </c>
      <c r="M478" s="18" t="inlineStr">
        <is>
          <t>1</t>
        </is>
      </c>
      <c r="N478" s="18" t="inlineStr">
        <is>
          <t>0</t>
        </is>
      </c>
      <c r="O478" s="18" t="inlineStr">
        <is>
          <t>0</t>
        </is>
      </c>
      <c r="P478" s="18" t="inlineStr">
        <is>
          <t>1</t>
        </is>
      </c>
      <c r="Q478" s="18" t="inlineStr">
        <is>
          <t>0</t>
        </is>
      </c>
      <c r="R478" s="18" t="inlineStr">
        <is>
          <t>059efa0a-4274-4b43-89b3-c0ec4f8a54d3</t>
        </is>
      </c>
      <c r="S478" s="18" t="inlineStr"/>
      <c r="T478" s="18" t="inlineStr"/>
      <c r="U478" s="18" t="inlineStr"/>
      <c r="V478" s="18" t="inlineStr">
        <is>
          <t>WAR_GENERAL</t>
        </is>
      </c>
      <c r="W478" s="18" t="inlineStr"/>
      <c r="X478" s="18" t="inlineStr"/>
      <c r="Y478" s="18" t="inlineStr"/>
      <c r="Z478" s="18" t="inlineStr"/>
      <c r="AA478" s="18" t="inlineStr"/>
      <c r="AB478" s="18" t="inlineStr"/>
      <c r="AC478" s="18" t="inlineStr"/>
      <c r="AD478" s="18" t="inlineStr"/>
      <c r="AE478" s="18" t="inlineStr"/>
      <c r="AF478" s="18" t="inlineStr"/>
      <c r="AG478" s="18" t="inlineStr"/>
      <c r="AH478" s="18" t="inlineStr"/>
      <c r="AI478" s="18" t="inlineStr"/>
      <c r="AJ478" s="18" t="inlineStr"/>
      <c r="AK478" s="18" t="inlineStr"/>
      <c r="AL478" s="18" t="inlineStr"/>
      <c r="AM478" s="18" t="inlineStr">
        <is>
          <t>LOW</t>
        </is>
      </c>
      <c r="AN478" s="3" t="inlineStr">
        <is>
          <t>AUTO-DRAFT: keyword signals only; requires contextual coding per codebook.md before use.</t>
        </is>
      </c>
      <c r="AO478" s="18" t="inlineStr">
        <is>
          <t>82229bd4-0e26-56b3-89ce-2b3d63e74453</t>
        </is>
      </c>
      <c r="AP478" s="18" t="inlineStr">
        <is>
          <t>1</t>
        </is>
      </c>
      <c r="AQ478" s="18" t="inlineStr">
        <is>
          <t>LOW_CONFIDENCE;MISSING_SPEAKER</t>
        </is>
      </c>
      <c r="AR478" s="18" t="inlineStr">
        <is>
          <t>PROMOTED</t>
        </is>
      </c>
      <c r="AS478" s="3" t="inlineStr">
        <is>
          <t>2026-09-22 full backlog review: promoted to pilot_east_asia_2020_2025.csv / pilot_japan_2020_2025.csv -- Address, Japan-U.S. Iwo-To Reunion of Honor Ceremony (2025-03-29)</t>
        </is>
      </c>
    </row>
    <row r="479">
      <c r="A479" s="3" t="inlineStr">
        <is>
          <t>https://japan.kantei.go.jp/103/statement/202503/31kaiken.html</t>
        </is>
      </c>
      <c r="B479" s="18" t="inlineStr">
        <is>
          <t>japan</t>
        </is>
      </c>
      <c r="C479" s="18" t="inlineStr">
        <is>
          <t>Prime Minister's Office of Japan (Kantei)</t>
        </is>
      </c>
      <c r="D479" s="3" t="inlineStr">
        <is>
          <t>Press Conference by Prime Minister ISHIBA Shigeru regarding the Passage of the FY2025 Initial Budget (Speeches and Statements &lt;br&gt;by the Prime Minister) | Prime Minister's Office of Japan</t>
        </is>
      </c>
      <c r="E479" s="18" t="inlineStr">
        <is>
          <t>PRESS_CONFERENCE</t>
        </is>
      </c>
      <c r="F479" s="18" t="inlineStr">
        <is>
          <t>March 31, 2025</t>
        </is>
      </c>
      <c r="G479" s="18" t="inlineStr">
        <is>
          <t>0</t>
        </is>
      </c>
      <c r="H479" s="3" t="inlineStr"/>
      <c r="I479" s="3" t="inlineStr">
        <is>
          <t>Press Conference by Prime Minister ISHIBA Shigeru regarding the Passage of the FY2025 Initial Budget (Speeches and Statements &lt;br&gt;by the Prime Minister) | Prime Minister's Office of Japan
Press Conference by Prime Minister ISHIBA Shigeru regarding the Passage of the FY2025 Initial Budget
March 31, 2025
Tweet
[Provisional translation]
(On Prime Minister ISHIBA Shigeru’s reaction to the passage of the FY2025 initial budget within the fiscal year under the minority ruling coalition and his aspiration toward the upcoming government management; and how he looks back on the achievement of the Ishiba administration as it marks six months since its inauguration tomorrow)
I am pleased to announce that the budget has been passed within the fiscal year, thanks to your cooperation. Revisions were made to the budget through Diet deliberations for the first time in 29 years in the House of Representatives, and for the very first time in the House of Councillors. This demonstrates that earnest deliberations and revisions have taken place in both chambers, which, in a sense, reflects the Diet characterized by earnest deliberations, with the roles of the Government and the Diet being fully exercised.
I understand that this outcome is the result of the sincere and dedicated efforts of all parties involved in their respective positions, beyond the line dividing the ruling and opposition blocs, as well as the efforts of the Government. With the budget now passed within the fiscal year, we are committed to devoting our utmost efforts, starting April 1, to executing the budget to ensure the security and stability of the lives of our citizens, to enrich their lives against the backdrop of wage increases that exceed inflation, and to strengthen the independence and peace of Japan.
Tomorrow marks half a year since my administration was launched. Just like the just-passed budget, my Cabinet has been able to endure these six months thanks to the support and efforts of many people. We will continue to strive with the determination that each day is a crucial test. Following the passage of the budget, I will hold another press conference tomorrow at 11:00 a.m., where I will provide a more detailed explanation. Thank you for your support. Thank you for your attention.
Related Link
Japanese
Tweet
Return to the Speeches and Statements by the Prime Minister</t>
        </is>
      </c>
      <c r="J479" s="3" t="inlineStr">
        <is>
          <t>Press Conference by Prime Minister ISHIBA Shigeru regarding the Passage of the FY2025 Initial Budget (Speeches and Statements &lt;br&gt;by the Prime Minister) | Prime Minister's Office of Japan
Press Conference by Prime Minister ISHIBA Shigeru regarding the Passage of the FY2025 Initial Budget
March 31, 2025
Tweet
[Provisional translation]
(On Prime Minister ISHIBA Shigeru’s reaction to the passage of the FY2025 initial budget within the fiscal year under the minority ruling coalition and his aspiration toward the upcoming government management; and how he looks back on the achievement of the Ishiba administration as it marks six months since its inauguration tomorrow)
I am pleased to announce that the budget has been passed within the fiscal year, thanks to your cooperation. Revisions were made to the budget through Diet deliberations for the first time in 29 years in the House of Representatives, and for the very first time in the House of Councillors. This demonstrates that earnest deliberations and revisions have taken place in both chambers, which, in a sense, reflects the Diet characterized by earnest deliberations, with the roles of the Government and the Diet being fully exercised.</t>
        </is>
      </c>
      <c r="K479" s="18" t="inlineStr">
        <is>
          <t>war</t>
        </is>
      </c>
      <c r="L479" s="18" t="inlineStr">
        <is>
          <t>0</t>
        </is>
      </c>
      <c r="M479" s="18" t="inlineStr">
        <is>
          <t>0</t>
        </is>
      </c>
      <c r="N479" s="18" t="inlineStr">
        <is>
          <t>1</t>
        </is>
      </c>
      <c r="O479" s="18" t="inlineStr">
        <is>
          <t>0</t>
        </is>
      </c>
      <c r="P479" s="18" t="inlineStr">
        <is>
          <t>0</t>
        </is>
      </c>
      <c r="Q479" s="18" t="inlineStr">
        <is>
          <t>0</t>
        </is>
      </c>
      <c r="R479" s="18" t="inlineStr">
        <is>
          <t>86c2aa71-a7a8-4245-9f0c-daf5ca0ad470</t>
        </is>
      </c>
      <c r="S479" s="18" t="inlineStr"/>
      <c r="T479" s="18" t="inlineStr"/>
      <c r="U479" s="18" t="inlineStr"/>
      <c r="V479" s="18" t="inlineStr">
        <is>
          <t>HISTORICAL_RECOGNITION_GENERAL</t>
        </is>
      </c>
      <c r="W479" s="18" t="inlineStr"/>
      <c r="X479" s="18" t="inlineStr"/>
      <c r="Y479" s="18" t="inlineStr"/>
      <c r="Z479" s="18" t="inlineStr"/>
      <c r="AA479" s="18" t="inlineStr"/>
      <c r="AB479" s="18" t="inlineStr"/>
      <c r="AC479" s="18" t="inlineStr"/>
      <c r="AD479" s="18" t="inlineStr"/>
      <c r="AE479" s="18" t="inlineStr"/>
      <c r="AF479" s="18" t="inlineStr"/>
      <c r="AG479" s="18" t="inlineStr"/>
      <c r="AH479" s="18" t="inlineStr"/>
      <c r="AI479" s="18" t="inlineStr"/>
      <c r="AJ479" s="18" t="inlineStr"/>
      <c r="AK479" s="18" t="inlineStr"/>
      <c r="AL479" s="18" t="inlineStr"/>
      <c r="AM479" s="18" t="inlineStr">
        <is>
          <t>LOW</t>
        </is>
      </c>
      <c r="AN479" s="3" t="inlineStr">
        <is>
          <t>AUTO-DRAFT: keyword signals only; requires contextual coding per codebook.md before use.</t>
        </is>
      </c>
      <c r="AO479" s="18" t="inlineStr">
        <is>
          <t>1003dcfe-d389-506d-b141-db839cdad7d4</t>
        </is>
      </c>
      <c r="AP479" s="18" t="inlineStr">
        <is>
          <t>1</t>
        </is>
      </c>
      <c r="AQ479" s="18" t="inlineStr">
        <is>
          <t>LOW_CONFIDENCE;MISSING_SPEAKER</t>
        </is>
      </c>
      <c r="AR479" s="18" t="inlineStr">
        <is>
          <t>EXCLUDED</t>
        </is>
      </c>
      <c r="AS479" s="3" t="inlineStr">
        <is>
          <t>2026-09-22 full backlog review: PRESS_CONFERENCE_UNRELATED_DOMESTIC_OR_ROUTINE_DIPLOMACY</t>
        </is>
      </c>
    </row>
    <row r="480">
      <c r="A480" s="3" t="inlineStr">
        <is>
          <t>https://japan.kantei.go.jp/103/statement/202504/01kaiken.html</t>
        </is>
      </c>
      <c r="B480" s="18" t="inlineStr">
        <is>
          <t>japan</t>
        </is>
      </c>
      <c r="C480" s="18" t="inlineStr">
        <is>
          <t>Prime Minister's Office of Japan (Kantei)</t>
        </is>
      </c>
      <c r="D480" s="3" t="inlineStr">
        <is>
          <t>Press Conference by Prime Minister Ishiba (Speeches and Statements &lt;br&gt;by the Prime Minister) | Prime Minister's Office of Japan</t>
        </is>
      </c>
      <c r="E480" s="18" t="inlineStr">
        <is>
          <t>PRESS_CONFERENCE</t>
        </is>
      </c>
      <c r="F480" s="18" t="inlineStr">
        <is>
          <t>April 1, 2025</t>
        </is>
      </c>
      <c r="G480" s="18" t="inlineStr">
        <is>
          <t>0</t>
        </is>
      </c>
      <c r="H480" s="3" t="inlineStr"/>
      <c r="I480" s="3" t="inlineStr">
        <is>
          <t>Press Conference by Prime Minister Ishiba (Speeches and Statements &lt;br&gt;by the Prime Minister) | Prime Minister's Office of Japan
Press Conference by Prime Minister Ishiba
April 1, 2025
Tweet
[Provisional translation]
[Opening statement by Prime Minister Ishiba]
Thank you all for coming to this press conference. Yesterday, after undergoing various revisions, the draft budget for fiscal 2025 was passed by the House of Councillors and enacted. I wish to express my deep and heartfelt appreciation to all those involved for their hard work and cooperation.  Thank you all very much.
As I begin my statement, I wish to once again offer my profound apologies for the problem that has arisen because of my distribution of gift certificates. On March 3, as reported by the press, in advance of a dinner I held with 15 members of the House of Representatives from my own political party who had won a Diet seat for the first time, I had gift certificates that I had prepared using my own personal funds -- my own money -- delivered to their offices in lieu of a souvenir.
My intention in delivering the gift certificates was that these lawmakers had each traveled a long, hard road to get elected, and beyond that, I wanted to acknowledge and express my appreciation to their family members who had supported them throughout that time.
I have been called out repeatedly over the years for not being good at socializing, for not holding enough social dinners, and so on. Claims that I am a cheapskate or tight-fisted when it comes to money have also dogged me for some time. I think a large part of this controversy stems from me being concerned with those kinds of comments. Now I must recognize unequivocally that my actions were entirely out of touch with the sensibilities of the public on this matter.
I have been thoroughly upbraided and admonished from all sides for this, with people saying, "You've never done that kind of thing before; what got into you?" or that I mustn't stray from what sets me apart from others. Indeed, it may well be that I had lost sight of myself. Regarding those sentiments in a forthright and sincere manner, I have been reflecting deeply on my actions, and I have renewed my determination to act in ways well-aligned with the thinking of the citizens and face any misgivings held by the public without pretense. I will continue to work to the best of my ability to earn the trust of the Japanese people. I ask for your patience and understanding as I pursue that course.
Regarding what is called the politics and money issue, last year, we set in place the legal measures paving the way for abolishing policy activity expenses, for publicly disclosing the use of the allowance covering research, public relations, and accommodation expenses, for having any remaining funds returned, and for establishing at an early time a third-party organization [to monitor and audit political funds] based on the amended Political Funds Control Act.
As for corporate and organizational donations, the Liberal Democratic Party (LDP), under the principle of "disclosing rather than banning," submitted a bill to enhance transparency and improve public disclosure, and the Diet has conducted earnest deliberations on that bill. As of the end of March this year, meaning as of yesterday, this bill had not yet been put to a vote.
However, I have been informed that an agreement was reached yesterday at the working level among the LDP, Komeito, and the Democratic Party For the People on the points that, "party branches that do not submit their financial reports online will become ineligible to receive corporate or organizational donations," and that "the threshold [for disclosing corporate and organizational donations] in the bill to enhance transparency will be lowered drastically, from amounts over 10 million yen to amounts over 50,000 yen." Based on this agreement, we will continue our consultations with the various political parties and factions and proceed with sincere deliberations so that a final resolution emerges.
My administration takes the matter of how people are living their daily lives very seriously, and we have three major areas of focus in this regard.
During the Diet deliberations on the draft budget for fiscal year 2025, the original draft budget was amended for the first time in 29 years in the House of Representatives and for the first time ever in the House of Councillors. In some sense, this can properly be called a historic situation.
We recently considered undertaking a review of high-cost medical expense benefits in an effort to make the system more sustainable, but we received comments that our process for considering this matter failed to take a sufficiently careful and thorough approach. Reflecting thoughtfully on those appraisals, we will postpone implementation until autumn and give it further consideration, utilizing a more thoroughgoing process.
After the draft budget passed the House of Representatives, it came to be amended further, and I apologize to the legislature and to the members of the Diet for this situation. At the same time, I believe the fact that we were able to arrive at a final resolution that incorporated the results of the policy discussions that transcended party lines as well as what was deliberated on the floor of the Diet, including a number of points at issue other than the matter of high-cost medical expense benefits, is the result of a "deliberative Diet." The Government will continue to work to realize thoroughgoing deliberations and a "deliberative Diet."
Making the most of the supplementary budget for fiscal 2024 and the budget for fiscal 2025, we will address difficulties in people's daily lives squarely and earnestly. We will make all-out efforts to achieve results regarding our three prioritized points.
First, we will address the sense of unease harbored by the citizens and eliminate various areas of anxiety. Second, we will prepare an environment in which people can realize self-fulfillment as they please so that they can feel certain in their confidence that tomorrow will be better than today. Third, we will press forward with measures that develop the nation and our various regions in both societal and economic terms and raise people's awareness of regional areas.
Through these efforts, my administration hopes to, together with all of you, bring about what we can call an "enjoyable Japan." With the population shrinking, and it is declining at an unprecedented pace, I hope that people from one corner of the nation to the other who are face to face with population decline will engage in new challenges and come to return to their own "enjoyable" regional areas.
Addressing the various sources of worry that people feel, we will work to cultivate daily living that is characterized by safety and security.
Some among us are unable to make ends meet even working full time. It is incumbent upon the nation to make it possible for such people to feel a sense of security as they go about their lives. This low level of income is exacerbating the labor shortage seen in local economies outside our major urban centers. It is a situation we cannot overlook or shrug off. Mindful of that, by May we will compile effective measures aimed at raising the minimum wage.
As we work towards the establishment of the Disaster Management Agency in fiscal 2026, we have been holding high-level expert meetings bringing together specialists in the disaster management field and advancing our consideration of various areas, paying heed to the lessons learned through, among other examples, the Great East Japan Earthquake as well as the Noto Peninsula Earthquake and Noto heavy rainfall disasters. Through the budget just enacted as well, we will make steady strides forward in our preparations, including by doubling the personnel and budget of the the Cabinet Office's Disaster Management Bureau, with personnel expanding from 110 people to 220 and the budget increasing from 7.3 billion to 14.6 billion yen.
We will also work to dramatically improve the environment at evacuation centers. During the Great East Japan Earthquake, some evacuation centers had people sleeping all crowded together in school gymnasiums, but when forest fires broke out in Ofunato recently, tents that ensured privacy were set up in the evacuation centers there, resulting in substantially better living conditions.
We have designated the fire in Ofunato as a severe local disaster, and we will proceed step by step in restoring the lush forests that the area enjoyed before the fire. Forest fires have broken out in succession in various locations, including in Ehime and Okayama Prefectures. We will do our utmost to implement more effective fire prevention and fire extinguishing measures.
In consideration of the road cave-in accident that occurred in the city of Yashio, Saitama Prefecture, this month we began conducting a nationwide special survey of our sewage systems, through which we are identifying priority areas. We have taken the decision to expend 61.5 billion yen of reserve funds to mount responses to road cave-ins and extraordinarily heavy snowfall. We will continue to orchestrate these responses taking care not to have any omissions or oversights.
We will respond meticulously to the concerns of the public regarding the dangers posed by aging sewage systems and other infrastructure and the need to renovate it. With an eye to making steady progress in preventing and mitigating disasters and enhancing national resilience, we will further accelerate our pace until now, and by roughly June we will formulate a mid-term plan for implementing measures to make the nation's infrastructure more resilient, at a scale of approximately 20 trillion yen over five years.
In addressing the matter of what are often called "shady part-time jobs," in our funding, we have raised the budgetary allocation to 1.73 billion yen, an increase of 1.3 billion yen over the fiscal 2024 figure, which we will use to bolster public safety measures, including our initiatives to address "shady part-time jobs" and similar efforts.
We will undertake a fundamental strengthening of our defense capabilities. In terms of the budget, the amount was increased by 749.8 billion yen compared to fiscal 2024 to total 8.4748 trillion yen. We will increasingly promote security cooperation with like-minded countries. This will receive a total of 8.1 billion yen, an increase of 3.1 billion yen over the previous year's budget.
The social security system is the foundation for leading our daily lives with peace of mind. In the context of our declining birthrate and aging population, we will work to dispel worries about the future felt by those in the “employment ice-age generation” [who have encountered career challenges as a result of entering the workforce when there were few job opportunities] as well as those in younger generations and allay concerns over the insurance premium burden to be shouldered by the public.
We have set up a consultative body comprising three parties, the LDP, Komeito, and the Japan Restoration Party, to discuss reforms to social security, including how to reduce the burden shouldered by the public. There, we will give ample consideration to this matter within the budget formulation process taking place until the end of the calendar year, and we will fast-track initiatives that are able to be implemented early to commence execution in fiscal 2026.
Achieving wage increases is a matter of great urgency, and also a foundational matter in enabling people to feel in a meaningful way that they are living prosperous lives. I have said this repeatedly, but our growth strategy pivots specifically on wages rising. Under that recognition, we must as an urgent matter realize wage increases that keep pace with rising prices and have such increases firmly take root in society.
In this year's first set of results released by RENGO, the Japanese Trade Union Confederation, for the annual spring wage bargaining negotiations, wages were scheduled to rise by 5.46 percent, improving upon last year's figure by 0.18 percentage points. As for this wage increase of 5.46 percent that surpasses last year's figure, for small- and medium-sized labor unions at small- and medium-sized enterprises (SMEs), this year marks the first time for the increase to exceed 5 percent in 33 years. More precisely, the wages in those labor unions are set to rise by 5.09 percent, a 0.67 percentage point improvement over the degree of increase negotiated in 2024.
    The second set of wage bargaining results for 2025, the most recent figures to be released, indicates wage hikes of 5.40 percent, with small- and medium-sized labor unions reporting wage increases of 4.92 percent.
I believe that the Government's measures thus far, including for example support to improve productivity, an effort funded through the supplementary budget, as well as cooperation between the public and private sectors, have begun to bear fruit.
To make this momentum spread to every corner of the nation, we will fully mobilize our policies in order to provide robust support for wage increases at SMEs and small-scale employers. We will press forward in having price increases passed through to product prices in a smooth manner within contracts concluded with the national government and local governments, which are of high importance to SMEs and small-scale employers in rural areas. Towards that end, we will formulate a new policy package by June and make effective use of our system for investigating low-bid prices. To improve productivity at SMEs and small-scale businesses, centered on the service sector, in May we will formulate a "Plan to Promote Labor-Saving Investments," which will include productivity improvement goals for 12 business categories, including food services and hospitality.  We will establish and set into motion a nationwide support system through which we dispatch experts to SMEs' and small-scale business operators' workplaces. By June, we will formulate a new package of measures related to business succession and mergers and acquisitions and implement it vigorously, with a view to bolstering the managerial base of SMEs and small-scale employers.
As we await the effects of rising wages, we must intensify our responses to price increases. To address the sharp rise in food and energy prices, we have already begun to provide each low-income household with benefits of 30,000 yen per household, which is increased by 20,000 yen for each child.
As for our grants to local regions for prioritized assistance to address the rise in prices in each local area, the Government recently made its first round of grant decisions for all 47 prefectures and for 1,250 municipalities. We will be effective in ensuring that citizens receive support that is appropriate for their local circumstances, such as responses well-tailored to the rise in prices for energy as well as for rice and other food items.
We will continue to make use of assistance to dampen down fuel price fluctuations to bring the retail price of gasoline down to around 185 yen per liter as the national average. As for what is commonly referred to as "abolishing provisional tax rates," I understand that, in an effort to resolve various challenges such as ensuring stable financial resources, there will be an acceleration of the sincere consultations among the various political parties, with the aim of drafting the necessary legal amendments.
As the price of rice remains high, to address this, we have taken the decision to make use of government stockpiles of rice. Recently the first round of bidding was held, with conveyance of 140,000 tons to the delivery service companies affiliated with the National Federation of Agricultural Cooperative Associations (Zen-Noh) and other parties already underway. The second round of bidding took place last week. By providing a stable supply to consumers, the rising price of rice is expected to settle down. We will pay careful attention to movement in the price, and should the need arise, we will take further responses without hesitation or wavering.
Regarding our review of disincentives for second earners to earn more than 1.03 million yen annually, known as the “1.03 million yen barrier,” with the enactment of the fiscal 2025 budget and various tax laws, we have taken the decision to increase the basic deduction, which will apply to more than 80 percent of all taxpayers. Taking that together with the original government proposal, income tax reductions from 20,000 to 40,000 yen per person will be implemented, affecting approximately 56 million people. We will continue with our consideration of the matter with a view to increasing the amount of deductions and so on in a timely way going forward, bearing in mind the price increases and other factors.
This is the year in which full-scale support for children and child-rearing is implemented. In addition to expanding the provision of an annual 120,000 yen child allowance to also cover high school students, from April we will raise the benefit rate to the equivalent of 100 percent of take-home pay when childcare leave is taken by both parents at the same time. We anticipate as many as 700,000 people receiving these benefits. In cases in which people choose to reduce their total work hours because of child-rearing, they will be eligible to receive benefits the equivalent of 10 percent of their wages.
In Japanese, one of the kanji characters used to write "human resources" is the character for "treasure." In order to open up the future for the younger generation and bring about a society that treasures human resources, we have done away with the income requirements needed to receive an annual 118,800 yen in benefits, which has been a preliminary measure among our efforts to make senior high school effectively free. Some 870,000 people will be covered by this expansion. From fiscal 2025, we anticipate the system covering approximately 3.30 million high school students nationwide. Later, we will lay out a broad outline of the system in our Basic Policies 2025 document and flesh out the specifics of the system during the fiscal 2026 budget formulation process, with the aim of raising the amount of assistance to 457,000 yen per year for students at private senior high schools, beginning in fiscal 2026.
We will first work to make school lunches effectively free by targeting elementary schools serving some 6 million students nationwide.
We will continue to implement responses to rising prices seamlessly, in accordance with the situation.
We will aim to have young people and women work towards self-actualization to the extent they wish.
To give some examples, we will vigorously support in every corner of Japan attempts by young people enrolled in universities or technical colleges to found startups and efforts to aiming to significantly expand the number of women working as regular employees through the use of roughly 100 billion yen in subsidies to advance workers’ careers. We will promote the preparation of environments that facilitate self-actualization by citizens and bring about regional areas that are regarded by young people and women as desirable places to live.
With the emergence of generative artificial intelligence (AI) and with other technological innovations forging ahead, dramatic transformations are taking place in the nature of people's work. Mindful of this, we will provide support at a scale of 100 billion yen to people who undertake reskilling or retraining as they set out to qualify for a new kind of job.
We will implement reforms to the system, including establishing benefits for education and training leave, which will pay a certain portion of a worker's wages when taking leave to undergo education or training. Through this, we will set in motion an arrangement providing well-tailored support to people in a wide variety of circumstances.
We will press forward vigorously with efforts to achieve "Regional Revitalization 2.0" as "the Reiwa Era remodeling of the Japanese archipelago" to raise people's awareness of our regional areas. When I say "Regional Revitalization 2.0," I mean something entirely new, different from the initial "Regional Revitalization" initiative. This new endeavor will bring about new encounters and realizations, as well as the dreams and possibilities that arise from them, causing young people and women to regard their lives as truly enjoyable. I will repeat myself here in saying that we will create regional areas that young people and women regard as desirable places to live.
Of the 100 billion yen allocated to regional revitalization grants in the supplementary budget for fiscal 2024, we will select new projects valued at roughly 60 billion yen. The fiscal 2025 budget also incorporates 200 billion yen, a clean doubling based on the initial budget, which we will rapidly and effectively roll into execution, providing robust backing for independent efforts made by local areas.
Last month, I visited places in Fukushima and Nagano Prefectures that are on the front lines of regional revitalization. While there, I once again felt the potential of our regional areas and I renewed my determination to vigorously promote our Vision for Regional Innovation and Revitalization.
In Fukushima, I visited the research and development facility of a robot manufacturing company. I was deeply impressed by the passion of the managers working on catalyzing innovation. We will provide robust support for attempts in regional areas to foster innovation through cooperation between diverse entities, such as cases of collaboration with technical colleges having strengths in AI or robotics technology.
I also visited the city of Ina in Nagano Prefecture. I felt very acutely that daily life in Ina is truly becoming markedly more convenient, thanks to the use of new technologies such as vehicles equipped to handle online medical consultations and drone-based shopping assistance. We will work assertively and effectively to improve the living environments of regional areas that make use of digital and new technologies.
In order to bolster Japan's growth potential and earning potential into the future, by fiscal 2030, we will provide over 10 trillion yen in public support for the AI and semiconductor sectors and attract more than 50 trillion yen in public-private investments over the next decade.
Insofar as advanced semiconductors and AI data centers hold the key to future growth, we will mount a powerful push to boost domestic investment in these areas. To advance step by step towards achieving our investment goals, we will implement support at a scale of 1.9 trillion yen through the supplementary budget for fiscal 2024 and so on, as well as through the fiscal 2025 budget.
There was a time when Japan was called a semiconductor powerhouse. That Japan is now in the circumstances we all know. But, we will battle it out in international competition to be at the very forefront of the world in the new era.
We will launch an Escort Runner System for Regional Revitalization, which harnesses the experiences of civil servants working at national government ministries and agencies in Kasumigaseki to provide assistance to municipalities. That system makes it possible to provide various kinds of support in a flexible manner, whether it be in Tokyo, on location in a rural part of the country, or through online consultations. Despite the application period being only two weeks long, some 200 municipalities from Hokkaido to Okinawa raised their hands to apply. Meanwhile, we also received applications from 250 national civil servants representing almost every government office, from young professionals to managers.
During the first round, national civil servants appointed as Regional Revitalization Support Officers will thoroughly provide carefully-considered escort runner-type support in a thoroughly kindly way to a total of 60 cities, towns, and villages around the country. They must make a point of thoroughly providing carefully-considered support in a thoroughly kindly way.
This is not something only for government offices to do. I would like to see private sector companies also expanding upon these efforts. I aim to make the network of people supporting our rural areas even larger and more impactful. In the vision I have, I want to fully exploit technologies such as telecommuting to create a society in which we respect people as treasures.
Today is April 1, and on April 13, the curtain will finally open on Expo 2025 Osaka, Kansai, Japan. I very much hope that the Expo draws visitors from a wide range of generations from both within Japan and overseas.
When the previous Osaka Expo was held, the Osaka Expo of 1970, I was in the second year of junior high school in Tottori Prefecture. I think that for people now in their 60s or 70s, the 1970 Osaka Expo left a powerful impression on them.
Everyone from seniors to youngsters, visiting from not only Japan but also around the world, will come to the Expo and forge their hopes for a new Japan and discover an "enjoyable Japan." I also wholeheartedly look forward to visitors coming to the venue site on the island of Yumeshima in Osaka, but not letting their experience end there. I hope they will also think, 'you know, I'd also like to visit Hokkaido after the Expo,' or 'I'd also like to go to Okinawa,' or 'I'd like to head over to Hokuriku.' I would be highly gratified if that kind of trend becomes widespread. Do, by all means, come visit the Expo.
Let me address the United States' additional tariffs on automobiles and other products announced last month. Japan is the top investor nation for the U.S., and in light of that fact, we will continue to strongly urge the United States to exempt Japan from these measures.
In addition, we will make a comprehensive investigation of the impact on our domestic industries and on employment and take all possible measures to address the situation, as needed. Should the United States' tariff measures be invoked, first of all, as a short-term response, we will immediately begin offering special consultation services at roughly 1,000 locations all around the country. At these special consultation service locations to be set up in 1,000 places nationwide, we will provide comprehensive and well-targeted information and counsel in response to SMEs' and small-scale business operators' concerns, worries, and inquiries.
Naturally, we expect that there will be cases in which business operations will be impacted. In consideration of this, we will take all possible steps to provide support, such as measures that address cash flow problems and measures to secure financial resources.
We want to vigorously support the expansion of sales by enhancing competitiveness through improvements in productivity and by developing new areas of business, and we have adopted that perspective in what is called the Mikata Project, a project already underway in which the Government, serving as an ally of businesses, takes the initiative from its side to pay visits to relevant factories and companies in order to get a grasp of the impact on them and then provide managerial advice while also introducing the various kinds of support measures available to them. We will expand this Mikata Project nationwide and accelerate our provision of assistance.
The Government will coordinate with the ruling coalition without delay regarding the specifics of possible response measures to these additional U.S. tariffs.
Making effective use of the budget for fiscal year 2025, which was enacted yesterday, my administration will sincerely address the issues people face in their daily lives and respond seamlessly and flexibly, consistent with social and economic trends, including, notably, rising prices. I ask sincerely and earnestly for the understanding and cooperation of the Japanese people.
I will end my opening statement here.
Related Link
Japanese
Prime Minister in Action (Press Conference by Prime minister Ishiba)
Tweet
Return to the Speeches and Statements by the Prime Minister</t>
        </is>
      </c>
      <c r="J480" s="3" t="inlineStr">
        <is>
          <t>Thank you all very much. As I begin my statement, I wish to once again offer my profound apologies for the problem that has arisen because of my distribution of gift certificates. On March 3, as reported by the press, in advance of a dinner I held with 15 members of the House of Representatives from my own political party who had won a Diet seat for the first time, I had gift certificates that I had prepared using my own personal funds -- my own money -- delivered to their offices in lieu of a souvenir. My intention in delivering the gift certificates was that these lawmakers had each traveled a long, hard road to get elected, and beyond that, I wanted to acknowledge and express my appreciation to their family members who had supported them throughout that time. I have been called out repeatedly over the years for not being good at socializing, for not holding enough social dinners, and so on. I will continue to work to the best of my ability to earn the trust of the Japanese people. I ask for your patience and understanding as I pursue that course. Regarding what is called the politics and money issue, last year, we set in place the legal measures paving the way for abolishing policy activity expenses, for publicly disclosing the use of the allowance covering research, public relations, and accommodation expenses, for having any remaining funds returned, and for establishing at an early time a third-party organization [to monitor and audit political funds] based on the amended Political Funds Control Act. As for corporate and organizational donations, the Liberal Democratic Party (LDP), under the principle of "disclosing rather than banning," submitted a bill to enhance transparency and improve public disclosure, and the Diet has conducted earnest deliberations on that bill. As of the end of March this year, meaning as of yesterday, this bill had not yet been put to a vote. We recently considered undertaking a review of high-cost medical expense benefits in an effort to make the system more sustainable, but we received comments that our process for considering this matter failed to take a sufficiently careful and thorough approach. Reflecting thoughtfully on those appraisals, we will postpone implementation until autumn and give it further consideration, utilizing a more thoroughgoing process. After the draft budget passed the House of Representatives, it came to be amended further, and I apologize to the legislature and to the members of the Diet for this situation. At the same time, I believe the fact that we were able to arrive at a final resolution that incorporated the results of the policy discussions that transcended party lines as well as what was deliberated on the floor of the Diet, including a number of points at issue other than the matter of high-cost medical expense benefits, is the result of a "deliberative Diet." The Government will continue to work to realize thoroughgoing deliberations and a "deliberative Diet."
Making the most of the supplementary budget for fiscal 2024 and the budget for fiscal 2025, we will address difficulties in people's daily lives squarely and earnestly. We will make all-out efforts to achieve results regarding our three prioritized points. First, we will address the sense of unease harbored by the citizens and eliminate various areas of anxiety. Second, we will prepare an environment in which people can realize self-fulfillment as they please so that they can feel certain in their confidence that tomorrow will be better than today. Third, we will press forward with measures that develop the nation and our various regions in both societal and economic terms and raise people's awareness of regional areas. Through these efforts, my administration hopes to, together with all of you, bring about what we can call an "enjoyable Japan." With the population shrinking, and it is declining at an unprecedented pace, I hope that people from one corner of the nation to the other who are face to face with population decline will engage in new challenges and come to return to their own "enjoyable" regional areas. Addressing the various sources of worry that people feel, we will work to cultivate daily living that is characterized by safety and security. It is a situation we cannot overlook or shrug off. Mindful of that, by May we will compile effective measures aimed at raising the minimum wage. As we work towards the establishment of the Disaster Management Agency in fiscal 2026, we have been holding high-level expert meetings bringing together specialists in the disaster management field and advancing our consideration of various areas, paying heed to the lessons learned through, among other examples, the Great East Japan Earthquake as well as the Noto Peninsula Earthquake and Noto heavy rainfall disasters. Through the budget just enacted as well, we will make steady strides forward in our preparations, including by doubling the personnel and budget of the the Cabinet Office's Disaster Management Bureau, with personnel expanding from 110 people to 220 and the budget increasing from 7.3 billion to 14.6 billion yen. We will also work to dramatically improve the environment at evacuation centers. During the Great East Japan Earthquake, some evacuation centers had people sleeping all crowded together in school gymnasiums, but when forest fires broke out in Ofunato recently, tents that ensured privacy were set up in the evacuation centers there, resulting in substantially better living conditions. We will do our utmost to implement more effective fire prevention and fire extinguishing measures. In consideration of the road cave-in accident that occurred in the city of Yashio, Saitama Prefecture, this month we began conducting a nationwide special survey of our sewage systems, through which we are identifying priority areas. We have taken the decision to expend 61.5 billion yen of reserve funds to mount responses to road cave-ins and extraordinarily heavy snowfall. We will continue to orchestrate these responses taking care not to have any omissions or oversights. We will respond meticulously to the concerns of the public regarding the dangers posed by aging sewage systems and other infrastructure and the need to renovate it. With an eye to making steady progress in preventing and mitigating disasters and enhancing national resilience, we will further accelerate our pace until now, and by roughly June we will formulate a mid-term plan for implementing measures to make the nation's infrastructure more resilient, at a scale of approximately 20 trillion yen over five years. In addressing the matter of what are often called "shady part-time jobs," in our funding, we have raised the budgetary allocation to 1.73 billion yen, an increase of 1.3 billion yen over the fiscal 2024 figure, which we will use to bolster public safety measures, including our initiatives to address "shady part-time jobs" and similar efforts. We will undertake a fundamental strengthening of our defense capabilities. In terms of the budget, the amount was increased by 749.8 billion yen compared to fiscal 2024 to total 8.4748 trillion yen. We will increasingly promote security cooperation with like-minded countries. More precisely, the wages in those labor unions are set to rise by 5.09 percent, a 0.67 percentage point improvement over the degree of increase negotiated in 2024. The second set of wage bargaining results for 2025, the most recent figures to be released, indicates wage hikes of 5.40 percent, with small- and medium-sized labor unions reporting wage increases of 4.92 percent. I believe that the Government's measures thus far, including for example support to improve productivity, an effort funded through the supplementary budget, as well as cooperation between the public and private sectors, have begun to bear fruit. To make this momentum spread to every corner of the nation, we will fully mobilize our policies in order to provide robust support for wage increases at SMEs and small-scale employers. We will press forward in having price increases passed through to product prices in a smooth manner within contracts concluded with the national government and local governments, which are of high importance to SMEs and small-scale employers in rural areas. Towards that end, we will formulate a new policy package by June and make effective use of our system for investigating low-bid prices. To improve productivity at SMEs and small-scale businesses, centered on the service sector, in May we will formulate a "Plan to Promote Labor-Saving Investments," which will include productivity improvement goals for 12 business categories, including food services and hospitality. We will establish and set into motion a nationwide support system through which we dispatch experts to SMEs' and small-scale business operators' workplaces. Regarding our review of disincentives for second earners to earn more than 1.03 million yen annually, known as the “1.03 million yen barrier,” with the enactment of the fiscal 2025 budget and various tax laws, we have taken the decision to increase the basic deduction, which will apply to more than 80 percent of all taxpayers. Taking that together with the original government proposal, income tax reductions from 20,000 to 40,000 yen per person will be implemented, affecting approximately 56 million people. We will continue with our consideration of the matter with a view to increasing the amount of deductions and so on in a timely way going forward, bearing in mind the price increases and other factors. This is the year in which full-scale support for children and child-rearing is implemented. In addition to expanding the provision of an annual 120,000 yen child allowance to also cover high school students, from April we will raise the benefit rate to the equivalent of 100 percent of take-home pay when childcare leave is taken by both parents at the same time. We will first work to make school lunches effectively free by targeting elementary schools serving some 6 million students nationwide. We will continue to implement responses to rising prices seamlessly, in accordance with the situation. We will aim to have young people and women work towards self-actualization to the extent they wish. To give some examples, we will vigorously support in every corner of Japan attempts by young people enrolled in universities or technical colleges to found startups and efforts to aiming to significantly expand the number of women working as regular employees through the use of roughly 100 billion yen in subsidies to advance workers’ careers. We will promote the preparation of environments that facilitate self-actualization by citizens and bring about regional areas that are regarded by young people and women as desirable places to live. With the emergence of generative artificial intelligence (AI) and with other technological innovations forging ahead, dramatic transformations are taking place in the nature of people's work. Mindful of this, we will provide support at a scale of 100 billion yen to people who undertake reskilling or retraining as they set out to qualify for a new kind of job. We will implement reforms to the system, including establishing benefits for education and training leave, which will pay a certain portion of a worker's wages when taking leave to undergo education or training. Through this, we will set in motion an arrangement providing well-tailored support to people in a wide variety of circumstances. We will press forward vigorously with efforts to achieve "Regional Revitalization 2.0" as "the Reiwa Era remodeling of the Japanese archipelago" to raise people's awareness of our regional areas. When I say "Regional Revitalization 2.0," I mean something entirely new, different from the initial "Regional Revitalization" initiative. This new endeavor will bring about new encounters and realizations, as well as the dreams and possibilities that arise from them, causing young people and women to regard their lives as truly enjoyable. In order to bolster Japan's growth potential and earning potential into the future, by fiscal 2030, we will provide over 10 trillion yen in public support for the AI and semiconductor sectors and attract more than 50 trillion yen in public-private investments over the next decade. Insofar as advanced semiconductors and AI data centers hold the key to future growth, we will mount a powerful push to boost domestic investment in these areas. To advance step by step towards achieving our investment goals, we will implement support at a scale of 1.9 trillion yen through the supplementary budget for fiscal 2024 and so on, as well as through the fiscal 2025 budget. There was a time when Japan was called a semiconductor powerhouse. That Japan is now in the circumstances we all know. When the previous Osaka Expo was held, the Osaka Expo of 1970, I was in the second year of junior high school in Tottori Prefecture. I think that for people now in their 60s or 70s, the 1970 Osaka Expo left a powerful impression on them. Everyone from seniors to youngsters, visiting from not only Japan but also around the world, will come to the Expo and forge their hopes for a new Japan and discover an "enjoyable Japan." I also wholeheartedly look forward to visitors coming to the venue site on the island of Yumeshima in Osaka, but not letting their experience end there. I hope they will also think, 'you know, I'd also like to visit Hokkaido after the Expo,' or 'I'd also like to go to Okinawa,' or 'I'd like to head over to Hokuriku.' I would be highly gratified if that kind of trend becomes widespread. Do, by all means, come visit the Expo.</t>
        </is>
      </c>
      <c r="K480" s="18" t="inlineStr">
        <is>
          <t>apologize;fund;reparation;war</t>
        </is>
      </c>
      <c r="L480" s="18" t="inlineStr">
        <is>
          <t>1</t>
        </is>
      </c>
      <c r="M480" s="18" t="inlineStr">
        <is>
          <t>0</t>
        </is>
      </c>
      <c r="N480" s="18" t="inlineStr">
        <is>
          <t>1</t>
        </is>
      </c>
      <c r="O480" s="18" t="inlineStr">
        <is>
          <t>1</t>
        </is>
      </c>
      <c r="P480" s="18" t="inlineStr">
        <is>
          <t>0</t>
        </is>
      </c>
      <c r="Q480" s="18" t="inlineStr">
        <is>
          <t>0</t>
        </is>
      </c>
      <c r="R480" s="18" t="inlineStr">
        <is>
          <t>e71dd580-a76c-459a-8252-2be5c1352e98</t>
        </is>
      </c>
      <c r="S480" s="18" t="inlineStr"/>
      <c r="T480" s="18" t="inlineStr"/>
      <c r="U480" s="18" t="inlineStr"/>
      <c r="V480" s="18" t="inlineStr">
        <is>
          <t>COMPENSATION_REPARATION</t>
        </is>
      </c>
      <c r="W480" s="18" t="inlineStr"/>
      <c r="X480" s="18" t="inlineStr"/>
      <c r="Y480" s="18" t="inlineStr"/>
      <c r="Z480" s="18" t="inlineStr"/>
      <c r="AA480" s="18" t="inlineStr"/>
      <c r="AB480" s="18" t="inlineStr"/>
      <c r="AC480" s="18" t="inlineStr"/>
      <c r="AD480" s="18" t="inlineStr"/>
      <c r="AE480" s="18" t="inlineStr"/>
      <c r="AF480" s="18" t="inlineStr"/>
      <c r="AG480" s="18" t="inlineStr"/>
      <c r="AH480" s="18" t="inlineStr"/>
      <c r="AI480" s="18" t="inlineStr"/>
      <c r="AJ480" s="18" t="inlineStr"/>
      <c r="AK480" s="18" t="inlineStr"/>
      <c r="AL480" s="18" t="inlineStr"/>
      <c r="AM480" s="18" t="inlineStr">
        <is>
          <t>LOW</t>
        </is>
      </c>
      <c r="AN480" s="3" t="inlineStr">
        <is>
          <t>AUTO-DRAFT: keyword signals only; requires contextual coding per codebook.md before use.</t>
        </is>
      </c>
      <c r="AO480" s="18" t="inlineStr">
        <is>
          <t>e67ef978-6d41-5d76-8273-d6be8d9ef8b8</t>
        </is>
      </c>
      <c r="AP480" s="18" t="inlineStr">
        <is>
          <t>1</t>
        </is>
      </c>
      <c r="AQ480" s="18" t="inlineStr">
        <is>
          <t>LOW_CONFIDENCE;MISSING_SPEAKER</t>
        </is>
      </c>
      <c r="AR480" s="18" t="inlineStr">
        <is>
          <t>EXCLUDED</t>
        </is>
      </c>
      <c r="AS480" s="3" t="inlineStr">
        <is>
          <t>2026-09-22 full backlog review: NATURAL_DISASTER_OR_ACCIDENT</t>
        </is>
      </c>
    </row>
    <row r="481">
      <c r="A481" s="3" t="inlineStr">
        <is>
          <t>https://japan.kantei.go.jp/103/statement/202504/0403kaiken.html</t>
        </is>
      </c>
      <c r="B481" s="18" t="inlineStr">
        <is>
          <t>japan</t>
        </is>
      </c>
      <c r="C481" s="18" t="inlineStr">
        <is>
          <t>Prime Minister's Office of Japan (Kantei)</t>
        </is>
      </c>
      <c r="D481" s="3" t="inlineStr">
        <is>
          <t>Press Conference by Prime Minister ISHIBA Shigeru regarding Tariff Measures of the United States and Other Matters (Speeches and Statements &lt;br&gt;by the Prime Minister) | Prime Minister's Office of Japan</t>
        </is>
      </c>
      <c r="E481" s="18" t="inlineStr">
        <is>
          <t>PRESS_CONFERENCE</t>
        </is>
      </c>
      <c r="F481" s="18" t="inlineStr">
        <is>
          <t>April 3, 2025</t>
        </is>
      </c>
      <c r="G481" s="18" t="inlineStr">
        <is>
          <t>0</t>
        </is>
      </c>
      <c r="H481" s="3" t="inlineStr"/>
      <c r="I481" s="3" t="inlineStr">
        <is>
          <t>Press Conference by Prime Minister ISHIBA Shigeru regarding Tariff Measures of the United States and Other Matters (Speeches and Statements &lt;br&gt;by the Prime Minister) | Prime Minister's Office of Japan
Press Conference by Prime Minister ISHIBA Shigeru regarding Tariff Measures of the United States and Other Matters
April 3, 2025
Tweet
[Provisional translation]
(On Prime Minister Ishiba’s plans for domestic policy measures and their implementation timeline in reaction to U.S. President Trump’s announcement of detailed tariff measures, including an additional 24% tariff on Japanese goods, which he justified by claiming that Japan imposes a 700% tariff on U.S. rice, and a subsequent announcement that started just after 1:00 p.m. on April 3, Japan time, of an additional 25% tariff on automobiles; and whether he plans to lodge a protest against the Trump administration as its policy is expected to effectively scrap the Japan-U.S. Trade Agreement concluded during his first administration, and to directly speak with President Trump by telephone or in person.)
You have correctly mentioned what actually happened. Since 2019, Japan has been the world’s largest investor in the United States, with Japanese companies playing a significant role in the U.S. economy and continuing to do so. In particular, Japanese automobile manufacturers have made direct investments totaling approximately 61.6 billion dollars in the U.S., creating 2.3 million jobs. It is no exaggeration to say that these figures are the largest in the world. We have used our channels at different levels to request that Washington reconsider these unilateral tariff measures, which were implemented to our extreme regret and against our wishes.
The restrictive trade measures that the U.S. government has broadly introduced will have a significant impact not only on the economic relationship between Japan and the U.S., but also on the global economy and the multilateral trading system as a whole. Japan has serious concerns regarding whether the measures are consistent with WTO agreements and the Japan-U.S. Trade Agreement. Regarding rice, the accurate fact is that minimum access rice, which is imported through state trading solely with import mark-ups, is tariff-free. For other rice imports, we levy a tariff of 341 yen per kilogram. Nevertheless, the U.S. government has raised an issue of rice. Considering the announcement of the reciprocal tariff measures, along with the reference to rice, we find the development extremely regrettable, as I stated earlier. Moving forward, we will strongly urge Washington to reconsider its measures. While Cabinet ministers and ministry officials will thoroughly prepare for this, if it is deemed appropriate for me to directly discuss with President Trump, I will not hesitate to do so at the most appropriate time and through the most suitable means. At the same time, we will thoroughly examine the impact of the tariff measures on our domestic industries and provide all necessary support.
At the press conference on April 1, I explained our policy, but now that the tariffs have actually taken effect, we will implement concrete support measures as a short-term response. Firstly, we will establish special consultation counters today at approximately 1000 locations across the country, including government-affiliated financial institutions and commercial and industrial organizations. Through consultation, we will thoroughly and meticulously address all concerns and anxieties facing small and medium-sized enterprises and small-scale business operators. In doing so, instead of sitting back until the information is gathered within the Government, we will dispatch state ministers and parliamentary vice-ministers to regions where the automotive industry is concentrated, as well as to related factories. This is the first point.
Secondly, we will provide support for cash management and financing. For small and medium-sized enterprises and small-scale business operators affected by the tariffs, we will ease the eligibility requirements for the Japan Finance Corporation’s safety-net loans. We will strengthen support by relaxing the current condition requiring a 5% or more decrease in sales. For international transactions, we will also provide support through Nippon Export and Investment Insurance (NEXI).
Thirdly, we will provide support to strengthen the businesses of automotive parts suppliers. For automotive parts suppliers defined as medium-sized or small and medium-sized, we will vigorously implement the “Mikata Project,” which aims to offer management advice and introduces various support measures. Furthermore, we will prioritize the applications from these suppliers for the Monozukuri (manufacturing) Subsidy, which is part of the Productivity Revolution Project totaling 340 billion yen, as well as for the new business creation subsidy totaling 150 billion yen. To ensure that appropriate price pass-through is not hindered in supply chains, the relevant ministers will strongly request that related industries comply. Moving forward, as the reciprocal tariffs are expected to take effect, we will provide similar support to businesses affected by them as well. By steadily implementing these support measures, we will address the concerns facing affected businesses in a meticulous manner.
This afternoon, I will gather the relevant ministers to instruct them on the necessary responses. This morning, at 11:30 a.m., I invited Mr. ONODERA Itsunori, Chairman of the LDP Policy Research Council, to meet with me, and instructed him to thoroughly understand the impact on the industry and to consider the necessary responses. The Government and the ruling parties will work together as one to ensure that we fully protect the lives of the people, their employment and the industry. That’s all from me.
Related Link
Japanese
Tweet
Return to the Speeches and Statements by the Prime Minister</t>
        </is>
      </c>
      <c r="J481" s="3" t="inlineStr">
        <is>
          <t>In particular, Japanese automobile manufacturers have made direct investments totaling approximately 61.6 billion dollars in the U.S., creating 2.3 million jobs. It is no exaggeration to say that these figures are the largest in the world. We have used our channels at different levels to request that Washington reconsider these unilateral tariff measures, which were implemented to our extreme regret and against our wishes. The restrictive trade measures that the U.S. government has broadly introduced will have a significant impact not only on the economic relationship between Japan and the U.S., but also on the global economy and the multilateral trading system as a whole. Nevertheless, the U.S. government has raised an issue of rice. Considering the announcement of the reciprocal tariff measures, along with the reference to rice, we find the development extremely regrettable, as I stated earlier. Moving forward, we will strongly urge Washington to reconsider its measures. While Cabinet ministers and ministry officials will thoroughly prepare for this, if it is deemed appropriate for me to directly discuss with President Trump, I will not hesitate to do so at the most appropriate time and through the most suitable means. At the same time, we will thoroughly examine the impact of the tariff measures on our domestic industries and provide all necessary support. Furthermore, we will prioritize the applications from these suppliers for the Monozukuri (manufacturing) Subsidy, which is part of the Productivity Revolution Project totaling 340 billion yen, as well as for the new business creation subsidy totaling 150 billion yen. To ensure that appropriate price pass-through is not hindered in supply chains, the relevant ministers will strongly request that related industries comply. Moving forward, as the reciprocal tariffs are expected to take effect, we will provide similar support to businesses affected by them as well. By steadily implementing these support measures, we will address the concerns facing affected businesses in a meticulous manner. This afternoon, I will gather the relevant ministers to instruct them on the necessary responses.</t>
        </is>
      </c>
      <c r="K481" s="18" t="inlineStr">
        <is>
          <t>regret;war</t>
        </is>
      </c>
      <c r="L481" s="18" t="inlineStr">
        <is>
          <t>0</t>
        </is>
      </c>
      <c r="M481" s="18" t="inlineStr">
        <is>
          <t>1</t>
        </is>
      </c>
      <c r="N481" s="18" t="inlineStr">
        <is>
          <t>0</t>
        </is>
      </c>
      <c r="O481" s="18" t="inlineStr">
        <is>
          <t>0</t>
        </is>
      </c>
      <c r="P481" s="18" t="inlineStr">
        <is>
          <t>0</t>
        </is>
      </c>
      <c r="Q481" s="18" t="inlineStr">
        <is>
          <t>1</t>
        </is>
      </c>
      <c r="R481" s="18" t="inlineStr">
        <is>
          <t>afead77d-03a6-4b23-aeb5-45eeb1f83a68</t>
        </is>
      </c>
      <c r="S481" s="18" t="inlineStr"/>
      <c r="T481" s="18" t="inlineStr"/>
      <c r="U481" s="18" t="inlineStr"/>
      <c r="V481" s="18" t="inlineStr">
        <is>
          <t>HISTORICAL_RECOGNITION_GENERAL</t>
        </is>
      </c>
      <c r="W481" s="18" t="inlineStr"/>
      <c r="X481" s="18" t="inlineStr"/>
      <c r="Y481" s="18" t="inlineStr"/>
      <c r="Z481" s="18" t="inlineStr"/>
      <c r="AA481" s="18" t="inlineStr"/>
      <c r="AB481" s="18" t="inlineStr"/>
      <c r="AC481" s="18" t="inlineStr"/>
      <c r="AD481" s="18" t="inlineStr"/>
      <c r="AE481" s="18" t="inlineStr"/>
      <c r="AF481" s="18" t="inlineStr"/>
      <c r="AG481" s="18" t="inlineStr"/>
      <c r="AH481" s="18" t="inlineStr"/>
      <c r="AI481" s="18" t="inlineStr"/>
      <c r="AJ481" s="18" t="inlineStr"/>
      <c r="AK481" s="18" t="inlineStr"/>
      <c r="AL481" s="18" t="inlineStr"/>
      <c r="AM481" s="18" t="inlineStr">
        <is>
          <t>LOW</t>
        </is>
      </c>
      <c r="AN481" s="3" t="inlineStr">
        <is>
          <t>AUTO-DRAFT: keyword signals only; requires contextual coding per codebook.md before use.</t>
        </is>
      </c>
      <c r="AO481" s="18" t="inlineStr">
        <is>
          <t>03d3454b-5da8-5696-b6ae-b09266cd24b1</t>
        </is>
      </c>
      <c r="AP481" s="18" t="inlineStr">
        <is>
          <t>1</t>
        </is>
      </c>
      <c r="AQ481" s="18" t="inlineStr">
        <is>
          <t>LOW_CONFIDENCE;MISSING_SPEAKER</t>
        </is>
      </c>
      <c r="AR481" s="18" t="inlineStr">
        <is>
          <t>EXCLUDED</t>
        </is>
      </c>
      <c r="AS481" s="3" t="inlineStr">
        <is>
          <t>2026-09-22 full backlog review: UKRAINE_RUSSIA_OR_UNRELATED_GEOPOLITICS</t>
        </is>
      </c>
    </row>
    <row r="482">
      <c r="A482" s="3" t="inlineStr">
        <is>
          <t>https://japan.kantei.go.jp/103/statement/202504/0405kaiken.html</t>
        </is>
      </c>
      <c r="B482" s="18" t="inlineStr">
        <is>
          <t>japan</t>
        </is>
      </c>
      <c r="C482" s="18" t="inlineStr">
        <is>
          <t>Prime Minister's Office of Japan (Kantei)</t>
        </is>
      </c>
      <c r="D482" s="3" t="inlineStr">
        <is>
          <t>Press Conference by Prime Minister ISHIBA Shigeru regarding His Visit to the Venue of Expo 2025 Osaka, Kansai, Japan and Other Matters (Speeches and Statements &lt;br&gt;by the Prime Minister) | Prime Minister's Office of Japan</t>
        </is>
      </c>
      <c r="E482" s="18" t="inlineStr">
        <is>
          <t>PRESS_CONFERENCE</t>
        </is>
      </c>
      <c r="F482" s="18" t="inlineStr">
        <is>
          <t>April 5, 2025</t>
        </is>
      </c>
      <c r="G482" s="18" t="inlineStr">
        <is>
          <t>0</t>
        </is>
      </c>
      <c r="H482" s="3" t="inlineStr"/>
      <c r="I482" s="3" t="inlineStr">
        <is>
          <t>Press Conference by Prime Minister ISHIBA Shigeru regarding His Visit to the Venue of Expo 2025 Osaka, Kansai, Japan and Other Matters (Speeches and Statements &lt;br&gt;by the Prime Minister) | Prime Minister's Office of Japan
Press Conference by Prime Minister ISHIBA Shigeru regarding His Visit to the Venue of Expo 2025 Osaka, Kansai, Japan and Other Matters
April 5, 2025
Tweet
[Provisional translation]
(On the impressions that Prime Minister Ishiba had after visiting the venue of the Osaka-Kansai Expo just one week ahead of its opening, how Japan will promote its cutting-edge technologies based on AI, or artificial intelligence, to the world, and how it will seek to connect this to regional revitalization; and whether there is a specific timeframe for him to hold a telephone talk with President Trump, given the desire to do so within the next week that Prime Minister Ishiba expressed during a television appearance, and what he would ask President Trump to do if such a talk is realized)
I spent the whole day today, or rather, almost half a day, to visit and see the venue of Expo 2025 Osaka, Kansai, Japan, just one week ahead of its opening. I was joined by Governor Yoshimura at the end. My straightforward impression is: “It's really done!” There have been various concerns, like whether it would really be ready in time, or if the transportation would work, but coming here a week ahead of its opening, I feel assured that it will definitely be ready for its opening. I hear that even for the 1970 Expo, the preparations were not fully finished until just a few hours before the opening ceremony. This time around as well, everything will surely be ready in time, and I was really impressed to see many things at the venue that represent the future, such as agricultural machinery like a robot that can do everything from plowing to harvesting in one unit. Seeing a motorcycle that looked like a running horse was also incredibly impressive. The human washing machine that was exhibited at the 1970 Expo impressed me and made me hope such a thing would become a reality, and this time around, an advanced version of it will be exhibited. Although I wasn't able to try it during my visit, I heard that Governor Yoshimura did so recently. So, I think the venue is filled with excitement and expectation for things that are sure to exist in the future. Since the 1970 Expo, air and land transportation have developed tremendously, including expressways, Shinkansen bullet trains and airplanes. Therefore, I believe this Expo will definitely be an opportunity to showcase various new aspects of Japan to the world, such as the Watt-Bit collaboration that integrates AI and electricity. I think that if you visit the Expo once, you will surely become a fan and feel it is worth spreading to the world and throughout Japan.
Regarding the telephone talk with President Trump, given the time difference between Japan and the United States, we need to determine the most suitable time for it. Moreover, it’s not just about having a conversation, but we need to properly prepare our response as a nation to the various issues President Trump has raised, which are, of course, issues raised across the world. Just requesting that “Japan be an exception” wouldn’t work. Therefore, we need to properly prepare such things before holding the talk at a mutually convenient time. It could be next week at the earliest, but we need to finalize Japan’s immediate plan as soon as possible, while, of course, taking all necessary domestic measures. But negotiations with the U.S. should really be held with our idea presented as a package, so it will take some time. However, if we are to proceed, we must ensure its success.
Related Link
Japanese
Prime Minister in Action (Visit to the Venue of Expo 2025 Osaka, Kansai, Japan)
Tweet
Return to the Speeches and Statements by the Prime Minister</t>
        </is>
      </c>
      <c r="J482" s="3" t="inlineStr">
        <is>
          <t>Press Conference by Prime Minister ISHIBA Shigeru regarding His Visit to the Venue of Expo 2025 Osaka, Kansai, Japan and Other Matters (Speeches and Statements &lt;br&gt;by the Prime Minister) | Prime Minister's Office of Japan
Press Conference by Prime Minister ISHIBA Shigeru regarding His Visit to the Venue of Expo 2025 Osaka, Kansai, Japan and Other Matters
April 5, 2025
Tweet
[Provisional translation]
(On the impressions that Prime Minister Ishiba had after visiting the venue of the Osaka-Kansai Expo just one week ahead of its opening, how Japan will promote its cutting-edge technologies based on AI, or artificial intelligence, to the world, and how it will seek to connect this to regional revitalization; and whether there is a specific timeframe for him to hold a telephone talk with President Trump, given the desire to do so within the next week that Prime Minister Ishiba expressed during a television appearance, and what he would ask President Trump to do if such a talk is realized)
I spent the whole day today, or rather, almost half a day, to visit and see the venue of Expo 2025 Osaka, Kansai, Japan, just one week ahead of its opening. I was joined by Governor Yoshimura at the end. My straightforward impression is: “It's really done!” There have been various concerns, like whether it would really be ready in time, or if the transportation would work, but coming here a week ahead of its opening, I feel assured that it will definitely be ready for its opening. I hear that even for the 1970 Expo, the preparations were not fully finished until just a few hours before the opening ceremony. This time around as well, everything will surely be ready in time, and I was really impressed to see many things at the venue that represent the future, such as agricultural machinery like a robot that can do everything from plowing to harvesting in one unit. Seeing a motorcycle that looked like a running horse was also incredibly impressive.</t>
        </is>
      </c>
      <c r="K482" s="18" t="inlineStr">
        <is>
          <t>reparation;war</t>
        </is>
      </c>
      <c r="L482" s="18" t="inlineStr">
        <is>
          <t>0</t>
        </is>
      </c>
      <c r="M482" s="18" t="inlineStr">
        <is>
          <t>0</t>
        </is>
      </c>
      <c r="N482" s="18" t="inlineStr">
        <is>
          <t>0</t>
        </is>
      </c>
      <c r="O482" s="18" t="inlineStr">
        <is>
          <t>0</t>
        </is>
      </c>
      <c r="P482" s="18" t="inlineStr">
        <is>
          <t>0</t>
        </is>
      </c>
      <c r="Q482" s="18" t="inlineStr">
        <is>
          <t>0</t>
        </is>
      </c>
      <c r="R482" s="18" t="inlineStr">
        <is>
          <t>95fd8adb-b7e7-447b-ad88-ba63497ce7fa</t>
        </is>
      </c>
      <c r="S482" s="18" t="inlineStr"/>
      <c r="T482" s="18" t="inlineStr"/>
      <c r="U482" s="18" t="inlineStr"/>
      <c r="V482" s="18" t="inlineStr">
        <is>
          <t>COMPENSATION_REPARATION</t>
        </is>
      </c>
      <c r="W482" s="18" t="inlineStr"/>
      <c r="X482" s="18" t="inlineStr"/>
      <c r="Y482" s="18" t="inlineStr"/>
      <c r="Z482" s="18" t="inlineStr"/>
      <c r="AA482" s="18" t="inlineStr"/>
      <c r="AB482" s="18" t="inlineStr"/>
      <c r="AC482" s="18" t="inlineStr"/>
      <c r="AD482" s="18" t="inlineStr"/>
      <c r="AE482" s="18" t="inlineStr"/>
      <c r="AF482" s="18" t="inlineStr"/>
      <c r="AG482" s="18" t="inlineStr"/>
      <c r="AH482" s="18" t="inlineStr"/>
      <c r="AI482" s="18" t="inlineStr"/>
      <c r="AJ482" s="18" t="inlineStr"/>
      <c r="AK482" s="18" t="inlineStr"/>
      <c r="AL482" s="18" t="inlineStr"/>
      <c r="AM482" s="18" t="inlineStr">
        <is>
          <t>LOW</t>
        </is>
      </c>
      <c r="AN482" s="3" t="inlineStr">
        <is>
          <t>AUTO-DRAFT: keyword signals only; requires contextual coding per codebook.md before use.</t>
        </is>
      </c>
      <c r="AO482" s="18" t="inlineStr">
        <is>
          <t>a99d54d7-a938-53e6-b4ad-2f9908f04459</t>
        </is>
      </c>
      <c r="AP482" s="18" t="inlineStr">
        <is>
          <t>1</t>
        </is>
      </c>
      <c r="AQ482" s="18" t="inlineStr">
        <is>
          <t>LOW_CONFIDENCE;MISSING_SPEAKER</t>
        </is>
      </c>
      <c r="AR482" s="18" t="inlineStr">
        <is>
          <t>EXCLUDED</t>
        </is>
      </c>
      <c r="AS482" s="3" t="inlineStr">
        <is>
          <t>2026-09-22 full backlog review: UKRAINE_RUSSIA_OR_UNRELATED_GEOPOLITICS</t>
        </is>
      </c>
    </row>
    <row r="483">
      <c r="A483" s="3" t="inlineStr">
        <is>
          <t>https://japan.kantei.go.jp/103/statement/202504/0415message.html</t>
        </is>
      </c>
      <c r="B483" s="18" t="inlineStr">
        <is>
          <t>japan</t>
        </is>
      </c>
      <c r="C483" s="18" t="inlineStr">
        <is>
          <t>Prime Minister's Office of Japan (Kantei)</t>
        </is>
      </c>
      <c r="D483" s="3" t="inlineStr">
        <is>
          <t>Message of condolences by Prime Minister Ishiba on the passing of Former Deputy Secretary Armitage (Speeches and Statements &lt;br&gt;by the Prime Minister) | Prime Minister's Office of Japan</t>
        </is>
      </c>
      <c r="E483" s="18" t="inlineStr">
        <is>
          <t>SPEECH</t>
        </is>
      </c>
      <c r="F483" s="18" t="inlineStr">
        <is>
          <t>April 15, 2025</t>
        </is>
      </c>
      <c r="G483" s="18" t="inlineStr">
        <is>
          <t>0</t>
        </is>
      </c>
      <c r="H483" s="3" t="inlineStr"/>
      <c r="I483" s="3" t="inlineStr">
        <is>
          <t>Message of condolences by Prime Minister Ishiba on the passing of Former Deputy Secretary Armitage (Speeches and Statements &lt;br&gt;by the Prime Minister) | Prime Minister's Office of Japan
Message of condolences by Prime Minister Ishiba on the passing of Former Deputy Secretary Armitage
April 15, 2025
Tweet
[Provisional translation]
On April 15, Prime Minister Ishiba issued the following message of condolences on the passing of Ambassador Richard Lee Armitage, Former Deputy Secretary of State.
“I would like to express my heartfelt condolences on the passing of Ambassador Richard Armitage. Ambassador Armitage possessed profound insight into U.S. policy toward Japan and dedicated himself to strengthening the Japan-U.S. Alliance. I would like to once again express my respect for his significant achievements and, on behalf of the Government and people of Japan, offer my heartfelt prayers for the repose of his soul.
Prime Minister of Japan, ISHIBA Shigeru”
Related Link
Japanese
MOFA website
Tweet
Return to the Speeches and Statements by the Prime Minister</t>
        </is>
      </c>
      <c r="J483" s="3" t="inlineStr">
        <is>
          <t>“I would like to express my heartfelt condolences on the passing of Ambassador Richard Armitage. Ambassador Armitage possessed profound insight into U.S. policy toward Japan and dedicated himself to strengthening the Japan-U.S. Alliance. I would like to once again express my respect for his significant achievements and, on behalf of the Government and people of Japan, offer my heartfelt prayers for the repose of his soul.</t>
        </is>
      </c>
      <c r="K483" s="18" t="inlineStr">
        <is>
          <t>war</t>
        </is>
      </c>
      <c r="L483" s="18" t="inlineStr">
        <is>
          <t>0</t>
        </is>
      </c>
      <c r="M483" s="18" t="inlineStr">
        <is>
          <t>0</t>
        </is>
      </c>
      <c r="N483" s="18" t="inlineStr">
        <is>
          <t>0</t>
        </is>
      </c>
      <c r="O483" s="18" t="inlineStr">
        <is>
          <t>0</t>
        </is>
      </c>
      <c r="P483" s="18" t="inlineStr">
        <is>
          <t>0</t>
        </is>
      </c>
      <c r="Q483" s="18" t="inlineStr">
        <is>
          <t>0</t>
        </is>
      </c>
      <c r="R483" s="18" t="inlineStr">
        <is>
          <t>c40245ed-cb9b-4a28-8910-3b43af0df2aa</t>
        </is>
      </c>
      <c r="S483" s="18" t="inlineStr"/>
      <c r="T483" s="18" t="inlineStr"/>
      <c r="U483" s="18" t="inlineStr"/>
      <c r="V483" s="18" t="inlineStr">
        <is>
          <t>HISTORICAL_RECOGNITION_GENERAL</t>
        </is>
      </c>
      <c r="W483" s="18" t="inlineStr"/>
      <c r="X483" s="18" t="inlineStr"/>
      <c r="Y483" s="18" t="inlineStr"/>
      <c r="Z483" s="18" t="inlineStr"/>
      <c r="AA483" s="18" t="inlineStr"/>
      <c r="AB483" s="18" t="inlineStr"/>
      <c r="AC483" s="18" t="inlineStr"/>
      <c r="AD483" s="18" t="inlineStr"/>
      <c r="AE483" s="18" t="inlineStr"/>
      <c r="AF483" s="18" t="inlineStr"/>
      <c r="AG483" s="18" t="inlineStr"/>
      <c r="AH483" s="18" t="inlineStr"/>
      <c r="AI483" s="18" t="inlineStr"/>
      <c r="AJ483" s="18" t="inlineStr"/>
      <c r="AK483" s="18" t="inlineStr"/>
      <c r="AL483" s="18" t="inlineStr"/>
      <c r="AM483" s="18" t="inlineStr">
        <is>
          <t>LOW</t>
        </is>
      </c>
      <c r="AN483" s="3" t="inlineStr">
        <is>
          <t>AUTO-DRAFT: keyword signals only; requires contextual coding per codebook.md before use.</t>
        </is>
      </c>
      <c r="AO483" s="18" t="inlineStr">
        <is>
          <t>75cf545c-1181-508e-bde4-46b4136a7542</t>
        </is>
      </c>
      <c r="AP483" s="18" t="inlineStr">
        <is>
          <t>1</t>
        </is>
      </c>
      <c r="AQ483" s="18" t="inlineStr">
        <is>
          <t>LOW_CONFIDENCE;MISSING_SPEAKER</t>
        </is>
      </c>
      <c r="AR483" s="18" t="inlineStr">
        <is>
          <t>EXCLUDED</t>
        </is>
      </c>
      <c r="AS483" s="3" t="inlineStr">
        <is>
          <t>2026-09-22 full backlog review: CEREMONIAL_CONDOLENCE_UNRELATED_DEATH</t>
        </is>
      </c>
    </row>
    <row r="484">
      <c r="A484" s="3" t="inlineStr">
        <is>
          <t>https://japan.kantei.go.jp/103/statement/202504/0417kaiken.html</t>
        </is>
      </c>
      <c r="B484" s="18" t="inlineStr">
        <is>
          <t>japan</t>
        </is>
      </c>
      <c r="C484" s="18" t="inlineStr">
        <is>
          <t>Prime Minister's Office of Japan (Kantei)</t>
        </is>
      </c>
      <c r="D484" s="3" t="inlineStr">
        <is>
          <t>Press Conference by Prime Minister ISHIBA Shigeru Regarding the Japan-U.S. Consultation on U.S. Tariff Measures (Speeches and Statements &lt;br&gt;by the Prime Minister) | Prime Minister's Office of Japan</t>
        </is>
      </c>
      <c r="E484" s="18" t="inlineStr">
        <is>
          <t>PRESS_CONFERENCE</t>
        </is>
      </c>
      <c r="F484" s="18" t="inlineStr">
        <is>
          <t>April 17, 2025</t>
        </is>
      </c>
      <c r="G484" s="18" t="inlineStr">
        <is>
          <t>0</t>
        </is>
      </c>
      <c r="H484" s="3" t="inlineStr"/>
      <c r="I484" s="3" t="inlineStr">
        <is>
          <t>Press Conference by Prime Minister ISHIBA Shigeru Regarding the Japan-U.S. Consultation on U.S. Tariff Measures (Speeches and Statements &lt;br&gt;by the Prime Minister) | Prime Minister's Office of Japan
Press Conference by Prime Minister ISHIBA Shigeru Regarding the Japan-U.S. Consultation on U.S. Tariff Measures
April 17, 2025
Tweet
[Provisional translation]
(In the wake of the meetings held from the early hours of April 17th Japan time between Minister in charge of Economic Revitalization Akazawa and, on the U.S. side, President Trump, Treasury Secretary Bessent, and others concerning U.S. tariff measures, on Prime Minister Ishiba's assessment of the negotiations and how the Japanese Government will respond going forward, and on the current status of coordination regarding Prime Minister Ishiba holding a direct meeting with President Trump)
I was briefed just now by Minister Akazawa, who is currently visiting Washington, D.C. Insofar as Minister Akazawa himself has already provided an overview of the meeting, I will refrain from making any comments on the specifics, but I have been informed that a considerable amount of time was devoted to the meetings, in which candid and constructive discussions were held. These include a 50-minute session attended by President Trump and a subsequent 75-minute meeting with Treasury Secretary Bessent, Commerce Secretary Lutnick, and Trade Representative Greer. Of course, there continue to be differences in the positions of Japan and the United States.
I understand that President Trump gave Minister Akazawa a frank overview of how he views the position in which the United States finds itself within the international economy. This is similar to the remarks Mr. Trump made to me during our talk. For his part, during the subsequent Japan-U.S. Consultation session, Minister Akazawa stated that the U.S. tariff measures were deeply regrettable and then laid out Japan's position, including, among other points, the potential impacts on Japanese industries and on the expansion of investment and employment in both Japan and the United States. He then strongly urged the United States to reconsider its series of tariff measures.
Needless to say, our consultations going forward will continue to be challenging, but President Trump himself said that he places topmost priority on consultations with Japan. I regard this consultation as laying the groundwork for the next round, and as such I evaluate it highly. It was decided that in the future, we will continue to hold consultations at the ministerial level.
Even as I keep a weather eye on the progress of our ministerial-level consultations, naturally, I am thinking about visiting the United States myself at the most appropriate timing to hold a direct meeting with President Trump. Giving due consideration to the outcome of today's consultation, the Government will continue to make all-out efforts, working as a unified force and addressing this issue as our utmost priority.
(In light of President Trump's remarks prior to the meeting with Minister Akazawa that the cost of military support will also be a topic of discussion, on whether or not that topic was raised during this round of negotiations)
I'm afraid I must refrain from making comments on the specifics of the discussion, as we are currently engaged in negotiations.
(On the specific timing of a visit to the United States by Prime Minister Ishiba)
Nothing specific has been decided at present regarding the timing. Minister Akazawa will provide me with a direct report upon his return to Japan, and the Government as a whole will take up this matter for discussion. I'm afraid all I can say now is that once that concludes, I intend to pay a visit to the United States at the timing that will be most opportune.
Related Link
Japanese
Tweet
Return to the Speeches and Statements by the Prime Minister</t>
        </is>
      </c>
      <c r="J484" s="3" t="inlineStr">
        <is>
          <t>Tariff Measures
April 17, 2025
Tweet
[Provisional translation]
(In the wake of the meetings held from the early hours of April 17th Japan time between Minister in charge of Economic Revitalization Akazawa and, on the U.S. side, President Trump, Treasury Secretary Bessent, and others concerning U.S. tariff measures, on Prime Minister Ishiba's assessment of the negotiations and how the Japanese Government will respond going forward, and on the current status of coordination regarding Prime Minister Ishiba holding a direct meeting with President Trump)
I was briefed just now by Minister Akazawa, who is currently visiting Washington, D.C. Insofar as Minister Akazawa himself has already provided an overview of the meeting, I will refrain from making any comments on the specifics, but I have been informed that a considerable amount of time was devoted to the meetings, in which candid and constructive discussions were held. These include a 50-minute session attended by President Trump and a subsequent 75-minute meeting with Treasury Secretary Bessent, Commerce Secretary Lutnick, and Trade Representative Greer. For his part, during the subsequent Japan-U.S. Consultation session, Minister Akazawa stated that the U.S. tariff measures were deeply regrettable and then laid out Japan's position, including, among other points, the potential impacts on Japanese industries and on the expansion of investment and employment in both Japan and the United States. He then strongly urged the United States to reconsider its series of tariff measures. Needless to say, our consultations going forward will continue to be challenging, but President Trump himself said that he places topmost priority on consultations with Japan. I regard this consultation as laying the groundwork for the next round, and as such I evaluate it highly. It was decided that in the future, we will continue to hold consultations at the ministerial level.</t>
        </is>
      </c>
      <c r="K484" s="18" t="inlineStr">
        <is>
          <t>regret;war</t>
        </is>
      </c>
      <c r="L484" s="18" t="inlineStr">
        <is>
          <t>0</t>
        </is>
      </c>
      <c r="M484" s="18" t="inlineStr">
        <is>
          <t>0</t>
        </is>
      </c>
      <c r="N484" s="18" t="inlineStr">
        <is>
          <t>0</t>
        </is>
      </c>
      <c r="O484" s="18" t="inlineStr">
        <is>
          <t>0</t>
        </is>
      </c>
      <c r="P484" s="18" t="inlineStr">
        <is>
          <t>0</t>
        </is>
      </c>
      <c r="Q484" s="18" t="inlineStr">
        <is>
          <t>0</t>
        </is>
      </c>
      <c r="R484" s="18" t="inlineStr">
        <is>
          <t>e4ee952a-66f8-4e66-8090-fbe6afc674b9</t>
        </is>
      </c>
      <c r="S484" s="18" t="inlineStr"/>
      <c r="T484" s="18" t="inlineStr"/>
      <c r="U484" s="18" t="inlineStr"/>
      <c r="V484" s="18" t="inlineStr">
        <is>
          <t>HISTORICAL_RECOGNITION_GENERAL</t>
        </is>
      </c>
      <c r="W484" s="18" t="inlineStr"/>
      <c r="X484" s="18" t="inlineStr"/>
      <c r="Y484" s="18" t="inlineStr"/>
      <c r="Z484" s="18" t="inlineStr"/>
      <c r="AA484" s="18" t="inlineStr"/>
      <c r="AB484" s="18" t="inlineStr"/>
      <c r="AC484" s="18" t="inlineStr"/>
      <c r="AD484" s="18" t="inlineStr"/>
      <c r="AE484" s="18" t="inlineStr"/>
      <c r="AF484" s="18" t="inlineStr"/>
      <c r="AG484" s="18" t="inlineStr"/>
      <c r="AH484" s="18" t="inlineStr"/>
      <c r="AI484" s="18" t="inlineStr"/>
      <c r="AJ484" s="18" t="inlineStr"/>
      <c r="AK484" s="18" t="inlineStr"/>
      <c r="AL484" s="18" t="inlineStr"/>
      <c r="AM484" s="18" t="inlineStr">
        <is>
          <t>LOW</t>
        </is>
      </c>
      <c r="AN484" s="3" t="inlineStr">
        <is>
          <t>AUTO-DRAFT: keyword signals only; requires contextual coding per codebook.md before use.</t>
        </is>
      </c>
      <c r="AO484" s="18" t="inlineStr">
        <is>
          <t>90c53d6c-4ad8-5d81-bf2c-94428bfe571a</t>
        </is>
      </c>
      <c r="AP484" s="18" t="inlineStr">
        <is>
          <t>1</t>
        </is>
      </c>
      <c r="AQ484" s="18" t="inlineStr">
        <is>
          <t>LOW_CONFIDENCE;MISSING_SPEAKER</t>
        </is>
      </c>
      <c r="AR484" s="18" t="inlineStr">
        <is>
          <t>EXCLUDED</t>
        </is>
      </c>
      <c r="AS484" s="3" t="inlineStr">
        <is>
          <t>2026-09-22 full backlog review: UKRAINE_RUSSIA_OR_UNRELATED_GEOPOLITICS</t>
        </is>
      </c>
    </row>
    <row r="485">
      <c r="A485" s="3" t="inlineStr">
        <is>
          <t>https://japan.kantei.go.jp/103/statement/202504/09kyoudou_happyou.html</t>
        </is>
      </c>
      <c r="B485" s="18" t="inlineStr">
        <is>
          <t>japan</t>
        </is>
      </c>
      <c r="C485" s="18" t="inlineStr">
        <is>
          <t>Prime Minister's Office of Japan (Kantei)</t>
        </is>
      </c>
      <c r="D485" s="3" t="inlineStr">
        <is>
          <t>Prime Minister Ishiba’s Remarks at the Joint Press Occasion with NATO Secretary General Rutte (Speeches and Statements &lt;br&gt;by the Prime Minister) | Prime Minister's Office of Japan</t>
        </is>
      </c>
      <c r="E485" s="18" t="inlineStr">
        <is>
          <t>JOINT_STATEMENT</t>
        </is>
      </c>
      <c r="F485" s="18" t="inlineStr">
        <is>
          <t>April 9, 2025</t>
        </is>
      </c>
      <c r="G485" s="18" t="inlineStr">
        <is>
          <t>0</t>
        </is>
      </c>
      <c r="H485" s="3" t="inlineStr"/>
      <c r="I485" s="3" t="inlineStr">
        <is>
          <t>Prime Minister Ishiba’s Remarks at the Joint Press Occasion with NATO Secretary General Rutte (Speeches and Statements &lt;br&gt;by the Prime Minister) | Prime Minister's Office of Japan
Prime Minister Ishiba’s Remarks at the Joint Press Occasion with NATO Secretary General Rutte
April 9, 2025
Tweet
[Provisional translation]
[Opening Statement by Prime Minister Ishiba]
I am very pleased to welcome NATO Secretary General Rutte to Japan today. In recent years, cooperation between Japan and NATO has progressed rapidly. We have fundamentally strengthened our information sharing framework while also augmenting our reciprocal participation in training exercises. In addition, in January of this year, Japan’s first dedicated ambassador to NATO assumed his post. We see great future potential for defense industry cooperation as well. These deepening relations between Japan and NATO reflect the reality that the security of the Euro-Atlantic and Indo-Pacific regions is inseparable, and that as a result, there is a growing need for trans-regional security cooperation.
Today, Secretary General Rutte and I held a candid exchange of views on Russia's aggression against Ukraine and the situation in the Indo-Pacific. We also reaffirmed our commitment to cooperate towards maintaining and strengthening a Free and Open Indo-Pacific based on the rule of law. We agreed to issue a joint statement confirming that the Japan-NATO partnership is strategically important for both the Euro-Atlantic and the Indo-Pacific regions. The "strong NATO" that Secretary General Rutte advocates will be of great benefit to Japan as well. We welcome a strong NATO’s further engagement in the Indo-Pacific. Moving forward, we intend to strengthen coordination with Secretary General Rutte to elevate to new heights NATO's cooperation with both Japan and its Indo-Pacific partners. This concludes my remarks.
Related Link
Japanese
Tweet
Return to the Speeches and Statements by the Prime Minister</t>
        </is>
      </c>
      <c r="J485" s="3" t="inlineStr">
        <is>
          <t>Prime Minister Ishiba’s Remarks at the Joint Press Occasion with NATO Secretary General Rutte (Speeches and Statements &lt;br&gt;by the Prime Minister) | Prime Minister's Office of Japan
Prime Minister Ishiba’s Remarks at the Joint Press Occasion with NATO Secretary General Rutte
April 9, 2025
Tweet
[Provisional translation]
[Opening Statement by Prime Minister Ishiba]
I am very pleased to welcome NATO Secretary General Rutte to Japan today. In recent years, cooperation between Japan and NATO has progressed rapidly. We have fundamentally strengthened our information sharing framework while also augmenting our reciprocal participation in training exercises. In addition, in January of this year, Japan’s first dedicated ambassador to NATO assumed his post. We see great future potential for defense industry cooperation as well. These deepening relations between Japan and NATO reflect the reality that the security of the Euro-Atlantic and Indo-Pacific regions is inseparable, and that as a result, there is a growing need for trans-regional security cooperation. Today, Secretary General Rutte and I held a candid exchange of views on Russia's aggression against Ukraine and the situation in the Indo-Pacific. We also reaffirmed our commitment to cooperate towards maintaining and strengthening a Free and Open Indo-Pacific based on the rule of law. We agreed to issue a joint statement confirming that the Japan-NATO partnership is strategically important for both the Euro-Atlantic and the Indo-Pacific regions. The "strong NATO" that Secretary General Rutte advocates will be of great benefit to Japan as well. We welcome a strong NATO’s further engagement in the Indo-Pacific. Moving forward, we intend to strengthen coordination with Secretary General Rutte to elevate to new heights NATO's cooperation with both Japan and its Indo-Pacific partners. This concludes my remarks. Related Link
Japanese
Tweet
Return to the Speeches and Statements by the Prime Minister</t>
        </is>
      </c>
      <c r="K485" s="18" t="inlineStr">
        <is>
          <t>aggression;fund;war</t>
        </is>
      </c>
      <c r="L485" s="18" t="inlineStr">
        <is>
          <t>0</t>
        </is>
      </c>
      <c r="M485" s="18" t="inlineStr">
        <is>
          <t>0</t>
        </is>
      </c>
      <c r="N485" s="18" t="inlineStr">
        <is>
          <t>1</t>
        </is>
      </c>
      <c r="O485" s="18" t="inlineStr">
        <is>
          <t>0</t>
        </is>
      </c>
      <c r="P485" s="18" t="inlineStr">
        <is>
          <t>0</t>
        </is>
      </c>
      <c r="Q485" s="18" t="inlineStr">
        <is>
          <t>0</t>
        </is>
      </c>
      <c r="R485" s="18" t="inlineStr">
        <is>
          <t>f9ad91be-c702-41e5-8f28-02c9f76d418c</t>
        </is>
      </c>
      <c r="S485" s="18" t="inlineStr"/>
      <c r="T485" s="18" t="inlineStr"/>
      <c r="U485" s="18" t="inlineStr"/>
      <c r="V485" s="18" t="inlineStr">
        <is>
          <t>AGGRESSION</t>
        </is>
      </c>
      <c r="W485" s="18" t="inlineStr"/>
      <c r="X485" s="18" t="inlineStr"/>
      <c r="Y485" s="18" t="inlineStr"/>
      <c r="Z485" s="18" t="inlineStr"/>
      <c r="AA485" s="18" t="inlineStr"/>
      <c r="AB485" s="18" t="inlineStr"/>
      <c r="AC485" s="18" t="inlineStr"/>
      <c r="AD485" s="18" t="inlineStr"/>
      <c r="AE485" s="18" t="inlineStr"/>
      <c r="AF485" s="18" t="inlineStr"/>
      <c r="AG485" s="18" t="inlineStr"/>
      <c r="AH485" s="18" t="inlineStr"/>
      <c r="AI485" s="18" t="inlineStr"/>
      <c r="AJ485" s="18" t="inlineStr"/>
      <c r="AK485" s="18" t="inlineStr"/>
      <c r="AL485" s="18" t="inlineStr"/>
      <c r="AM485" s="18" t="inlineStr">
        <is>
          <t>LOW</t>
        </is>
      </c>
      <c r="AN485" s="3" t="inlineStr">
        <is>
          <t>AUTO-DRAFT: keyword signals only; requires contextual coding per codebook.md before use.</t>
        </is>
      </c>
      <c r="AO485" s="18" t="inlineStr">
        <is>
          <t>69630d7e-a517-54cf-93c0-bade9a430960</t>
        </is>
      </c>
      <c r="AP485" s="18" t="inlineStr">
        <is>
          <t>1</t>
        </is>
      </c>
      <c r="AQ485" s="18" t="inlineStr">
        <is>
          <t>LOW_CONFIDENCE;MISSING_SPEAKER</t>
        </is>
      </c>
      <c r="AR485" s="18" t="inlineStr">
        <is>
          <t>EXCLUDED</t>
        </is>
      </c>
      <c r="AS485" s="3" t="inlineStr">
        <is>
          <t>2026-09-22 full backlog review: UKRAINE_RUSSIA_OR_UNRELATED_GEOPOLITICS</t>
        </is>
      </c>
    </row>
    <row r="486">
      <c r="A486" s="3" t="inlineStr">
        <is>
          <t>https://japan.kantei.go.jp/103/statement/202504/12aisatu.html</t>
        </is>
      </c>
      <c r="B486" s="18" t="inlineStr">
        <is>
          <t>japan</t>
        </is>
      </c>
      <c r="C486" s="18" t="inlineStr">
        <is>
          <t>Prime Minister's Office of Japan (Kantei)</t>
        </is>
      </c>
      <c r="D486" s="3" t="inlineStr">
        <is>
          <t>Address by Prime Minister ISHIBA Shigeru at the Opening Ceremony of Expo 2025 Osaka, Kansai, Japan (Speeches and Statements &lt;br&gt;by the Prime Minister) | Prime Minister's Office of Japan</t>
        </is>
      </c>
      <c r="E486" s="18" t="inlineStr">
        <is>
          <t>SPEECH</t>
        </is>
      </c>
      <c r="F486" s="18" t="inlineStr">
        <is>
          <t>April 12, 2025</t>
        </is>
      </c>
      <c r="G486" s="18" t="inlineStr">
        <is>
          <t>0</t>
        </is>
      </c>
      <c r="H486" s="3" t="inlineStr"/>
      <c r="I486" s="3" t="inlineStr">
        <is>
          <t>Address by Prime Minister ISHIBA Shigeru at the Opening Ceremony of Expo 2025 Osaka, Kansai, Japan (Speeches and Statements &lt;br&gt;by the Prime Minister) | Prime Minister's Office of Japan
Address by Prime Minister ISHIBA Shigeru at the Opening Ceremony of Expo 2025 Osaka, Kansai, Japan
April 12, 2025
Tweet
[Provisional translation]
Today, in the gracious presence of Their Majesties the Emperor and Empress and Their Imperial Highnesses Crown Prince and Crown Princess Akishino, I will deliver some remarks here at the Opening Ceremony of Expo 2025 Osaka, Kansai, Japan, representing the Government of Japan.
We are holding this Opening Ceremony with the participation of more than 160 countries, regions, and international organizations from around the world, as well as a large number of people domestically from not only Osaka City or the Kansai area, but also from all throughout Japan. I extend my heartfelt gratitude to all those who worked so hard and extended their kind cooperation during the preparation for this event.
World expos date back more than 170 years to the Great Exhibition of 1851 in London. They serve both as mirrors reflecting the times and stages that bring together wisdom from the host nation and around the globe to lay out paths forward for how best to overcome common challenges facing humankind.
Looking at the Expos held in Japan until now, we see Expo '70 in Osaka had the theme of "Progress and Harmony for Mankind," while Expo 2005 in Aichi took up "Nature's Wisdom." Now, 20 years later in 2025, under the theme "Designing Future Society for Our Lives," Japan will once again provide a stage for people from around the world to engage in dialogue and exchange. From here we will communicate an image of a "New Japan" to the rest of the world.
Our world, a world that successfully overcame the trying COVID-19 situation, now finds itself facing a crisis of various kinds of division. In times like this, it is of extraordinary significance that people from every corner of the Earth come together, engaging with the theme of "life" and interacting with cutting-edge technology, diverse ways of thinking, and a wide range of cultures.
This celebration spanning 184 days is now poised to begin. The Grand Ring, a symbol of the Expo site, is the largest wooden structure in the world, integrating the state-of-the-art cross-laminated timber (CLT) construction method into traditional Japanese architectural techniques. I strongly hope that all throughout the Expo, both inside and outside this Grand Ring, exchanges among the participating countries and the visitors bear fruit, helping the world becoming increasingly united once more.
Transportation has progressed remarkably since the Expos we hosted in the past. When the curtain rose on Expo '70, the Shinkansen ran only from Tokyo to Osaka, and only the Meishin and Tomei Expressways were in operation. Kansai International Airport did not exist. The progress from that era has been simply tremendous.
I very much hope that the visitors arriving here from around the world will take Osaka, Kansai as their starting point in visiting areas all around Japan, discovering the charm of the "New Japan."
As I conclude my remarks, speaking on behalf of the host country government, I wish to underscore my determination to carry out our responsibility to hold an Expo where people participate safely. I also wish to once again express my sincere appreciation to all those involved in holding this event. Thank you very much.
ISHIBA Shigeru
Prime Minister of Japan
April 12, 2025
Related Link
Japanese
Tweet
Return to the Speeches and Statements by the Prime Minister</t>
        </is>
      </c>
      <c r="J486" s="3" t="inlineStr">
        <is>
          <t>Address by Prime Minister ISHIBA Shigeru at the Opening Ceremony of Expo 2025 Osaka, Kansai, Japan (Speeches and Statements &lt;br&gt;by the Prime Minister) | Prime Minister's Office of Japan
Address by Prime Minister ISHIBA Shigeru at the Opening Ceremony of Expo 2025 Osaka, Kansai, Japan
April 12, 2025
Tweet
[Provisional translation]
Today, in the gracious presence of Their Majesties the Emperor and Empress and Their Imperial Highnesses Crown Prince and Crown Princess Akishino, I will deliver some remarks here at the Opening Ceremony of Expo 2025 Osaka, Kansai, Japan, representing the Government of Japan. We are holding this Opening Ceremony with the participation of more than 160 countries, regions, and international organizations from around the world, as well as a large number of people domestically from not only Osaka City or the Kansai area, but also from all throughout Japan. I extend my heartfelt gratitude to all those who worked so hard and extended their kind cooperation during the preparation for this event. World expos date back more than 170 years to the Great Exhibition of 1851 in London. They serve both as mirrors reflecting the times and stages that bring together wisdom from the host nation and around the globe to lay out paths forward for how best to overcome common challenges facing humankind. Looking at the Expos held in Japan until now, we see Expo '70 in Osaka had the theme of "Progress and Harmony for Mankind," while Expo 2005 in Aichi took up "Nature's Wisdom." Now, 20 years later in 2025, under the theme "Designing Future Society for Our Lives," Japan will once again provide a stage for people from around the world to engage in dialogue and exchange. From here we will communicate an image of a "New Japan" to the rest of the world. Kansai International Airport did not exist. The progress from that era has been simply tremendous. I very much hope that the visitors arriving here from around the world will take Osaka, Kansai as their starting point in visiting areas all around Japan, discovering the charm of the "New Japan."
As I conclude my remarks, speaking on behalf of the host country government, I wish to underscore my determination to carry out our responsibility to hold an Expo where people participate safely. I also wish to once again express my sincere appreciation to all those involved in holding this event. Thank you very much.</t>
        </is>
      </c>
      <c r="K486" s="18" t="inlineStr">
        <is>
          <t>reparation;responsibility;war</t>
        </is>
      </c>
      <c r="L486" s="18" t="inlineStr">
        <is>
          <t>0</t>
        </is>
      </c>
      <c r="M486" s="18" t="inlineStr">
        <is>
          <t>0</t>
        </is>
      </c>
      <c r="N486" s="18" t="inlineStr">
        <is>
          <t>1</t>
        </is>
      </c>
      <c r="O486" s="18" t="inlineStr">
        <is>
          <t>0</t>
        </is>
      </c>
      <c r="P486" s="18" t="inlineStr">
        <is>
          <t>0</t>
        </is>
      </c>
      <c r="Q486" s="18" t="inlineStr">
        <is>
          <t>0</t>
        </is>
      </c>
      <c r="R486" s="18" t="inlineStr">
        <is>
          <t>d89fb48f-59be-4080-92b7-e7a25ff334cf</t>
        </is>
      </c>
      <c r="S486" s="18" t="inlineStr"/>
      <c r="T486" s="18" t="inlineStr"/>
      <c r="U486" s="18" t="inlineStr"/>
      <c r="V486" s="18" t="inlineStr">
        <is>
          <t>COMPENSATION_REPARATION</t>
        </is>
      </c>
      <c r="W486" s="18" t="inlineStr"/>
      <c r="X486" s="18" t="inlineStr"/>
      <c r="Y486" s="18" t="inlineStr"/>
      <c r="Z486" s="18" t="inlineStr"/>
      <c r="AA486" s="18" t="inlineStr"/>
      <c r="AB486" s="18" t="inlineStr"/>
      <c r="AC486" s="18" t="inlineStr"/>
      <c r="AD486" s="18" t="inlineStr"/>
      <c r="AE486" s="18" t="inlineStr"/>
      <c r="AF486" s="18" t="inlineStr"/>
      <c r="AG486" s="18" t="inlineStr"/>
      <c r="AH486" s="18" t="inlineStr"/>
      <c r="AI486" s="18" t="inlineStr"/>
      <c r="AJ486" s="18" t="inlineStr"/>
      <c r="AK486" s="18" t="inlineStr"/>
      <c r="AL486" s="18" t="inlineStr"/>
      <c r="AM486" s="18" t="inlineStr">
        <is>
          <t>LOW</t>
        </is>
      </c>
      <c r="AN486" s="3" t="inlineStr">
        <is>
          <t>AUTO-DRAFT: keyword signals only; requires contextual coding per codebook.md before use.</t>
        </is>
      </c>
      <c r="AO486" s="18" t="inlineStr">
        <is>
          <t>efd39580-e27f-5639-9366-087f69905b28</t>
        </is>
      </c>
      <c r="AP486" s="18" t="inlineStr">
        <is>
          <t>1</t>
        </is>
      </c>
      <c r="AQ486" s="18" t="inlineStr">
        <is>
          <t>LOW_CONFIDENCE;MISSING_SPEAKER</t>
        </is>
      </c>
      <c r="AR486" s="18" t="inlineStr">
        <is>
          <t>EXCLUDED</t>
        </is>
      </c>
      <c r="AS486" s="3" t="inlineStr">
        <is>
          <t>2026-09-22 full backlog review: COVID_OR_PANDEMIC</t>
        </is>
      </c>
    </row>
    <row r="487">
      <c r="A487" s="3" t="inlineStr">
        <is>
          <t>https://japan.kantei.go.jp/103/statement/202504/13kaiken.html</t>
        </is>
      </c>
      <c r="B487" s="18" t="inlineStr">
        <is>
          <t>japan</t>
        </is>
      </c>
      <c r="C487" s="18" t="inlineStr">
        <is>
          <t>Prime Minister's Office of Japan (Kantei)</t>
        </is>
      </c>
      <c r="D487" s="3" t="inlineStr">
        <is>
          <t>Press Conference by Prime Minister ISHIBA Shigeru Regarding the Opening of Expo 2025 Osaka, Kansai, Japan, His Visit to Hyogo Prefecture, and Other Matters (Speeches and Statements &lt;br&gt;by the Prime Minister) | Prime Minister's Office of Japan</t>
        </is>
      </c>
      <c r="E487" s="18" t="inlineStr">
        <is>
          <t>PRESS_CONFERENCE</t>
        </is>
      </c>
      <c r="F487" s="18" t="inlineStr">
        <is>
          <t>April 13, 2025</t>
        </is>
      </c>
      <c r="G487" s="18" t="inlineStr">
        <is>
          <t>0</t>
        </is>
      </c>
      <c r="H487" s="3" t="inlineStr"/>
      <c r="I487" s="3" t="inlineStr">
        <is>
          <t>Press Conference by Prime Minister ISHIBA Shigeru Regarding the Opening of Expo 2025 Osaka, Kansai, Japan, His Visit to Hyogo Prefecture, and Other Matters (Speeches and Statements &lt;br&gt;by the Prime Minister) | Prime Minister's Office of Japan
Press Conference by Prime Minister ISHIBA Shigeru Regarding the Opening of Expo 2025 Osaka, Kansai, Japan, His Visit to Hyogo Prefecture, and Other Matters
April 13, 2025
Tweet
[Provisional translation]
(On Prime Minister Ishiba’s thoughts and aspirations for the success of Expo 2025 Osaka, Kansai, Japan, which opens today, following his attendance at yesterday’s opening ceremony and his tour of the pavilions; the opinions expressed by the participants at the round-table discussion held today at Kawasaki Heavy Industries; his thoughts on the impact of the recent U.S. tariff measures, Japan’s support for domestic companies in response, and what Tokyo will request of Washington during Minister Akazawa’s upcoming visit to the United States for earnest negotiations; and how Prime Minister Ishiba will incorporate into his policies the insights from his visit to A-Step KOBE earlier today and the subsequent round-table discussion there.)
I would like to express my appreciation as we successfully held the opening ceremony yesterday, and today, the Expo finally opens its doors to welcome visitors. I truly believe that the opening ceremony yesterday was wonderful, thanks to the tremendous efforts made by so many people. Japan’s new charm that was beautifully integrated with its traditions contributed to the impressive ceremony. We were honored to receive gracious words from His Majesty the Emperor. I am confident that this Expo will be enjoyable to many people. Throughout the duration of the Expo, we will work together with various municipalities, including Osaka Prefecture and Osaka City, as well as with the private sector, to ensure its success. However, this success is not the ultimate goal in itself. Through this Expo, we hope to regain a sense of global unity. In a world that is currently facing division, we hope to demonstrate what it means for the world to join hands and how we can collectively create a new Japan. This Expo also serves as a kind of experiment for the future, and its theme is “Designing Future Society for Our Lives.” We hope to convey this message to the world and make this Expo one that ushers in a new era. We would greatly appreciate your support as well.
Accompanied by some Diet members, I then received detailed requests and remarks from Kawasaki Heavy Industries and its related companies, while the Japanese Government is currently taking all possible immediate measures. Naturally, one strong request was to urge President Trump to withdraw the tariff measures. However, the request was not just about urging the President, but also reaching out to governors and members of Congress as Japanese companies have a presence at many locations across all 50 states in the U.S. This is something the Japanese Government and the ruling parties are committed to addressing properly. As immediate countermeasures, we are providing support for financing and employment. We have established 1,000 consultation centers nationwide, including those here in Hyogo Prefecture and Kobe City. We also heard requests for these centers to provide swift and appropriate responses. We intend to respond to these needs accurately and effectively.
Today, we visited Kawasaki Heavy Industries and its related companies. Often, discussions involving President Trump are about four-wheeled vehicles. However, I was reminded of the importance of considering two-wheeled vehicles as well, as different responses apply to different products and business sectors. When we engage with President Trump or relevant U.S. cabinet members, we need to keep in mind President Trump’s aim to revitalize American manufacturing and provide jobs for those who have been left behind, as we explain how the events will unfold. However, we need to question whether the current tariff measures will truly contribute positively to achieving this goal. Japan has been the largest investor in the U.S. and the top contributor to job creation in the U.S. for over five consecutive years until now. The various resources for this have been generated through exports from Japan. Therefore, it is crucial for us to ensure that they understand that Japan’s presence and exports from Japan have brought about employment and investment in the U.S. To achieve this, we intend to offer convincing explanations, accurately reflecting the voices from those on the ground. With the Ministry of Economy, Trade and Industry taking a central role, the Minister, State Ministers and Parliamentary Vice-Ministers are visiting various locations across the country today. We believe that accurately conveying such voices is the most crucial task for our Government. Today, we are also joined by the Mayor as we seek to work together with other municipalities, as well as the ruling parties, to address this situation. We also intend to listen to the opinions of the opposition parties.
Kobe is known as one of the most progressive cities nationwide in promoting gender equality, with the Mayor playing a central role in these efforts. Today, I had the privilege of listening to the voices of various female entrepreneurs and those concerned for a significant amount of time. It was truly a valuable opportunity. We received thoughtful input to create an environment where women can work comfortably, and how they can enhance their skills while managing childbirth and childcare. I intend to reflect these insights in our national policy. It is clear that many women have a strong desire to work more, contribute more to society and achieve self-fulfillment. The question is how well the support system caters to their aspirations. Furthermore, it would be necessary to remove one by one various long-established social customs, assumptions and what might currently be called unconscious biases. While time is limited, given the rapid decline in population and marriage rates, it is crucial to incorporate the advanced examples from cities like Kobe and opinions from both the administration and private sector into our national policy to the greatest possible extent so that we can give shape to a new form of Japan that originates from local initiatives. That’s all from me.
（On the thoughts Prime Minister Ishiba had when visiting Kobe East Park to see the meditation space and “Memorial and Reconstruction Monument” following the 1995 Great Hanshin-Awaji Earthquake; and whether he intends to establish a regional hub of the Disaster Management Agency in Hyogo Prefecture?）
I was struck anew by the realization that it has truly been 30 years since that earthquake. When it occurred, I was in my constituency in Tottori Prefecture, where I was serving my third term as a Diet member. Due to the geographical proximity to Kobe, Tottori was also hit by tremendous tremors. I visited the affected areas many times afterward and 30 years have passed since then. After that, Japan was hit by the Great East Japan Earthquake and, just last year, by the Noto Peninsula Earthquake. I believe we have learned a great deal from the lessons of the Great Hanshin-Awaji Earthquake that hit Kobe. Furthermore, we have received various proposals not only from Kobe but also from the Union of Kansai Governments, which has given a proposal regarding the planned Disaster Management Agency at a very early stage. We must build a new Japan based on the tragic and sorrowful lessons learned from this region, and I believe that is the path to honoring the spirits of those who lost their lives. Thanks to the efforts of many people, the wonderful city of Kobe is now being rebuilt, and we must spread the various visions learned in Kobe throughout Japan. The Disaster Management Agency is one form of culmination of such visions. From the perspective of redundancy, considering an earthquake beneath the Tokyo Metropolitan Area or a Nankai Trough earthquake occurring at the high probability of 80% and 70% within the next 30 years, with the crisis becoming a real possibility, we have doubled the budget and personnel for the establishment of the Disaster Management Agency starting this fiscal year. Aside from the question of where such hubs will be located, we plan to present an overall outline by June. Regarding the location, as I earlier referred to redundancy, we will select the most suitable places from that perspective, with a possible structure being equipped with a main office and branch offices. Today, Diet members belonging to the ruling parties are also present, and we will carefully consider the views of those in the Diet, as well as the views of the administration, as the Mayor is also here, to choose the best location for Japan. We have not decided on any specific locations at this point. That’s all.
Related Link
Japanese
Tweet
Return to the Speeches and Statements by the Prime Minister</t>
        </is>
      </c>
      <c r="J487" s="3" t="inlineStr">
        <is>
          <t>When it occurred, I was in my constituency in Tottori Prefecture, where I was serving my third term as a Diet member. Due to the geographical proximity to Kobe, Tottori was also hit by tremendous tremors. I visited the affected areas many times afterward and 30 years have passed since then. After that, Japan was hit by the Great East Japan Earthquake and, just last year, by the Noto Peninsula Earthquake. I believe we have learned a great deal from the lessons of the Great Hanshin-Awaji Earthquake that hit Kobe.</t>
        </is>
      </c>
      <c r="K487" s="18" t="inlineStr">
        <is>
          <t>war</t>
        </is>
      </c>
      <c r="L487" s="18" t="inlineStr">
        <is>
          <t>0</t>
        </is>
      </c>
      <c r="M487" s="18" t="inlineStr">
        <is>
          <t>0</t>
        </is>
      </c>
      <c r="N487" s="18" t="inlineStr">
        <is>
          <t>1</t>
        </is>
      </c>
      <c r="O487" s="18" t="inlineStr">
        <is>
          <t>0</t>
        </is>
      </c>
      <c r="P487" s="18" t="inlineStr">
        <is>
          <t>0</t>
        </is>
      </c>
      <c r="Q487" s="18" t="inlineStr">
        <is>
          <t>1</t>
        </is>
      </c>
      <c r="R487" s="18" t="inlineStr">
        <is>
          <t>5005e274-5d59-46de-9af6-58bd1b284777</t>
        </is>
      </c>
      <c r="S487" s="18" t="inlineStr"/>
      <c r="T487" s="18" t="inlineStr"/>
      <c r="U487" s="18" t="inlineStr"/>
      <c r="V487" s="18" t="inlineStr">
        <is>
          <t>HISTORICAL_RECOGNITION_GENERAL</t>
        </is>
      </c>
      <c r="W487" s="18" t="inlineStr"/>
      <c r="X487" s="18" t="inlineStr"/>
      <c r="Y487" s="18" t="inlineStr"/>
      <c r="Z487" s="18" t="inlineStr"/>
      <c r="AA487" s="18" t="inlineStr"/>
      <c r="AB487" s="18" t="inlineStr"/>
      <c r="AC487" s="18" t="inlineStr"/>
      <c r="AD487" s="18" t="inlineStr"/>
      <c r="AE487" s="18" t="inlineStr"/>
      <c r="AF487" s="18" t="inlineStr"/>
      <c r="AG487" s="18" t="inlineStr"/>
      <c r="AH487" s="18" t="inlineStr"/>
      <c r="AI487" s="18" t="inlineStr"/>
      <c r="AJ487" s="18" t="inlineStr"/>
      <c r="AK487" s="18" t="inlineStr"/>
      <c r="AL487" s="18" t="inlineStr"/>
      <c r="AM487" s="18" t="inlineStr">
        <is>
          <t>LOW</t>
        </is>
      </c>
      <c r="AN487" s="3" t="inlineStr">
        <is>
          <t>AUTO-DRAFT: keyword signals only; requires contextual coding per codebook.md before use.</t>
        </is>
      </c>
      <c r="AO487" s="18" t="inlineStr">
        <is>
          <t>8e48db20-4d42-593d-aa32-9dd876f94b25</t>
        </is>
      </c>
      <c r="AP487" s="18" t="inlineStr">
        <is>
          <t>1</t>
        </is>
      </c>
      <c r="AQ487" s="18" t="inlineStr">
        <is>
          <t>LOW_CONFIDENCE;MISSING_SPEAKER</t>
        </is>
      </c>
      <c r="AR487" s="18" t="inlineStr">
        <is>
          <t>EXCLUDED</t>
        </is>
      </c>
      <c r="AS487" s="3" t="inlineStr">
        <is>
          <t>2026-09-22 full backlog review: NATURAL_DISASTER_OR_ACCIDENT</t>
        </is>
      </c>
    </row>
    <row r="488">
      <c r="A488" s="3" t="inlineStr">
        <is>
          <t>https://japan.kantei.go.jp/103/statement/202504/18kaiken.html</t>
        </is>
      </c>
      <c r="B488" s="18" t="inlineStr">
        <is>
          <t>japan</t>
        </is>
      </c>
      <c r="C488" s="18" t="inlineStr">
        <is>
          <t>Prime Minister's Office of Japan (Kantei)</t>
        </is>
      </c>
      <c r="D488" s="3" t="inlineStr">
        <is>
          <t>Press Conference by Prime Minister ISHIBA Shigeru Regarding the Japan-U.S. Consultation on U.S. Tariff Measures, upon Minister Akazawa's Return from the U.S. (Speeches and Statements &lt;br&gt;by the Prime Minister) | Prime Minister's Office of Japan</t>
        </is>
      </c>
      <c r="E488" s="18" t="inlineStr">
        <is>
          <t>PRESS_CONFERENCE</t>
        </is>
      </c>
      <c r="F488" s="18" t="inlineStr">
        <is>
          <t>April 18, 2025</t>
        </is>
      </c>
      <c r="G488" s="18" t="inlineStr">
        <is>
          <t>0</t>
        </is>
      </c>
      <c r="H488" s="3" t="inlineStr"/>
      <c r="I488" s="3" t="inlineStr">
        <is>
          <t>Press Conference by Prime Minister ISHIBA Shigeru Regarding the Japan-U.S. Consultation on U.S. Tariff Measures, upon Minister Akazawa's Return from the U.S. (Speeches and Statements &lt;br&gt;by the Prime Minister) | Prime Minister's Office of Japan
Press Conference by Prime Minister ISHIBA Shigeru Regarding the Japan-U.S. Consultation on U.S. Tariff Measures, upon Minister Akazawa's Return from the U.S.
April 18, 2025
Tweet
[Provisional translation]
(On the content of the report Prime Minister Ishiba received from Minister in charge of Economic Revitalization Akazawa upon his return to Japan after having had meetings with President Trump and others regarding U.S. tariff policy, and on how the Government will engage in negotiations going forward, in light of Minister Akazawa's report)
Minister Akazawa returned from Washington, DC just a short while ago and he provided me with a detailed report on the outcome of the consultation. I am afraid that I am unable to disclose the content in detail, as it also ties in to future negotiations, and I ask for your understanding about that. At the same time, I can say that candid and constructive discussions were held regarding a wide range of topics. I feel the outcome of these talks has laid the groundwork for the next round.
As for what will happen from now, first of all, we are currently coordinating the date for the next round of ministerial-level consultations, which we aim to hold this month, as agreed during the round just held. I have issued instructions to accelerate the Government's internal examination and coordination of various matters related to how we will pursue our discussions so that during the next consultation round we emerge with tangible progress forward. Naturally, we will make all-out efforts to advance necessary measures among our domestic initiatives as well, such as measures to help companies tackle cash-flow problems.
Related Link
Japanese
Tweet
Return to the Speeches and Statements by the Prime Minister</t>
        </is>
      </c>
      <c r="J488" s="3" t="inlineStr">
        <is>
          <t>Tariff Measures, upon Minister Akazawa's Return from the U.S. April 18, 2025
Tweet
[Provisional translation]
(On the content of the report Prime Minister Ishiba received from Minister in charge of Economic Revitalization Akazawa upon his return to Japan after having had meetings with President Trump and others regarding U.S. tariff policy, and on how the Government will engage in negotiations going forward, in light of Minister Akazawa's report)
Minister Akazawa returned from Washington, DC just a short while ago and he provided me with a detailed report on the outcome of the consultation. I am afraid that I am unable to disclose the content in detail, as it also ties in to future negotiations, and I ask for your understanding about that. At the same time, I can say that candid and constructive discussions were held regarding a wide range of topics. I feel the outcome of these talks has laid the groundwork for the next round. As for what will happen from now, first of all, we are currently coordinating the date for the next round of ministerial-level consultations, which we aim to hold this month, as agreed during the round just held. I have issued instructions to accelerate the Government's internal examination and coordination of various matters related to how we will pursue our discussions so that during the next consultation round we emerge with tangible progress forward. Naturally, we will make all-out efforts to advance necessary measures among our domestic initiatives as well, such as measures to help companies tackle cash-flow problems. Related Link
Japanese
Tweet
Return to the Speeches and Statements by the Prime Minister</t>
        </is>
      </c>
      <c r="K488" s="18" t="inlineStr">
        <is>
          <t>war</t>
        </is>
      </c>
      <c r="L488" s="18" t="inlineStr">
        <is>
          <t>0</t>
        </is>
      </c>
      <c r="M488" s="18" t="inlineStr">
        <is>
          <t>0</t>
        </is>
      </c>
      <c r="N488" s="18" t="inlineStr">
        <is>
          <t>0</t>
        </is>
      </c>
      <c r="O488" s="18" t="inlineStr">
        <is>
          <t>0</t>
        </is>
      </c>
      <c r="P488" s="18" t="inlineStr">
        <is>
          <t>0</t>
        </is>
      </c>
      <c r="Q488" s="18" t="inlineStr">
        <is>
          <t>0</t>
        </is>
      </c>
      <c r="R488" s="18" t="inlineStr">
        <is>
          <t>a3e799d0-715c-440c-aca2-fd8ee8e4dd25</t>
        </is>
      </c>
      <c r="S488" s="18" t="inlineStr"/>
      <c r="T488" s="18" t="inlineStr"/>
      <c r="U488" s="18" t="inlineStr"/>
      <c r="V488" s="18" t="inlineStr">
        <is>
          <t>HISTORICAL_RECOGNITION_GENERAL</t>
        </is>
      </c>
      <c r="W488" s="18" t="inlineStr"/>
      <c r="X488" s="18" t="inlineStr"/>
      <c r="Y488" s="18" t="inlineStr"/>
      <c r="Z488" s="18" t="inlineStr"/>
      <c r="AA488" s="18" t="inlineStr"/>
      <c r="AB488" s="18" t="inlineStr"/>
      <c r="AC488" s="18" t="inlineStr"/>
      <c r="AD488" s="18" t="inlineStr"/>
      <c r="AE488" s="18" t="inlineStr"/>
      <c r="AF488" s="18" t="inlineStr"/>
      <c r="AG488" s="18" t="inlineStr"/>
      <c r="AH488" s="18" t="inlineStr"/>
      <c r="AI488" s="18" t="inlineStr"/>
      <c r="AJ488" s="18" t="inlineStr"/>
      <c r="AK488" s="18" t="inlineStr"/>
      <c r="AL488" s="18" t="inlineStr"/>
      <c r="AM488" s="18" t="inlineStr">
        <is>
          <t>LOW</t>
        </is>
      </c>
      <c r="AN488" s="3" t="inlineStr">
        <is>
          <t>AUTO-DRAFT: keyword signals only; requires contextual coding per codebook.md before use.</t>
        </is>
      </c>
      <c r="AO488" s="18" t="inlineStr">
        <is>
          <t>ccbeb4d3-c718-5e07-97b0-59e734dc8e94</t>
        </is>
      </c>
      <c r="AP488" s="18" t="inlineStr">
        <is>
          <t>1</t>
        </is>
      </c>
      <c r="AQ488" s="18" t="inlineStr">
        <is>
          <t>LOW_CONFIDENCE;MISSING_SPEAKER</t>
        </is>
      </c>
      <c r="AR488" s="18" t="inlineStr">
        <is>
          <t>EXCLUDED</t>
        </is>
      </c>
      <c r="AS488" s="3" t="inlineStr">
        <is>
          <t>2026-09-22 full backlog review: UKRAINE_RUSSIA_OR_UNRELATED_GEOPOLITICS</t>
        </is>
      </c>
    </row>
    <row r="489">
      <c r="A489" s="3" t="inlineStr">
        <is>
          <t>https://japan.kantei.go.jp/103/statement/202504/22kaiken.html</t>
        </is>
      </c>
      <c r="B489" s="18" t="inlineStr">
        <is>
          <t>japan</t>
        </is>
      </c>
      <c r="C489" s="18" t="inlineStr">
        <is>
          <t>Prime Minister's Office of Japan (Kantei)</t>
        </is>
      </c>
      <c r="D489" s="3" t="inlineStr">
        <is>
          <t>Press Conference by Prime Minister ISHIBA Shigeru Regarding Responses to U.S. Tariff Measures (Speeches and Statements &lt;br&gt;by the Prime Minister) | Prime Minister's Office of Japan</t>
        </is>
      </c>
      <c r="E489" s="18" t="inlineStr">
        <is>
          <t>PRESS_CONFERENCE</t>
        </is>
      </c>
      <c r="F489" s="18" t="inlineStr">
        <is>
          <t>April 22, 2025</t>
        </is>
      </c>
      <c r="G489" s="18" t="inlineStr">
        <is>
          <t>0</t>
        </is>
      </c>
      <c r="H489" s="3" t="inlineStr"/>
      <c r="I489" s="3" t="inlineStr">
        <is>
          <t>Press Conference by Prime Minister ISHIBA Shigeru Regarding Responses to U.S. Tariff Measures (Speeches and Statements &lt;br&gt;by the Prime Minister) | Prime Minister's Office of Japan
Press Conference by Prime Minister ISHIBA Shigeru Regarding Responses to U.S. Tariff Measures
April 22, 2025
Tweet
[Provisional translation]
[Opening statement by Prime Minister Ishiba]
Today I received from the Liberal Democratic Party (LDP) and Komeito proposals on how to respond to the tariff measures being imposed by the United States. The Government takes these proposals from the ruling parties very seriously. As we continue to press forward in our consultations with the United States, within our domestic response measures, we will take all possible steps to provide necessary support while paying careful attention to the impacts of the tariff measures on companies and on people's daily lives. As one example, we will provide support for dealing with cash-flow problems at companies impacted by the tariff measures.
In particular, the Chairs of the Policy Research Councils within both the LDP and Komeito were in full agreement in recommending that the Government work swiftly to implement measures to reduce the price of gasoline and other goods by a fixed amount. In consideration of this, in the near term, until a conclusion is reached on how to handle the tax rates being applied for the time being, or what is often called the former provisional tax rates, and a new system comes into effect, the Government will, as a response to recent cost of living increases, restructure the relief measures to address fuel oil price volatility now in effect, and undertake measures to reduce prices by a fixed amount.
As for the size of these fixed-amount price reductions, it is important that we undertake the reductions swiftly, making use of funds that can be accessed immediately, and that we respond to the current rise in the cost of living. In light of those two points, for both gasoline and diesel fuel, which are subject to the former provisional tax rates, we will reduce the price by 10 yen per liter. If the price of gasoline is currently around 185 yen per liter, it will drop to roughly 175 yen per liter. This means the price will drop to the level it was at immediately after Russia launched its aggression against Ukraine, which was in March 2022.
Also, for both heavy oil and kerosene, which are not subject to the former provisional tax rates, even though prices are currently falling to a point where we will no longer need to provide subsidies, we will lower prices by an additional five yen per liter beyond the recent subsidy levels, with the aim of providing a certain level of support. In addition, we will lower the price of aviation fuel by four yen per liter, as we have until now been providing subsidies for it at roughly 40 percent of the subsidy level for gasoline. We will implement these price reduction measures from May 22, following a notification period of roughly one month.
Now, at the time we transition to the fixed-amount support, if market prices are at risk of fluctuating dramatically after the subsidy begins, then we will instead implement this measure gradually, limiting the amount of each adjustment to roughly five yen, to avoid causing any disruptions in distribution.
Alongside these measures, we will take measures to better handle the summertime, when temperatures rise, acting in the same fashion as we aim to address the current rise in the cost of living. We will provide support for electricity and natural gas bills for the three months of July, August, and September, when electricity consumption increases. We will decide the specifics during May, after monitoring trends in fuel prices and electricity rates and other factors going forward. I will have the Agency for Natural Resources and Energy of the Ministry of Economy, Trade and Industry explain this in greater detail after this. I will end my opening remarks here.
(On whether or not Prime Minister Ishiba has an end date in mind for the 10-yen-per-liter price drop in gasoline beginning May 22)
I won't make any statement at this point in time on what the timing would be for ending these measures, because we are not in a situation right now where an end date can be stated. This matter is also tied to the question of what to do about the so-called provisional tax rates, so I am not in a position to say when we will bring these measures to an end.
Related Link
Japanese
Tweet
Return to the Speeches and Statements by the Prime Minister</t>
        </is>
      </c>
      <c r="J489" s="3" t="inlineStr">
        <is>
          <t>Tariff Measures
April 22, 2025
Tweet
[Provisional translation]
[Opening statement by Prime Minister Ishiba]
Today I received from the Liberal Democratic Party (LDP) and Komeito proposals on how to respond to the tariff measures being imposed by the United States. The Government takes these proposals from the ruling parties very seriously. As we continue to press forward in our consultations with the United States, within our domestic response measures, we will take all possible steps to provide necessary support while paying careful attention to the impacts of the tariff measures on companies and on people's daily lives. As one example, we will provide support for dealing with cash-flow problems at companies impacted by the tariff measures. In particular, the Chairs of the Policy Research Councils within both the LDP and Komeito were in full agreement in recommending that the Government work swiftly to implement measures to reduce the price of gasoline and other goods by a fixed amount. In consideration of this, in the near term, until a conclusion is reached on how to handle the tax rates being applied for the time being, or what is often called the former provisional tax rates, and a new system comes into effect, the Government will, as a response to recent cost of living increases, restructure the relief measures to address fuel oil price volatility now in effect, and undertake measures to reduce prices by a fixed amount. As for the size of these fixed-amount price reductions, it is important that we undertake the reductions swiftly, making use of funds that can be accessed immediately, and that we respond to the current rise in the cost of living. In light of those two points, for both gasoline and diesel fuel, which are subject to the former provisional tax rates, we will reduce the price by 10 yen per liter. If the price of gasoline is currently around 185 yen per liter, it will drop to roughly 175 yen per liter. This means the price will drop to the level it was at immediately after Russia launched its aggression against Ukraine, which was in March 2022. Also, for both heavy oil and kerosene, which are not subject to the former provisional tax rates, even though prices are currently falling to a point where we will no longer need to provide subsidies, we will lower prices by an additional five yen per liter beyond the recent subsidy levels, with the aim of providing a certain level of support. In addition, we will lower the price of aviation fuel by four yen per liter, as we have until now been providing subsidies for it at roughly 40 percent of the subsidy level for gasoline. Alongside these measures, we will take measures to better handle the summertime, when temperatures rise, acting in the same fashion as we aim to address the current rise in the cost of living. We will provide support for electricity and natural gas bills for the three months of July, August, and September, when electricity consumption increases. We will decide the specifics during May, after monitoring trends in fuel prices and electricity rates and other factors going forward. I will have the Agency for Natural Resources and Energy of the Ministry of Economy, Trade and Industry explain this in greater detail after this. I will end my opening remarks here.</t>
        </is>
      </c>
      <c r="K489" s="18" t="inlineStr">
        <is>
          <t>aggression;fund;war</t>
        </is>
      </c>
      <c r="L489" s="18" t="inlineStr">
        <is>
          <t>0</t>
        </is>
      </c>
      <c r="M489" s="18" t="inlineStr">
        <is>
          <t>0</t>
        </is>
      </c>
      <c r="N489" s="18" t="inlineStr">
        <is>
          <t>0</t>
        </is>
      </c>
      <c r="O489" s="18" t="inlineStr">
        <is>
          <t>0</t>
        </is>
      </c>
      <c r="P489" s="18" t="inlineStr">
        <is>
          <t>0</t>
        </is>
      </c>
      <c r="Q489" s="18" t="inlineStr">
        <is>
          <t>1</t>
        </is>
      </c>
      <c r="R489" s="18" t="inlineStr">
        <is>
          <t>a6e7e7e8-a0db-4e31-8d0c-7ab73e5c6d0b</t>
        </is>
      </c>
      <c r="S489" s="18" t="inlineStr"/>
      <c r="T489" s="18" t="inlineStr"/>
      <c r="U489" s="18" t="inlineStr"/>
      <c r="V489" s="18" t="inlineStr">
        <is>
          <t>AGGRESSION</t>
        </is>
      </c>
      <c r="W489" s="18" t="inlineStr"/>
      <c r="X489" s="18" t="inlineStr"/>
      <c r="Y489" s="18" t="inlineStr"/>
      <c r="Z489" s="18" t="inlineStr"/>
      <c r="AA489" s="18" t="inlineStr"/>
      <c r="AB489" s="18" t="inlineStr"/>
      <c r="AC489" s="18" t="inlineStr"/>
      <c r="AD489" s="18" t="inlineStr"/>
      <c r="AE489" s="18" t="inlineStr"/>
      <c r="AF489" s="18" t="inlineStr"/>
      <c r="AG489" s="18" t="inlineStr"/>
      <c r="AH489" s="18" t="inlineStr"/>
      <c r="AI489" s="18" t="inlineStr"/>
      <c r="AJ489" s="18" t="inlineStr"/>
      <c r="AK489" s="18" t="inlineStr"/>
      <c r="AL489" s="18" t="inlineStr"/>
      <c r="AM489" s="18" t="inlineStr">
        <is>
          <t>LOW</t>
        </is>
      </c>
      <c r="AN489" s="3" t="inlineStr">
        <is>
          <t>AUTO-DRAFT: keyword signals only; requires contextual coding per codebook.md before use.</t>
        </is>
      </c>
      <c r="AO489" s="18" t="inlineStr">
        <is>
          <t>4b879c82-a37d-56a5-8993-168a6db08d8c</t>
        </is>
      </c>
      <c r="AP489" s="18" t="inlineStr">
        <is>
          <t>1</t>
        </is>
      </c>
      <c r="AQ489" s="18" t="inlineStr">
        <is>
          <t>LOW_CONFIDENCE;MISSING_SPEAKER</t>
        </is>
      </c>
      <c r="AR489" s="18" t="inlineStr">
        <is>
          <t>EXCLUDED</t>
        </is>
      </c>
      <c r="AS489" s="3" t="inlineStr">
        <is>
          <t>2026-09-22 full backlog review: UKRAINE_RUSSIA_OR_UNRELATED_GEOPOLITICS</t>
        </is>
      </c>
    </row>
    <row r="490">
      <c r="A490" s="3" t="inlineStr">
        <is>
          <t>https://japan.kantei.go.jp/103/statement/202504/27message.html</t>
        </is>
      </c>
      <c r="B490" s="18" t="inlineStr">
        <is>
          <t>japan</t>
        </is>
      </c>
      <c r="C490" s="18" t="inlineStr">
        <is>
          <t>Prime Minister's Office of Japan (Kantei)</t>
        </is>
      </c>
      <c r="D490" s="3" t="inlineStr">
        <is>
          <t>Contributed Article "Japan walks hand in hand with Vietnam's development" by Prime Minister ISHIBA Shigeru to the Vietnamese newspaper Tuoi Tre (Speeches and Statements &lt;br&gt;by the Prime Minister) | Prime Minister's Office of Japan</t>
        </is>
      </c>
      <c r="E490" s="18" t="inlineStr">
        <is>
          <t>SPEECH</t>
        </is>
      </c>
      <c r="F490" s="18" t="inlineStr">
        <is>
          <t>April 27, 2025</t>
        </is>
      </c>
      <c r="G490" s="18" t="inlineStr">
        <is>
          <t>0</t>
        </is>
      </c>
      <c r="H490" s="3" t="inlineStr"/>
      <c r="I490" s="3" t="inlineStr">
        <is>
          <t>Contributed Article "Japan walks hand in hand with Vietnam's development" by Prime Minister ISHIBA Shigeru to the Vietnamese newspaper Tuoi Tre (Speeches and Statements &lt;br&gt;by the Prime Minister) | Prime Minister's Office of Japan
Contributed Article "Japan walks hand in hand with Vietnam's development" by Prime Minister ISHIBA Shigeru to the Vietnamese newspaper Tuoi Tre
April 27, 2025
Tweet
[Provisional translation]
Xin chào!
It is a great honor for me to visit Viet Nam for the first time as the Prime Minister of Japan since the elevation of Japan-Viet Nam relations to a “Comprehensive Strategic Partnership for Peace and Prosperity in Asia and the World” in 2023. This is my first visit to Viet Nam in many years, and my wife and I look forward to witnessing the country’s remarkable development.
Japan and Viet Nam are closely linked both geographically and historically, and have enjoyed friendly relations for centuries. In the 16th and 17th centuries, Japanese towns were established in Hoi An through the Red Seal trade. In the early 20th century, Phan Boi Chau studied in Japan in line with the Đông Du (Go East) movement, demonstrating that strong ties existed between our two nations even before the formal establishment of diplomatic relations. Today, Japanese people feel close to Viet Nam, as evidenced by the 710,000 Japanese visitors to Viet Nam in 2024. Additionally, around 2,000 Japanese companies have established operations in Viet Nam, making it an indispensable partner for Japan. There are currently 630,000 Vietnamese residing in Japan, and 620,000 visiting as tourists. In recent years, it has become increasingly common to hear Vietnamese spoken on the streets and to see restaurants serving bánh mì and phở in Japan.
Against the backdrop of these close social and cultural ties, high-level communication between Japan and Viet Nam has been conducted in a close and consistent manner. Viet Nam is placing strong emphasis on strategic infrastructure, science and technology, digital transformation (DX), and green transformation (GX) to promote industrialization and modernization, as well as on central and local administrative reforms in preparation for the “new era”- efforts that Japan welcomes and fully supports. Last year, I held meetings with the Prime Minister, Pham Minh Chinh; the President, Luong Cuong; and the Chairman of the National Assembly, Tran Thanh Man. During this visit, I look forward to working with the General Secretary of the Communist Party of Viet Nam, To Lam, and other Vietnamese national leaders to discuss ways to strengthen cooperation between Japan and Viet Nam in the areas of security, the economy, people-to-people exchanges, and responses to regional situations.
As Viet Nam's irreplaceable partner in its pursuit of rapid economic growth, Japan will continue to work closely with Viet Nam to develop and promote a favorable environment for investment and economic cooperation. We are willing to advance cooperation in foundational industries that support digitalization, such as semiconductors, as well as in promoting decarbonization across Asia through the Asian Zero Emissions Community (AZEC). We hope that these initiatives will also contribute to cooperation between the younger generation of Japan and Vietnam, who will play a crucial role in shaping the future of the world.
For the past 30 years since the Ishikawa Project supporting the shift to a market economy in Viet Nam in 1995, Japan has been cooperating with the people of Viet Nam in their economic development, leveraging Japanese technology and expertise through ODA and private investment. I am pleased to hear that many residents of Ho Chi Minh City are using the Urban Railway Line 1, which opened last year. In the field of disaster prevention, which has been my life’s work, we will support flood and landslide countermeasures, particularly in rural areas-, and also assist in enhancing the productivity and safety of agricultural products, with the aim of strengthening resilience and addressing inequalities, both of which are essential to sustaining Viet Nam’s robust economic growth.
Turning to the international situation, the global community is currently facing a complex and multifaceted crisis. Japan and Viet Nam have reaffirmed our commitment to maintaining and strengthening a free and open international order based on the rule of law as well as a multilateral free trade regime. In addition, our two countries have enhanced our cooperation in addressing various challenges. These efforts will contribute to regional stability and prosperity.
Finally, the Osaka-Kansai Expo opened on April 13 in Japan under the theme “Designing Future Society for Our Lives,” attracting many visitors. Viet Nam is participating in the expo with a pavilion under the theme of “An Inclusive Society Where People Are Centered”. I hope that this Expo will be an opportunity for many Vietnamese to visit Japan and further strengthen the friendship and mutual understanding between the peoples of our two countries as well as to explore various regions of Japan and experience their unique charm.
I am confident that my visit to Vietnam will further accelerate our cooperation and bolster the relationship between our two countries, bringing mutual benefits to both Japan and Vietnam.
Related Link
Japanese
Tweet
Return to the Speeches and Statements by the Prime Minister</t>
        </is>
      </c>
      <c r="J490" s="3" t="inlineStr">
        <is>
          <t>Contributed Article "Japan walks hand in hand with Vietnam's development" by Prime Minister ISHIBA Shigeru to the Vietnamese newspaper Tuoi Tre (Speeches and Statements &lt;br&gt;by the Prime Minister) | Prime Minister's Office of Japan
Contributed Article "Japan walks hand in hand with Vietnam's development" by Prime Minister ISHIBA Shigeru to the Vietnamese newspaper Tuoi Tre
April 27, 2025
Tweet
[Provisional translation]
Xin chào! It is a great honor for me to visit Viet Nam for the first time as the Prime Minister of Japan since the elevation of Japan-Viet Nam relations to a “Comprehensive Strategic Partnership for Peace and Prosperity in Asia and the World” in 2023. This is my first visit to Viet Nam in many years, and my wife and I look forward to witnessing the country’s remarkable development. Japan and Viet Nam are closely linked both geographically and historically, and have enjoyed friendly relations for centuries. In the 16th and 17th centuries, Japanese towns were established in Hoi An through the Red Seal trade. In recent years, it has become increasingly common to hear Vietnamese spoken on the streets and to see restaurants serving bánh mì and phở in Japan. Against the backdrop of these close social and cultural ties, high-level communication between Japan and Viet Nam has been conducted in a close and consistent manner. Viet Nam is placing strong emphasis on strategic infrastructure, science and technology, digital transformation (DX), and green transformation (GX) to promote industrialization and modernization, as well as on central and local administrative reforms in preparation for the “new era”- efforts that Japan welcomes and fully supports. Last year, I held meetings with the Prime Minister, Pham Minh Chinh; the President, Luong Cuong; and the Chairman of the National Assembly, Tran Thanh Man. During this visit, I look forward to working with the General Secretary of the Communist Party of Viet Nam, To Lam, and other Vietnamese national leaders to discuss ways to strengthen cooperation between Japan and Viet Nam in the areas of security, the economy, people-to-people exchanges, and responses to regional situations. As Viet Nam's irreplaceable partner in its pursuit of rapid economic growth, Japan will continue to work closely with Viet Nam to develop and promote a favorable environment for investment and economic cooperation. We are willing to advance cooperation in foundational industries that support digitalization, such as semiconductors, as well as in promoting decarbonization across Asia through the Asian Zero Emissions Community (AZEC).</t>
        </is>
      </c>
      <c r="K490" s="18" t="inlineStr">
        <is>
          <t>reparation;war</t>
        </is>
      </c>
      <c r="L490" s="18" t="inlineStr">
        <is>
          <t>0</t>
        </is>
      </c>
      <c r="M490" s="18" t="inlineStr">
        <is>
          <t>0</t>
        </is>
      </c>
      <c r="N490" s="18" t="inlineStr">
        <is>
          <t>0</t>
        </is>
      </c>
      <c r="O490" s="18" t="inlineStr">
        <is>
          <t>0</t>
        </is>
      </c>
      <c r="P490" s="18" t="inlineStr">
        <is>
          <t>0</t>
        </is>
      </c>
      <c r="Q490" s="18" t="inlineStr">
        <is>
          <t>0</t>
        </is>
      </c>
      <c r="R490" s="18" t="inlineStr">
        <is>
          <t>53c6553c-f326-416f-b021-f43dab9bdd5d</t>
        </is>
      </c>
      <c r="S490" s="18" t="inlineStr"/>
      <c r="T490" s="18" t="inlineStr"/>
      <c r="U490" s="18" t="inlineStr"/>
      <c r="V490" s="18" t="inlineStr">
        <is>
          <t>COMPENSATION_REPARATION</t>
        </is>
      </c>
      <c r="W490" s="18" t="inlineStr"/>
      <c r="X490" s="18" t="inlineStr"/>
      <c r="Y490" s="18" t="inlineStr"/>
      <c r="Z490" s="18" t="inlineStr"/>
      <c r="AA490" s="18" t="inlineStr"/>
      <c r="AB490" s="18" t="inlineStr"/>
      <c r="AC490" s="18" t="inlineStr"/>
      <c r="AD490" s="18" t="inlineStr"/>
      <c r="AE490" s="18" t="inlineStr"/>
      <c r="AF490" s="18" t="inlineStr"/>
      <c r="AG490" s="18" t="inlineStr"/>
      <c r="AH490" s="18" t="inlineStr"/>
      <c r="AI490" s="18" t="inlineStr"/>
      <c r="AJ490" s="18" t="inlineStr"/>
      <c r="AK490" s="18" t="inlineStr"/>
      <c r="AL490" s="18" t="inlineStr"/>
      <c r="AM490" s="18" t="inlineStr">
        <is>
          <t>LOW</t>
        </is>
      </c>
      <c r="AN490" s="3" t="inlineStr">
        <is>
          <t>AUTO-DRAFT: keyword signals only; requires contextual coding per codebook.md before use.</t>
        </is>
      </c>
      <c r="AO490" s="18" t="inlineStr">
        <is>
          <t>b81072e7-a3a3-5cb7-9ac1-203a53bd74d7</t>
        </is>
      </c>
      <c r="AP490" s="18" t="inlineStr">
        <is>
          <t>1</t>
        </is>
      </c>
      <c r="AQ490" s="18" t="inlineStr">
        <is>
          <t>LOW_CONFIDENCE;MISSING_SPEAKER</t>
        </is>
      </c>
      <c r="AR490" s="18" t="inlineStr">
        <is>
          <t>EXCLUDED</t>
        </is>
      </c>
      <c r="AS490" s="3" t="inlineStr">
        <is>
          <t>2026-09-22 full backlog review: NATURAL_DISASTER_OR_ACCIDENT</t>
        </is>
      </c>
    </row>
    <row r="491">
      <c r="A491" s="3" t="inlineStr">
        <is>
          <t>https://japan.kantei.go.jp/103/statement/202504/28forum.html</t>
        </is>
      </c>
      <c r="B491" s="18" t="inlineStr">
        <is>
          <t>japan</t>
        </is>
      </c>
      <c r="C491" s="18" t="inlineStr">
        <is>
          <t>Prime Minister's Office of Japan (Kantei)</t>
        </is>
      </c>
      <c r="D491" s="3" t="inlineStr">
        <is>
          <t>Prime Minister Ishiba’s Address at the Japan-Vietnam Cooperation Forum on Creating High-Value-Added Industries in High-Tech, Green Transformation (GX), and Semiconductor Industries (Speeches and Statements &lt;br&gt;by the Prime Minister) | Prime Minister's Office of Japan</t>
        </is>
      </c>
      <c r="E491" s="18" t="inlineStr">
        <is>
          <t>SPEECH</t>
        </is>
      </c>
      <c r="F491" s="18" t="inlineStr">
        <is>
          <t>April 28, 2025</t>
        </is>
      </c>
      <c r="G491" s="18" t="inlineStr">
        <is>
          <t>0</t>
        </is>
      </c>
      <c r="H491" s="3" t="inlineStr"/>
      <c r="I491" s="3" t="inlineStr">
        <is>
          <t>Prime Minister Ishiba’s Address at the Japan-Vietnam Cooperation Forum on Creating High-Value-Added Industries in High-Tech, Green Transformation (GX), and Semiconductor Industries (Speeches and Statements &lt;br&gt;by the Prime Minister) | Prime Minister's Office of Japan
Prime Minister Ishiba’s Address at the Japan-Vietnam Cooperation Forum on Creating High-Value-Added Industries in High-Tech, Green Transformation (GX), and Semiconductor Industries
April 28, 2025
Tweet
[Provisional translation]
I am the Prime Minister of Japan. I will do my best to conclude my remarks before the chime sounds, but I kindly ask for your understanding should I exceed the allotted time.
Prime Minister Pham Minh Chinh, distinguished guests, thank you very much for inviting me here today.
In the 1990s, Japanese manufacturers expanded their operations into Vietnam, playing a key role in driving the country’s economic growth. Vietnam’s growing market of 100 million people and its highly skilled and abundant workforce make it attractive as a promising destination for investment. Just yesterday, I visited the Thang Long Industrial Park and saw firsthand how Japanese companies are working closely with local businesses.
Uncertainty in the global economy is increasing. For Japan and Vietnam, which are closely connected through supply chains, this situation can also be seen as an opportunity to collaborate and work together to strengthen our industries.
Enhancing the sophistication of Vietnam’s industries while bolstering their resilience to external shocks will be beneficial for both our countries. Public and private sector entities will work in concert to take on the challenge of boosting industrial sophistication, which will include human resource development and decarbonization.
This is fully aligned with the direction of the "New Era" set forth by General Secretary To Lam. I welcome Vietnam’s emphasis on high-value-added industries in order to advance industrialization and modernization further, alongside reforms being promoted by Prime Minister Chinh aiming at more rational and practical policy administration.
Building on this understanding, during the summit meeting we held earlier, Prime Minister Chinh and I agreed to upgrade our bilateral economic relationship within the Japan-Vietnam Comprehensive Strategic Partnership.
I would like to highlight a few initiatives now underway between Japan and Vietnam. One is a push to cultivate human resources in the semiconductor field, a priority field for Vietnam. Preparations are underway to establish a "Semiconductor Chip Technology Engineer Program" at Vietnam-Japan University, a university which is itself a symbolic cooperation project between our countries.
We will intensify our exchange of next-generation human resources in fields such as advanced science and technology, including by accepting approximately 250 Vietnamese students for doctoral programs in semiconductor-related fields. That number is half of Vietnam’s national target for fostering doctoral students in this area.
We will also work to expand investment aimed at making industries more sophisticated. In the future, we will provide assistance for decarbonizing industrial parks in Vietnam and for constructing factories for polycrystalline silicon, which is essential for the semiconductor supply chain.
In cooperation with the Ministry of Finance's National Innovation Center (NIC), we are pushing forward in matching startups with leading companies from both countries, with positive results already beginning to emerge.
Recently we started providing support to build up the NIC’s functions to better enable it to address social challenges and increase industrial competitiveness through support for Vietnam’s startup policies. We will also work in cooperation with UNDP, a United Nations agency, towards that end.
Furthermore, as part of our bilateral cooperation on decarbonization and energy, projects in areas such as offshore wind power, grid infrastructure development, and biomass are currently underway. We will implement these projects in a steady manner and work with Vietnam, an AZEC partner, to lead Asia's energy transition.
Today, after hearing about the activities of many private-sector companies, I am once again convinced that the potential of Japan-Vietnam cooperation has no limits. By making our collaboration, including public-private partnerships, even more multilayered, we aim to work together to build a stronger relationship that benefits both Japan and Vietnam. To all the Japanese companies actively operating in Vietnam, the Government of Japan is committed to working together with the Government of Vietnam to support your activities. I am firmly convinced that the relationship between Japan and Vietnam will play an even greater role in the development of our region, the world, and our two nations. With that hope, I would like to conclude my remarks by extending my sincere wishes for further development in all those realms. Thank you.
Related Link
Japanese
Tweet
Return to the Speeches and Statements by the Prime Minister</t>
        </is>
      </c>
      <c r="J491" s="3" t="inlineStr">
        <is>
          <t>I would like to highlight a few initiatives now underway between Japan and Vietnam. One is a push to cultivate human resources in the semiconductor field, a priority field for Vietnam. Preparations are underway to establish a "Semiconductor Chip Technology Engineer Program" at Vietnam-Japan University, a university which is itself a symbolic cooperation project between our countries. We will intensify our exchange of next-generation human resources in fields such as advanced science and technology, including by accepting approximately 250 Vietnamese students for doctoral programs in semiconductor-related fields. That number is half of Vietnam’s national target for fostering doctoral students in this area. We will also work to expand investment aimed at making industries more sophisticated. In the future, we will provide assistance for decarbonizing industrial parks in Vietnam and for constructing factories for polycrystalline silicon, which is essential for the semiconductor supply chain. In cooperation with the Ministry of Finance's National Innovation Center (NIC), we are pushing forward in matching startups with leading companies from both countries, with positive results already beginning to emerge. Recently we started providing support to build up the NIC’s functions to better enable it to address social challenges and increase industrial competitiveness through support for Vietnam’s startup policies. We will also work in cooperation with UNDP, a United Nations agency, towards that end. Furthermore, as part of our bilateral cooperation on decarbonization and energy, projects in areas such as offshore wind power, grid infrastructure development, and biomass are currently underway. We will implement these projects in a steady manner and work with Vietnam, an AZEC partner, to lead Asia's energy transition.</t>
        </is>
      </c>
      <c r="K491" s="18" t="inlineStr">
        <is>
          <t>reparation;war</t>
        </is>
      </c>
      <c r="L491" s="18" t="inlineStr">
        <is>
          <t>0</t>
        </is>
      </c>
      <c r="M491" s="18" t="inlineStr">
        <is>
          <t>0</t>
        </is>
      </c>
      <c r="N491" s="18" t="inlineStr">
        <is>
          <t>0</t>
        </is>
      </c>
      <c r="O491" s="18" t="inlineStr">
        <is>
          <t>1</t>
        </is>
      </c>
      <c r="P491" s="18" t="inlineStr">
        <is>
          <t>0</t>
        </is>
      </c>
      <c r="Q491" s="18" t="inlineStr">
        <is>
          <t>0</t>
        </is>
      </c>
      <c r="R491" s="18" t="inlineStr">
        <is>
          <t>f930de51-566d-4be2-a846-5ba89d42c638</t>
        </is>
      </c>
      <c r="S491" s="18" t="inlineStr"/>
      <c r="T491" s="18" t="inlineStr"/>
      <c r="U491" s="18" t="inlineStr"/>
      <c r="V491" s="18" t="inlineStr">
        <is>
          <t>COMPENSATION_REPARATION</t>
        </is>
      </c>
      <c r="W491" s="18" t="inlineStr"/>
      <c r="X491" s="18" t="inlineStr"/>
      <c r="Y491" s="18" t="inlineStr"/>
      <c r="Z491" s="18" t="inlineStr"/>
      <c r="AA491" s="18" t="inlineStr"/>
      <c r="AB491" s="18" t="inlineStr"/>
      <c r="AC491" s="18" t="inlineStr"/>
      <c r="AD491" s="18" t="inlineStr"/>
      <c r="AE491" s="18" t="inlineStr"/>
      <c r="AF491" s="18" t="inlineStr"/>
      <c r="AG491" s="18" t="inlineStr"/>
      <c r="AH491" s="18" t="inlineStr"/>
      <c r="AI491" s="18" t="inlineStr"/>
      <c r="AJ491" s="18" t="inlineStr"/>
      <c r="AK491" s="18" t="inlineStr"/>
      <c r="AL491" s="18" t="inlineStr"/>
      <c r="AM491" s="18" t="inlineStr">
        <is>
          <t>LOW</t>
        </is>
      </c>
      <c r="AN491" s="3" t="inlineStr">
        <is>
          <t>AUTO-DRAFT: keyword signals only; requires contextual coding per codebook.md before use.</t>
        </is>
      </c>
      <c r="AO491" s="18" t="inlineStr">
        <is>
          <t>0efb5b48-9e33-50ba-8236-19b3ddde366c</t>
        </is>
      </c>
      <c r="AP491" s="18" t="inlineStr">
        <is>
          <t>1</t>
        </is>
      </c>
      <c r="AQ491" s="18" t="inlineStr">
        <is>
          <t>LOW_CONFIDENCE;MISSING_SPEAKER</t>
        </is>
      </c>
      <c r="AR491" s="18" t="inlineStr">
        <is>
          <t>EXCLUDED</t>
        </is>
      </c>
      <c r="AS491" s="3" t="inlineStr">
        <is>
          <t>2026-09-22 full backlog review: GENERIC_DIPLOMATIC_MESSAGE_OR_SPEECH</t>
        </is>
      </c>
    </row>
    <row r="492">
      <c r="A492" s="3" t="inlineStr">
        <is>
          <t>https://japan.kantei.go.jp/103/statement/202504/28kyoudou_happyou.html</t>
        </is>
      </c>
      <c r="B492" s="18" t="inlineStr">
        <is>
          <t>japan</t>
        </is>
      </c>
      <c r="C492" s="18" t="inlineStr">
        <is>
          <t>Prime Minister's Office of Japan (Kantei)</t>
        </is>
      </c>
      <c r="D492" s="3" t="inlineStr">
        <is>
          <t>Prime Minister Ishiba‘s Remarks at the Joint Press Occasion with Prime Minister Chinh of Viet Nam (Speeches and Statements &lt;br&gt;by the Prime Minister) | Prime Minister's Office of Japan</t>
        </is>
      </c>
      <c r="E492" s="18" t="inlineStr">
        <is>
          <t>SPEECH</t>
        </is>
      </c>
      <c r="F492" s="18" t="inlineStr">
        <is>
          <t>April 28, 2025</t>
        </is>
      </c>
      <c r="G492" s="18" t="inlineStr">
        <is>
          <t>0</t>
        </is>
      </c>
      <c r="H492" s="3" t="inlineStr"/>
      <c r="I492" s="3" t="inlineStr">
        <is>
          <t>Prime Minister Ishiba‘s Remarks at the Joint Press Occasion with Prime Minister Chinh of Viet Nam (Speeches and Statements &lt;br&gt;by the Prime Minister) | Prime Minister's Office of Japan
Prime Minister Ishiba‘s Remarks at the Joint Press Occasion with Prime Minister Chinh of Viet Nam
April 28, 2025
Tweet
[Provisional translation]
[Opening Statement by Prime Minister Ishiba]
Hello everyone. Xin chào. My wife and I deeply appreciate the warm welcome we have received from the people of Viet Nam.
I would also like to express my heartfelt gratitude to Prime Minister Chinh, the members of his cabinet, and senior government officials for the warm welcome and kind hospitality that has been shown to us.
My visit to Viet Nam is the first by a Japanese prime minister since our bilateral relationship was elevated to a “Comprehensive Strategic Partnership for Peace and Prosperity in Asia and the World.”
Viet Nam has declared a “New Era,” and Japan believes that strengthening relations with Viet Nam, which is situated in a place of geopolitical strategic importance and continues to enjoy robust economic growth, will contribute to the stability and prosperity of both our countries, and by extension, the region, as indicated by the name of our partnership.
Based on this understanding, following my meeting and dinner with General Secretary To Lam last evening, I held a summit meeting with Prime Minister Pham Minh Chinh today, and we reaffirmed our desire to upgrade cooperation in a wide range of fields.
First, with regard to the security field, we agreed to establish a vice-ministerial-level Foreign and Defense Policy Dialogue (2+2) and to further advance specific security cooperation, including in the area of defense equipment and technology. We also held constructive discussions on Japan’s Official Security Assistance (OSA) initiative.
As the global economy faces growing uncertainty, concerns are mounting over its impact on the Southeast Asian region. One of the key objectives of my visit has been to listen carefully to the views expressed by Viet Nam on this matter.
With regard to the economic field, I welcomed the direction of the “New Era” set forth by Viet Nam and reaffirmed Japan’s commitment to supporting the advancement of Viet Nam’s industries through cooperation in emerging sectors, including semiconductors and Green Transformation (GX).
Japan will continue to support Japanese companies as they expand their investments and business operations in Viet Nam and will also cultivate human resources in Viet Nam’s semiconductor sector. Going forward, we will support the acceptance of approximately half of the 500 doctoral students that Viet Nam aims to foster in semiconductor-related fields.
We will steadily advance projects at a total scale of approximately US$20 billion as part of Japan-Viet Nam cooperation on decarbonization and energy, centered on the Asia Zero Emission Community (AZEC).
We also reaffirmed we will work to improve Viet Nam's environment for investment and economic cooperation to further facilitate the business activities of Japanese companies operating in the country.
We will also leverage Japan’s strengths to promote cooperation in developing subway systems and other infrastructure and in preventing rust in regional areas. These efforts will assist in both developing Viet Nam’s economy and reducing disparities, while also supporting the development of a resilient and sustainable agricultural and food system.
We also had a wide-ranging discussion on the current state of the global economy and its impact on the multilateral free trade system. Many Japanese companies are contributing to the local economy in Viet Nam. I conveyed to Prime Minister Chinh Japan’s sincere intention to continue listening attentively to the views emerging from Viet Nam.
Furthermore, with regard to people-to-people exchanges, recognizing that many Vietnamese nationals are already dynamically engaged in Japanese society, we reaffirmed our commitment to further boost our bilateral exchanges through opportunities such as Expo 2025 Osaka, Kansai, Japan.
We also confirmed the importance of developing Vietnam-Japan University.
With regard to regional and international affairs, we reaffirmed our commitment to working together to maintain and strengthen a free and open international order based on the rule of law.
I emphasized the importance of continued Japan-Viet Nam cooperation in addressing challenges such as the global economy, the situations in the East China Sea and South China Sea, issues related to North Korea including nuclear and missile activities and the abduction issue, as well as the situation in Myanmar. We agreed to maintain close communication going forward.
Taking into account that Viet Nam serves as the co-chair of the Japan-Mekong cooperation framework this year, we will also advance Japan-ASEAN and Japan-Mekong cooperation.
As an irreplaceable partner, Japan will continue to walk hand in hand with Viet Nam in the “New Era.” Thank you.
Related Link
Japanese
Visit to Viet Nam: Day 1
Visit to Viet Nam: Day 2 (1)
Visit to Viet Nam: Day 2 (2)
Tweet
Return to the Speeches and Statements by the Prime Minister</t>
        </is>
      </c>
      <c r="J492" s="3" t="inlineStr">
        <is>
          <t>Prime Minister Ishiba‘s Remarks at the Joint Press Occasion with Prime Minister Chinh of Viet Nam (Speeches and Statements &lt;br&gt;by the Prime Minister) | Prime Minister's Office of Japan
Prime Minister Ishiba‘s Remarks at the Joint Press Occasion with Prime Minister Chinh of Viet Nam
April 28, 2025
Tweet
[Provisional translation]
[Opening Statement by Prime Minister Ishiba]
Hello everyone. Xin chào. My wife and I deeply appreciate the warm welcome we have received from the people of Viet Nam. I would also like to express my heartfelt gratitude to Prime Minister Chinh, the members of his cabinet, and senior government officials for the warm welcome and kind hospitality that has been shown to us. My visit to Viet Nam is the first by a Japanese prime minister since our bilateral relationship was elevated to a “Comprehensive Strategic Partnership for Peace and Prosperity in Asia and the World.”
Viet Nam has declared a “New Era,” and Japan believes that strengthening relations with Viet Nam, which is situated in a place of geopolitical strategic importance and continues to enjoy robust economic growth, will contribute to the stability and prosperity of both our countries, and by extension, the region, as indicated by the name of our partnership. Based on this understanding, following my meeting and dinner with General Secretary To Lam last evening, I held a summit meeting with Prime Minister Pham Minh Chinh today, and we reaffirmed our desire to upgrade cooperation in a wide range of fields. With regard to the economic field, I welcomed the direction of the “New Era” set forth by Viet Nam and reaffirmed Japan’s commitment to supporting the advancement of Viet Nam’s industries through cooperation in emerging sectors, including semiconductors and Green Transformation (GX). Japan will continue to support Japanese companies as they expand their investments and business operations in Viet Nam and will also cultivate human resources in Viet Nam’s semiconductor sector. Going forward, we will support the acceptance of approximately half of the 500 doctoral students that Viet Nam aims to foster in semiconductor-related fields. We will steadily advance projects at a total scale of approximately US$20 billion as part of Japan-Viet Nam cooperation on decarbonization and energy, centered on the Asia Zero Emission Community (AZEC). We also reaffirmed we will work to improve Viet Nam's environment for investment and economic cooperation to further facilitate the business activities of Japanese companies operating in the country. With regard to regional and international affairs, we reaffirmed our commitment to working together to maintain and strengthen a free and open international order based on the rule of law. I emphasized the importance of continued Japan-Viet Nam cooperation in addressing challenges such as the global economy, the situations in the East China Sea and South China Sea, issues related to North Korea including nuclear and missile activities and the abduction issue, as well as the situation in Myanmar. We agreed to maintain close communication going forward. Taking into account that Viet Nam serves as the co-chair of the Japan-Mekong cooperation framework this year, we will also advance Japan-ASEAN and Japan-Mekong cooperation. As an irreplaceable partner, Japan will continue to walk hand in hand with Viet Nam in the “New Era.” Thank you.</t>
        </is>
      </c>
      <c r="K492" s="18" t="inlineStr">
        <is>
          <t>war</t>
        </is>
      </c>
      <c r="L492" s="18" t="inlineStr">
        <is>
          <t>0</t>
        </is>
      </c>
      <c r="M492" s="18" t="inlineStr">
        <is>
          <t>0</t>
        </is>
      </c>
      <c r="N492" s="18" t="inlineStr">
        <is>
          <t>0</t>
        </is>
      </c>
      <c r="O492" s="18" t="inlineStr">
        <is>
          <t>1</t>
        </is>
      </c>
      <c r="P492" s="18" t="inlineStr">
        <is>
          <t>0</t>
        </is>
      </c>
      <c r="Q492" s="18" t="inlineStr">
        <is>
          <t>0</t>
        </is>
      </c>
      <c r="R492" s="18" t="inlineStr">
        <is>
          <t>1d993b6b-c6f9-4184-aa16-37485ffb0f0b</t>
        </is>
      </c>
      <c r="S492" s="18" t="inlineStr"/>
      <c r="T492" s="18" t="inlineStr"/>
      <c r="U492" s="18" t="inlineStr"/>
      <c r="V492" s="18" t="inlineStr">
        <is>
          <t>HISTORICAL_RECOGNITION_GENERAL</t>
        </is>
      </c>
      <c r="W492" s="18" t="inlineStr"/>
      <c r="X492" s="18" t="inlineStr"/>
      <c r="Y492" s="18" t="inlineStr"/>
      <c r="Z492" s="18" t="inlineStr"/>
      <c r="AA492" s="18" t="inlineStr"/>
      <c r="AB492" s="18" t="inlineStr"/>
      <c r="AC492" s="18" t="inlineStr"/>
      <c r="AD492" s="18" t="inlineStr"/>
      <c r="AE492" s="18" t="inlineStr"/>
      <c r="AF492" s="18" t="inlineStr"/>
      <c r="AG492" s="18" t="inlineStr"/>
      <c r="AH492" s="18" t="inlineStr"/>
      <c r="AI492" s="18" t="inlineStr"/>
      <c r="AJ492" s="18" t="inlineStr"/>
      <c r="AK492" s="18" t="inlineStr"/>
      <c r="AL492" s="18" t="inlineStr"/>
      <c r="AM492" s="18" t="inlineStr">
        <is>
          <t>LOW</t>
        </is>
      </c>
      <c r="AN492" s="3" t="inlineStr">
        <is>
          <t>AUTO-DRAFT: keyword signals only; requires contextual coding per codebook.md before use.</t>
        </is>
      </c>
      <c r="AO492" s="18" t="inlineStr">
        <is>
          <t>e98fac4e-b330-56a4-8a0f-8254b16ad28e</t>
        </is>
      </c>
      <c r="AP492" s="18" t="inlineStr">
        <is>
          <t>1</t>
        </is>
      </c>
      <c r="AQ492" s="18" t="inlineStr">
        <is>
          <t>LOW_CONFIDENCE;MISSING_SPEAKER</t>
        </is>
      </c>
      <c r="AR492" s="18" t="inlineStr">
        <is>
          <t>EXCLUDED</t>
        </is>
      </c>
      <c r="AS492" s="3" t="inlineStr">
        <is>
          <t>2026-09-22 full backlog review: GENERIC_DIPLOMATIC_MESSAGE_OR_SPEECH</t>
        </is>
      </c>
    </row>
    <row r="493">
      <c r="A493" s="3" t="inlineStr">
        <is>
          <t>https://japan.kantei.go.jp/103/statement/202504/29kyoudou_happyou.html</t>
        </is>
      </c>
      <c r="B493" s="18" t="inlineStr">
        <is>
          <t>japan</t>
        </is>
      </c>
      <c r="C493" s="18" t="inlineStr">
        <is>
          <t>Prime Minister's Office of Japan (Kantei)</t>
        </is>
      </c>
      <c r="D493" s="3" t="inlineStr">
        <is>
          <t>Prime Minister Ishiba's Remarks at the Joint Press Occasion with President Marcos of the Philippines (Speeches and Statements &lt;br&gt;by the Prime Minister) | Prime Minister's Office of Japan</t>
        </is>
      </c>
      <c r="E493" s="18" t="inlineStr">
        <is>
          <t>SPEECH</t>
        </is>
      </c>
      <c r="F493" s="18" t="inlineStr">
        <is>
          <t>April 29, 2025</t>
        </is>
      </c>
      <c r="G493" s="18" t="inlineStr">
        <is>
          <t>0</t>
        </is>
      </c>
      <c r="H493" s="3" t="inlineStr"/>
      <c r="I493" s="3" t="inlineStr">
        <is>
          <t>Prime Minister Ishiba's Remarks at the Joint Press Occasion with President Marcos of the Philippines (Speeches and Statements &lt;br&gt;by the Prime Minister) | Prime Minister's Office of Japan
Prime Minister Ishiba's Remarks at the Joint Press Occasion with President Marcos of the Philippines
April 29, 2025
Tweet
[Provisional translation]
[Opening Statement by Prime Minister Ishiba]
Good evening, everyone. Magandang gabi po. (Good evening.)
First and foremost, I would like to express my sincere gratitude to President Marcos and the people of the Philippines for the warm welcome I have received.
The Philippines and Japan are neighbors connected by the sea. Earlier, before meeting with President Marcos, I had the opportunity to meet with the second-generation (Nikkei Nisei) Japanese-Filipino community here in the Philippines, and I reflected on the journey our two nations have shared. Tomorrow, I will visit the Japanese Memorial Garden in Caliraya, Laguna. I am deeply grateful for the support extended by your country in establishing this monument.
After nearly a century of the efforts and hardships of our predecessors, Japan and the Philippines have now become partners close to the level of an "alliance." Just now, President Marcos spoke of a golden age for Japan and the Philippines. Japan regards this as being of great significance for the region, the world, and the people of both our countries.
Next year will mark the 70th anniversary of the normalization of diplomatic relations between Japan and the Philippines. As the Philippines is an extremely valued and important neighbor for Japan, I am determined to further enhance close communication and cooperation between President Marcos and myself, with a view to further strengthening the bonds of friendship between our two nations.
President Marcos and I initially held a small-group meeting, during which we spoke frankly about regional and global affairs. Later, during the expanded meeting, we had a thorough discussion covering a wide range of topics, including agriculture and disaster management.
Regarding security, our bilateral cooperation has deepened in recent years in a multi-layered manner. We agreed to begin negotiations on an acquisition and cross-servicing agreement (ACSA). We also confirmed we will launch inter-government discussions towards the eventual conclusion of an agreement on information security. Additionally, we reaffirmed the importance of trilateral cooperation among Japan, the Philippines, and the United States.
In the economic sector, I stated that Japan will leverage its strengths to the fullest in cooperating towards President Marcos's goal of elevating the Philippines to upper-middle-income status. I outlined our comprehensive package of cooperation in areas such as information and communications technology, the Asia Zero Emission Community (AZEC), energy, mineral resources, infrastructure, and disaster prevention. President Marcos and I agreed to further strengthen our partnership towards advancing these initiatives.
President Marcos has a deep understanding of the agricultural sector. As a former Minister of Agriculture, Forestry and Fisheries myself, I enjoyed the opportunity to exchange views with him on a wide variety of topics. We will deepen our cooperation in this important field still further.
We exchanged views on regional and international affairs. We will continue to engage in close communication between our two countries in opposing any unilateral attempts to change the status quo by force or coercion in the East and South China Seas, and in working to bring about a Free and Open Indo-Pacific based on the rule of law.
We also discussed the global economy, giving consideration to the impact that U.S. tariff measures, and the retaliatory exchange between the U.S. and China, are having on the world economy and the multilateral free trade system.
In the Philippines, many Japanese companies are contributing to the local economy. I conveyed to President Marcos that we will continue to listen closely to the views expressed by the Philippines and work in pursuit of better outcomes.
The curtain has already risen on Expo 2025 Osaka, Kansai, Japan. I was delighted to hear from President Marcos that he attended the Osaka Expo 55 years ago. As someone of the same age, I also visited the Expo three times, and perhaps we even passed each other without knowing it. The Philippines' National Day will be on [June 7th]*, and I sincerely hope that many people from the Philippines visit Kansai and other parts of Japan.
Salamat po. (Thank you.)
*: Here, Prime Minister Ishiba said “
June
6th,” but he intended to say “
June
7th.” The transcript has been edited to show the intended meaning.
Related Link
Japanese
Tweet
Return to the Speeches and Statements by the Prime Minister</t>
        </is>
      </c>
      <c r="J493" s="3" t="inlineStr">
        <is>
          <t>Prime Minister Ishiba's Remarks at the Joint Press Occasion with President Marcos of the Philippines (Speeches and Statements &lt;br&gt;by the Prime Minister) | Prime Minister's Office of Japan
Prime Minister Ishiba's Remarks at the Joint Press Occasion with President Marcos of the Philippines
April 29, 2025
Tweet
[Provisional translation]
[Opening Statement by Prime Minister Ishiba]
Good evening, everyone. Magandang gabi po. (Good evening.)
First and foremost, I would like to express my sincere gratitude to President Marcos and the people of the Philippines for the warm welcome I have received. The Philippines and Japan are neighbors connected by the sea. Earlier, before meeting with President Marcos, I had the opportunity to meet with the second-generation (Nikkei Nisei) Japanese-Filipino community here in the Philippines, and I reflected on the journey our two nations have shared. Regarding security, our bilateral cooperation has deepened in recent years in a multi-layered manner. We agreed to begin negotiations on an acquisition and cross-servicing agreement (ACSA). We also confirmed we will launch inter-government discussions towards the eventual conclusion of an agreement on information security. Additionally, we reaffirmed the importance of trilateral cooperation among Japan, the Philippines, and the United States. In the economic sector, I stated that Japan will leverage its strengths to the fullest in cooperating towards President Marcos's goal of elevating the Philippines to upper-middle-income status. I outlined our comprehensive package of cooperation in areas such as information and communications technology, the Asia Zero Emission Community (AZEC), energy, mineral resources, infrastructure, and disaster prevention. President Marcos and I agreed to further strengthen our partnership towards advancing these initiatives. President Marcos has a deep understanding of the agricultural sector. As a former Minister of Agriculture, Forestry and Fisheries myself, I enjoyed the opportunity to exchange views with him on a wide variety of topics.</t>
        </is>
      </c>
      <c r="K493" s="18" t="inlineStr">
        <is>
          <t>war</t>
        </is>
      </c>
      <c r="L493" s="18" t="inlineStr">
        <is>
          <t>0</t>
        </is>
      </c>
      <c r="M493" s="18" t="inlineStr">
        <is>
          <t>0</t>
        </is>
      </c>
      <c r="N493" s="18" t="inlineStr">
        <is>
          <t>1</t>
        </is>
      </c>
      <c r="O493" s="18" t="inlineStr">
        <is>
          <t>0</t>
        </is>
      </c>
      <c r="P493" s="18" t="inlineStr">
        <is>
          <t>0</t>
        </is>
      </c>
      <c r="Q493" s="18" t="inlineStr">
        <is>
          <t>0</t>
        </is>
      </c>
      <c r="R493" s="18" t="inlineStr">
        <is>
          <t>349be25a-1904-4101-9010-1e26f82c781b</t>
        </is>
      </c>
      <c r="S493" s="18" t="inlineStr"/>
      <c r="T493" s="18" t="inlineStr"/>
      <c r="U493" s="18" t="inlineStr"/>
      <c r="V493" s="18" t="inlineStr">
        <is>
          <t>HISTORICAL_RECOGNITION_GENERAL</t>
        </is>
      </c>
      <c r="W493" s="18" t="inlineStr"/>
      <c r="X493" s="18" t="inlineStr"/>
      <c r="Y493" s="18" t="inlineStr"/>
      <c r="Z493" s="18" t="inlineStr"/>
      <c r="AA493" s="18" t="inlineStr"/>
      <c r="AB493" s="18" t="inlineStr"/>
      <c r="AC493" s="18" t="inlineStr"/>
      <c r="AD493" s="18" t="inlineStr"/>
      <c r="AE493" s="18" t="inlineStr"/>
      <c r="AF493" s="18" t="inlineStr"/>
      <c r="AG493" s="18" t="inlineStr"/>
      <c r="AH493" s="18" t="inlineStr"/>
      <c r="AI493" s="18" t="inlineStr"/>
      <c r="AJ493" s="18" t="inlineStr"/>
      <c r="AK493" s="18" t="inlineStr"/>
      <c r="AL493" s="18" t="inlineStr"/>
      <c r="AM493" s="18" t="inlineStr">
        <is>
          <t>LOW</t>
        </is>
      </c>
      <c r="AN493" s="3" t="inlineStr">
        <is>
          <t>AUTO-DRAFT: keyword signals only; requires contextual coding per codebook.md before use.</t>
        </is>
      </c>
      <c r="AO493" s="18" t="inlineStr">
        <is>
          <t>1c6f6a6c-3898-5d38-a207-c944041cea81</t>
        </is>
      </c>
      <c r="AP493" s="18" t="inlineStr">
        <is>
          <t>1</t>
        </is>
      </c>
      <c r="AQ493" s="18" t="inlineStr">
        <is>
          <t>LOW_CONFIDENCE;MISSING_SPEAKER</t>
        </is>
      </c>
      <c r="AR493" s="18" t="inlineStr">
        <is>
          <t>EXCLUDED</t>
        </is>
      </c>
      <c r="AS493" s="3" t="inlineStr">
        <is>
          <t>2026-09-22 full backlog review: UKRAINE_RUSSIA_OR_UNRELATED_GEOPOLITICS</t>
        </is>
      </c>
    </row>
    <row r="494">
      <c r="A494" s="3" t="inlineStr">
        <is>
          <t>https://japan.kantei.go.jp/103/statement/202504/29message.html</t>
        </is>
      </c>
      <c r="B494" s="18" t="inlineStr">
        <is>
          <t>japan</t>
        </is>
      </c>
      <c r="C494" s="18" t="inlineStr">
        <is>
          <t>Prime Minister's Office of Japan (Kantei)</t>
        </is>
      </c>
      <c r="D494" s="3" t="inlineStr">
        <is>
          <t>Contributed Article "Towards Deepening Japan–Philippines Strategic Partnership" by Prime Minister ISHIBA Shigeru to the Philippine Media (Philippine Star, Manila Bulletin, Philippine Daily Inquirer) (Speeches and Statements &lt;br&gt;by the Prime Minister) | Prime Minister's Office of Japan</t>
        </is>
      </c>
      <c r="E494" s="18" t="inlineStr">
        <is>
          <t>SPEECH</t>
        </is>
      </c>
      <c r="F494" s="18" t="inlineStr">
        <is>
          <t>April 29, 2025</t>
        </is>
      </c>
      <c r="G494" s="18" t="inlineStr">
        <is>
          <t>0</t>
        </is>
      </c>
      <c r="H494" s="3" t="inlineStr"/>
      <c r="I494" s="3" t="inlineStr">
        <is>
          <t>Contributed Article "Towards Deepening Japan–Philippines Strategic Partnership" by Prime Minister ISHIBA Shigeru to the Philippine Media (Philippine Star, Manila Bulletin, Philippine Daily Inquirer) (Speeches and Statements &lt;br&gt;by the Prime Minister) | Prime Minister's Office of Japan
Contributed Article "Towards Deepening Japan–Philippines Strategic Partnership" by Prime Minister ISHIBA Shigeru to the Philippine Media (Philippine Star, Manila Bulletin, Philippine Daily Inquirer)
April 29, 2025
Tweet
Warm greetings to the people of the Philippines. I am ISHIBA Shigeru, Prime Minister of Japan, and I am truly delighted to be visiting your country.
Japan and the Philippines are bound by deep historical ties. Trade began in the 16th century, and Japanese communities established themselves in Manila. Before the Second World War, many Japanese immigrants settled mainly in Baguio and Davao, shaping local communities. Although there were difficult times in the past between Japan and the Philippines, President Quirino granted a pardon to Japanese war criminals and in 1953 declared, “I am doing this because I do not want my children and my people to inherit from me hate for people who might yet be our friends for the permanent interest of the country.” This spirit of generosity greatly contributed to the normalization of diplomatic relations between our two countries. Since then, Japan and the Philippines have built trust and friendship. Today, our relationship is one that pursues peace and prosperity with a future-oriented perspective, and our cooperation is wide-ranging. Furthermore, our two countries will mark the 70th anniversary of the normalization of diplomatic relations next year.
As maritime nations bound by fundamental values and strategic interests, Japan and the Philippines are key partners who collaborate not only in bilateral relations but also on regional and global issues. Given the international community’s increasing division and confrontation, cooperation between Japan and the Philippines is more important than ever in realizing a free and open Indo-Pacific. In light of this, I hope to further develop the relationship between Japan and the Philippines, which is bound by a special bond of friendship, through this visit.
In recent years, under the leadership of President Marcos, bilateral engagement between Japan and the Philippines, as well as multilateral security cooperation including with the United States, has been rapidly progressing. In January, a Japan- Philippines-U.S. Leaders’ Video Conference was held, and in the same month, Foreign Minister IWAYA Takeshi visited the Philippines, followed by Defense Minister NAKATANI Gen in February. Both countries have continued to maintain close communication.
In addition to joint efforts towards the conclusion of the Japan-Philippines Reciprocal Access Agreement (RAA), Japan is advancing multi-layered security and maritime cooperation with the Philippines. This includes the delivery of air surveillance radars as Japan’s first transfer of finished defense equipment, the provision of coastal surveillance radars through Official Security Assistance (OSA), maritime safety capacity building, various joint exercises including maritime cooperative activities involving the Philippines and multiple other countries, defense exchanges, and maritime law enforcement capacity building support, such as the provision of patrol vessels through Official Development Assistance (ODA). Japan remains committed to strengthening these efforts.
Economic cooperation between Japan and the Philippines is advancing steadily across various sectors. As the Philippines’ largest donor, Japan has contributed to the country’s economic development and the reduction of inequality, by leveraging its strengths through large-scale transportation infrastructure such as the North-South Commuter Railway Project and socio-economic support in Mindanao. In the field of disaster prevention, which has become my life’s work, Japan is promoting cooperation through the development of flood control and early warning systems, drawing on its experience and knowledge. Furthermore, collaboration is also underway on climate change and energy, with an emphasis on sustainable development and resilience building. There are approximately 1,600 Japanese companies operating in the Philippines, and in recent years, startups have been addressing social issues, particularly in the medical and educational fields. Japan will continue to strongly support the Philippines in achieving upper middle-income country status through social and economic development, utilizing its expertise in key sectors.
Japan and the Philippines have built a strong relationship, with the foundation of that bond rooted in cultural and people-to-people exchanges. The number of Filipinos visiting Japan reached a record high of approximately 820,000 in 2024. There are around 340,000 Filipinos living in Japan, contributing to various sectors such as nursing, caregiving, construction, shipbuilding, and agriculture, and playing a vital role in supporting Japan’s economy and daily life. In sports, many athletes with ties to both countries are active, and sports exchanges continue to thrive. It is still fresh in our memories how both nations rejoiced when gymnast Carlos Yulo, who has trained in Japan for many years, won two gold medals at the Paris 2024 Olympics. Moreover, Japanese anime and manga are popular in the Philippines, and cultural exchange is also progressing, as seen in the live-action adaptation of anime by Filipino actors. Japan will continue to deepen mutual understanding and promote friendly relations between our two countries through cultural and people-to-people exchanges.
With the increasingly severe security environment in the region, the relationship with the United States, an ally of both our countries, is becoming even more important. Trilateral cooperation is progressing significantly and concretely in areas such as maritime security, responses to economic coercion, and strengthening of critical infrastructure resilience. Japan will maintain and further build on this momentum, working together to realize a free and open Indo-Pacific based on the rule of law.
The Osaka-Kansai Expo opened on April 13th. Under the theme “Designing Future Society for Our Lives,” the Philippines is presenting a pavilion titled “Nature, Culture &amp; Community—Woven Together for a Better Future.” I hope the Expo will serve as an opportunity not only to deepen people-to-people and economic exchanges between Japan and the Philippines, but also to allow visitors to explore the attractions of various regions of Japan.
To conclude, I extend my heartfelt wishes for the happiness and well-being of the Filipino people, and for the continued strengthening of the bonds of friendship that unite our nations.
Related Link
Japanese
Tweet
Return to the Speeches and Statements by the Prime Minister</t>
        </is>
      </c>
      <c r="J494" s="3" t="inlineStr">
        <is>
          <t>Contributed Article "Towards Deepening Japan–Philippines Strategic Partnership" by Prime Minister ISHIBA Shigeru to the Philippine Media (Philippine Star, Manila Bulletin, Philippine Daily Inquirer) (Speeches and Statements &lt;br&gt;by the Prime Minister) | Prime Minister's Office of Japan
Contributed Article "Towards Deepening Japan–Philippines Strategic Partnership" by Prime Minister ISHIBA Shigeru to the Philippine Media (Philippine Star, Manila Bulletin, Philippine Daily Inquirer)
April 29, 2025
Tweet
Warm greetings to the people of the Philippines. I am ISHIBA Shigeru, Prime Minister of Japan, and I am truly delighted to be visiting your country. Japan and the Philippines are bound by deep historical ties. Trade began in the 16th century, and Japanese communities established themselves in Manila. Before the Second World War, many Japanese immigrants settled mainly in Baguio and Davao, shaping local communities. Although there were difficult times in the past between Japan and the Philippines, President Quirino granted a pardon to Japanese war criminals and in 1953 declared, “I am doing this because I do not want my children and my people to inherit from me hate for people who might yet be our friends for the permanent interest of the country.” This spirit of generosity greatly contributed to the normalization of diplomatic relations between our two countries. Since then, Japan and the Philippines have built trust and friendship. Today, our relationship is one that pursues peace and prosperity with a future-oriented perspective, and our cooperation is wide-ranging. Furthermore, our two countries will mark the 70th anniversary of the normalization of diplomatic relations next year. As maritime nations bound by fundamental values and strategic interests, Japan and the Philippines are key partners who collaborate not only in bilateral relations but also on regional and global issues. Given the international community’s increasing division and confrontation, cooperation between Japan and the Philippines is more important than ever in realizing a free and open Indo-Pacific. In light of this, I hope to further develop the relationship between Japan and the Philippines, which is bound by a special bond of friendship, through this visit. Leaders’ Video Conference was held, and in the same month, Foreign Minister IWAYA Takeshi visited the Philippines, followed by Defense Minister NAKATANI Gen in February. Both countries have continued to maintain close communication. In addition to joint efforts towards the conclusion of the Japan-Philippines Reciprocal Access Agreement (RAA), Japan is advancing multi-layered security and maritime cooperation with the Philippines. This includes the delivery of air surveillance radars as Japan’s first transfer of finished defense equipment, the provision of coastal surveillance radars through Official Security Assistance (OSA), maritime safety capacity building, various joint exercises including maritime cooperative activities involving the Philippines and multiple other countries, defense exchanges, and maritime law enforcement capacity building support, such as the provision of patrol vessels through Official Development Assistance (ODA). Japan remains committed to strengthening these efforts. Economic cooperation between Japan and the Philippines is advancing steadily across various sectors. As the Philippines’ largest donor, Japan has contributed to the country’s economic development and the reduction of inequality, by leveraging its strengths through large-scale transportation infrastructure such as the North-South Commuter Railway Project and socio-economic support in Mindanao. In the field of disaster prevention, which has become my life’s work, Japan is promoting cooperation through the development of flood control and early warning systems, drawing on its experience and knowledge. Furthermore, collaboration is also underway on climate change and energy, with an emphasis on sustainable development and resilience building. There are approximately 1,600 Japanese companies operating in the Philippines, and in recent years, startups have been addressing social issues, particularly in the medical and educational fields.</t>
        </is>
      </c>
      <c r="K494" s="18" t="inlineStr">
        <is>
          <t>fund;war</t>
        </is>
      </c>
      <c r="L494" s="18" t="inlineStr">
        <is>
          <t>0</t>
        </is>
      </c>
      <c r="M494" s="18" t="inlineStr">
        <is>
          <t>0</t>
        </is>
      </c>
      <c r="N494" s="18" t="inlineStr">
        <is>
          <t>0</t>
        </is>
      </c>
      <c r="O494" s="18" t="inlineStr">
        <is>
          <t>1</t>
        </is>
      </c>
      <c r="P494" s="18" t="inlineStr">
        <is>
          <t>1</t>
        </is>
      </c>
      <c r="Q494" s="18" t="inlineStr">
        <is>
          <t>0</t>
        </is>
      </c>
      <c r="R494" s="18" t="inlineStr">
        <is>
          <t>a97bcf07-c9b3-41a3-9f00-02aa743bd5ec</t>
        </is>
      </c>
      <c r="S494" s="18" t="inlineStr"/>
      <c r="T494" s="18" t="inlineStr"/>
      <c r="U494" s="18" t="inlineStr"/>
      <c r="V494" s="18" t="inlineStr">
        <is>
          <t>WAR_GENERAL</t>
        </is>
      </c>
      <c r="W494" s="18" t="inlineStr"/>
      <c r="X494" s="18" t="inlineStr"/>
      <c r="Y494" s="18" t="inlineStr"/>
      <c r="Z494" s="18" t="inlineStr"/>
      <c r="AA494" s="18" t="inlineStr"/>
      <c r="AB494" s="18" t="inlineStr"/>
      <c r="AC494" s="18" t="inlineStr"/>
      <c r="AD494" s="18" t="inlineStr"/>
      <c r="AE494" s="18" t="inlineStr"/>
      <c r="AF494" s="18" t="inlineStr"/>
      <c r="AG494" s="18" t="inlineStr"/>
      <c r="AH494" s="18" t="inlineStr"/>
      <c r="AI494" s="18" t="inlineStr"/>
      <c r="AJ494" s="18" t="inlineStr"/>
      <c r="AK494" s="18" t="inlineStr"/>
      <c r="AL494" s="18" t="inlineStr"/>
      <c r="AM494" s="18" t="inlineStr">
        <is>
          <t>LOW</t>
        </is>
      </c>
      <c r="AN494" s="3" t="inlineStr">
        <is>
          <t>AUTO-DRAFT: keyword signals only; requires contextual coding per codebook.md before use.</t>
        </is>
      </c>
      <c r="AO494" s="18" t="inlineStr">
        <is>
          <t>2c633859-07e8-5355-9c87-f8a9d1b852c0</t>
        </is>
      </c>
      <c r="AP494" s="18" t="inlineStr">
        <is>
          <t>1</t>
        </is>
      </c>
      <c r="AQ494" s="18" t="inlineStr">
        <is>
          <t>LOW_CONFIDENCE;MISSING_SPEAKER</t>
        </is>
      </c>
      <c r="AR494" s="18" t="inlineStr">
        <is>
          <t>EXCLUDED</t>
        </is>
      </c>
      <c r="AS494" s="3" t="inlineStr">
        <is>
          <t>2026-09-22 full backlog review: NATURAL_DISASTER_OR_ACCIDENT</t>
        </is>
      </c>
    </row>
    <row r="495">
      <c r="A495" s="3" t="inlineStr">
        <is>
          <t>https://japan.kantei.go.jp/103/statement/202504/30kaiken.html</t>
        </is>
      </c>
      <c r="B495" s="18" t="inlineStr">
        <is>
          <t>japan</t>
        </is>
      </c>
      <c r="C495" s="18" t="inlineStr">
        <is>
          <t>Prime Minister's Office of Japan (Kantei)</t>
        </is>
      </c>
      <c r="D495" s="3" t="inlineStr">
        <is>
          <t>Press Conference by Prime Minister ISHIBA Shigeru Regarding His Visit to Viet Nam and the Philippines and Other Matters (Speeches and Statements &lt;br&gt;by the Prime Minister) | Prime Minister's Office of Japan</t>
        </is>
      </c>
      <c r="E495" s="18" t="inlineStr">
        <is>
          <t>PRESS_CONFERENCE</t>
        </is>
      </c>
      <c r="F495" s="18" t="inlineStr">
        <is>
          <t>April 30, 2025</t>
        </is>
      </c>
      <c r="G495" s="18" t="inlineStr">
        <is>
          <t>0</t>
        </is>
      </c>
      <c r="H495" s="3" t="inlineStr"/>
      <c r="I495" s="3" t="inlineStr">
        <is>
          <t>Press Conference by Prime Minister ISHIBA Shigeru Regarding His Visit to Viet Nam and the Philippines and Other Matters (Speeches and Statements &lt;br&gt;by the Prime Minister) | Prime Minister's Office of Japan
Press Conference by Prime Minister ISHIBA Shigeru Regarding His Visit to Viet Nam and the Philippines and Other Matters
April 30, 2025
Tweet
[Provisional translation]
((i) On the results achieved through Prime Minister Ishiba's series of dialogues with his counterparts in Viet Nam and the Philippines, given that, with regard to foreign policy, this trip brought attention to cooperation deepening in both economic and security matters, and that on the economic front, discussions were held between Prime Minister Ishiba and the prime ministers of both Viet Nam and the Philippines regarding the impact of the tariff measures imposed by the U.S.; (ii) also, as a related matter, on what significance this round of visits held as Prime Minister Ishiba further deepens Japan's ties with ASEAN in the future, in consideration of the exceptional importance Mr. Ishiba has placed on cooperation with ASEAN (the Association of Southeast Asian Nations) thus far; (iii) on how Prime Minister Ishiba will position and follow through on the strengthening of cooperation with Viet Nam and the Philippines achieved during this trip in the area of security, in the greater context of him having reaffirmed this strengthening with the leaders of both countries during his visit and ongoing concerns regarding China intensifying its military activities in the South China Sea while the U.S. Trump administration lessens its engagement with Southeast Asia; (iv) on how Prime Minister Ishiba instructed Minister in charge of Economic Revitalization Akazawa to proceed concerning tariffs, as Minister Akazawa today makes another visit to the United States for a second round of tariff negotiations, and on what Prime Minister Ishiba hopes to achieve through these negotiations and what results he expects to emerge; and, (v) in a related area, on Prime Minister Ishiba's views on the Trump administration newly announcing tariff reduction measures on automobile parts just recently)
Thank you for your patience waiting for this press conference to begin.
This year marks the 80th anniversary of the end of World War II and the Pacific War, as well as the 50th year since the Vietnam War ended. Here in this milestone year, one of the aims of this visit I made to Viet Nam and the Philippines was to look back once again on Japan's relations until now with these two countries, and with the countries of Southeast Asia overall. That was also what I had in mind when I visited the memorial [to honor the Japanese war dead] earlier today.
Beyond a doubt, there exist various chapters in history that we have essentially forgotten, but the other side has not. Because of that, this visit has had the objectives of looking back on the past while also discussing, confirming, and further developing how Japan should cooperate with Viet Nam and the Philippines as we move towards the future.
Allow me to summarize this round of visits in three main points. The first is that it was a trip to build personal relationships with my counterparts. In Viet Nam, which has a collective leadership structure, I had discussions at considerable length with four leaders, notably General Secretary To Lam and Prime Minister Chinh.
In particular, Prime Minister Chinh and I had a meeting, then dinner, and then breakfast together, enabling us to have significantly in-depth and thorough discussions, although I will refrain from commenting on the particular topics we discussed. Similarly, yesterday I spoke with President Marcos at quite substantial length, and we talked to each other very candidly.
As I always say, I consider it really critical to build relations in which both sides want to meet again and continue the discussion. I feel I succeeded in building those kinds of relations, and, as it happens, the four Vietnamese leaders I met with, President Marcos, and I are all from the same generation. We were all born in 1957 or 1958, so we have all lived through the exact same era. I was deeply struck by the end of the Vietnam War, which I watched on television, and I believe that living through the same era, talking about the era we share in common, and discussing the future together is tremendously important. In that regard, it was truly meaningful that we built a rich relationship of trust.
The second point is that this was a trip to build up cooperation in the area of security. A unilateral attempt to change the status quo by force is now underway in the South China Sea and the East China Sea. The question is what we should do to bring about a Free and Open Indo-Pacific based on the rule of law.
Specifically, we intend to move further forward in putting our cooperative relationships into concrete form, such as in acquisition and cross-servicing agreements (ACSAs), reciprocal access agreements (RAAs), information security, and Official Security Assistance (OSA).
Today, until just a little while ago, aboard the Mine Sweeper Tender (MST) Bungo and the Mine Sweeper Ocean (MSO) Etajima, I was briefed on the various operations conducted by the Japan Maritime Self-Defense Force and listened to a rundown of future developments. Earlier, members of the Japan Coast Guard provided various kinds of training and guidance to members of the Philippine Coast Guard, and those ships were provided by Japan. We aim to firmly establish peace, stability, and the rule of law in this region by engaging in closer cooperation between our Coast Guards and between the Japan Maritime Self-Defense Force and other countries' navies. This is a truly meaningful development and my second point.
The third key point about this trip is about our response to the tariff measures imposed by the United States. The tit-for-tat exchange of U.S. tariff measures and China's retaliatory measures has had a profound impact on the global economy and the multilateral trading system. Southeast Asia is the growth center of the world, and each country in the region has its own way of thinking, with Viet Nam and the Philippines each having its own particular take on the issue.
Japan has established 1,000 locations nationwide offering consultation services, with the Ministry of Economy, Trade and Industry at the center of those efforts. Japanese companies overseas are also affected by these Trump tariffs to one degree or another, and it was extremely meaningful to listen to companies operating overseas regarding the kinds of impacts they are experiencing, the kinds of concerns they have, and the kinds of responses they want us to take, as we aim to further enhance our response efforts. In order to bolster our industries' sophistication and resilience, Japan will further strengthen its cooperation with both Viet Nam and the Philippines in the future in new fields such as semiconductors, decarbonization, and energy.
I made wholehearted appeals for support for Expo 2025 Osaka, Kansai, Japan in both Viet Nam and the Philippines. President Marcos spoke happily about how he had visited the opening ceremony of the [Osaka] Expo in 1970 at the age of 14 and I urged him by all means to come visit again. The success of Expo 2025 Osaka, Kansai, Japan really transcends any divisions between the ruling and opposition parties, and we look forward to receiving the backing of the entire government, as well as everyone in political and business circles, and everyone in the media as well.
As for Minister Akazawa, we are at the moment still engaged in various preparations for the upcoming talks. In any event, our fundamental stance will not change in the slightest, regardless of what sort of response the U.S. mounts. We are requesting the removal of the tariff measures that were imposed by the U.S. Now, a handful of specific demands from the U.S. side have been appearing here and there in various media reports, but many of those demands have not been confirmed as to what specifically they entail.
We will listen intently to any such points that are raised, but as I always say, this is not a matter of one side winning and the other side losing. I understand that Minister Akazawa will faithfully convey the importance of Japan and the U.S. joining forces to create jobs and, mindful of the broader global context, together harmonizing our respective roles.
Related Link
Japanese
Visit to Viet Nam: Day 1
Visit to Viet Nam: Day 2 (1)
Visit to Viet Nam: Day 2 (2)
Visit to the Philippines: Day 1
Visit to the Philippines: Day 2
Tweet
Return to the Speeches and Statements by the Prime Minister</t>
        </is>
      </c>
      <c r="J495" s="3" t="inlineStr">
        <is>
          <t>Ishiba has placed on cooperation with ASEAN (the Association of Southeast Asian Nations) thus far; (iii) on how Prime Minister Ishiba will position and follow through on the strengthening of cooperation with Viet Nam and the Philippines achieved during this trip in the area of security, in the greater context of him having reaffirmed this strengthening with the leaders of both countries during his visit and ongoing concerns regarding China intensifying its military activities in the South China Sea while the U.S. Trump administration lessens its engagement with Southeast Asia; (iv) on how Prime Minister Ishiba instructed Minister in charge of Economic Revitalization Akazawa to proceed concerning tariffs, as Minister Akazawa today makes another visit to the United States for a second round of tariff negotiations, and on what Prime Minister Ishiba hopes to achieve through these negotiations and what results he expects to emerge; and, (v) in a related area, on Prime Minister Ishiba's views on the Trump administration newly announcing tariff reduction measures on automobile parts just recently)
Thank you for your patience waiting for this press conference to begin. This year marks the 80th anniversary of the end of World War II and the Pacific War, as well as the 50th year since the Vietnam War ended. Here in this milestone year, one of the aims of this visit I made to Viet Nam and the Philippines was to look back once again on Japan's relations until now with these two countries, and with the countries of Southeast Asia overall. That was also what I had in mind when I visited the memorial [to honor the Japanese war dead] earlier today. Beyond a doubt, there exist various chapters in history that we have essentially forgotten, but the other side has not. Because of that, this visit has had the objectives of looking back on the past while also discussing, confirming, and further developing how Japan should cooperate with Viet Nam and the Philippines as we move towards the future. Allow me to summarize this round of visits in three main points. The first is that it was a trip to build personal relationships with my counterparts. I feel I succeeded in building those kinds of relations, and, as it happens, the four Vietnamese leaders I met with, President Marcos, and I are all from the same generation. We were all born in 1957 or 1958, so we have all lived through the exact same era. I was deeply struck by the end of the Vietnam War, which I watched on television, and I believe that living through the same era, talking about the era we share in common, and discussing the future together is tremendously important. In that regard, it was truly meaningful that we built a rich relationship of trust. The second point is that this was a trip to build up cooperation in the area of security. A unilateral attempt to change the status quo by force is now underway in the South China Sea and the East China Sea. The question is what we should do to bring about a Free and Open Indo-Pacific based on the rule of law. Specifically, we intend to move further forward in putting our cooperative relationships into concrete form, such as in acquisition and cross-servicing agreements (ACSAs), reciprocal access agreements (RAAs), information security, and Official Security Assistance (OSA). Today, until just a little while ago, aboard the Mine Sweeper Tender (MST) Bungo and the Mine Sweeper Ocean (MSO) Etajima, I was briefed on the various operations conducted by the Japan Maritime Self-Defense Force and listened to a rundown of future developments. Earlier, members of the Japan Coast Guard provided various kinds of training and guidance to members of the Philippine Coast Guard, and those ships were provided by Japan. I made wholehearted appeals for support for Expo 2025 Osaka, Kansai, Japan in both Viet Nam and the Philippines. President Marcos spoke happily about how he had visited the opening ceremony of the [Osaka] Expo in 1970 at the age of 14 and I urged him by all means to come visit again. The success of Expo 2025 Osaka, Kansai, Japan really transcends any divisions between the ruling and opposition parties, and we look forward to receiving the backing of the entire government, as well as everyone in political and business circles, and everyone in the media as well. As for Minister Akazawa, we are at the moment still engaged in various preparations for the upcoming talks. In any event, our fundamental stance will not change in the slightest, regardless of what sort of response the U.S. mounts. We are requesting the removal of the tariff measures that were imposed by the U.S.</t>
        </is>
      </c>
      <c r="K495" s="18" t="inlineStr">
        <is>
          <t>fund;history;reparation;war</t>
        </is>
      </c>
      <c r="L495" s="18" t="inlineStr">
        <is>
          <t>0</t>
        </is>
      </c>
      <c r="M495" s="18" t="inlineStr">
        <is>
          <t>0</t>
        </is>
      </c>
      <c r="N495" s="18" t="inlineStr">
        <is>
          <t>0</t>
        </is>
      </c>
      <c r="O495" s="18" t="inlineStr">
        <is>
          <t>1</t>
        </is>
      </c>
      <c r="P495" s="18" t="inlineStr">
        <is>
          <t>0</t>
        </is>
      </c>
      <c r="Q495" s="18" t="inlineStr">
        <is>
          <t>0</t>
        </is>
      </c>
      <c r="R495" s="18" t="inlineStr">
        <is>
          <t>a552d405-b487-4fab-8fba-212c8acc6f6e</t>
        </is>
      </c>
      <c r="S495" s="18" t="inlineStr"/>
      <c r="T495" s="18" t="inlineStr"/>
      <c r="U495" s="18" t="inlineStr"/>
      <c r="V495" s="18" t="inlineStr">
        <is>
          <t>COMPENSATION_REPARATION</t>
        </is>
      </c>
      <c r="W495" s="18" t="inlineStr"/>
      <c r="X495" s="18" t="inlineStr"/>
      <c r="Y495" s="18" t="inlineStr"/>
      <c r="Z495" s="18" t="inlineStr"/>
      <c r="AA495" s="18" t="inlineStr"/>
      <c r="AB495" s="18" t="inlineStr"/>
      <c r="AC495" s="18" t="inlineStr"/>
      <c r="AD495" s="18" t="inlineStr"/>
      <c r="AE495" s="18" t="inlineStr"/>
      <c r="AF495" s="18" t="inlineStr"/>
      <c r="AG495" s="18" t="inlineStr"/>
      <c r="AH495" s="18" t="inlineStr"/>
      <c r="AI495" s="18" t="inlineStr"/>
      <c r="AJ495" s="18" t="inlineStr"/>
      <c r="AK495" s="18" t="inlineStr"/>
      <c r="AL495" s="18" t="inlineStr"/>
      <c r="AM495" s="18" t="inlineStr">
        <is>
          <t>LOW</t>
        </is>
      </c>
      <c r="AN495" s="3" t="inlineStr">
        <is>
          <t>AUTO-DRAFT: keyword signals only; requires contextual coding per codebook.md before use.</t>
        </is>
      </c>
      <c r="AO495" s="18" t="inlineStr">
        <is>
          <t>a73235ac-0829-5efb-8075-693e43562013</t>
        </is>
      </c>
      <c r="AP495" s="18" t="inlineStr">
        <is>
          <t>1</t>
        </is>
      </c>
      <c r="AQ495" s="18" t="inlineStr">
        <is>
          <t>LOW_CONFIDENCE;MISSING_SPEAKER</t>
        </is>
      </c>
      <c r="AR495" s="18" t="inlineStr">
        <is>
          <t>EXCLUDED</t>
        </is>
      </c>
      <c r="AS495" s="3" t="inlineStr">
        <is>
          <t>2026-09-22 full backlog review: UKRAINE_RUSSIA_OR_UNRELATED_GEOPOLITICS</t>
        </is>
      </c>
    </row>
    <row r="496">
      <c r="A496" s="3" t="inlineStr">
        <is>
          <t>https://japan.kantei.go.jp/103/statement/202505/02kaiken.html</t>
        </is>
      </c>
      <c r="B496" s="18" t="inlineStr">
        <is>
          <t>japan</t>
        </is>
      </c>
      <c r="C496" s="18" t="inlineStr">
        <is>
          <t>Prime Minister's Office of Japan (Kantei)</t>
        </is>
      </c>
      <c r="D496" s="3" t="inlineStr">
        <is>
          <t>Press Conference by Prime Minister ISHIBA Shigeru Regarding the Second Round of the Japan-U.S. Consultation on U.S. Tariff Measures (Speeches and Statements &lt;br&gt;by the Prime Minister) | Prime Minister's Office of Japan</t>
        </is>
      </c>
      <c r="E496" s="18" t="inlineStr">
        <is>
          <t>PRESS_CONFERENCE</t>
        </is>
      </c>
      <c r="F496" s="18" t="inlineStr">
        <is>
          <t>May 2, 2025</t>
        </is>
      </c>
      <c r="G496" s="18" t="inlineStr">
        <is>
          <t>0</t>
        </is>
      </c>
      <c r="H496" s="3" t="inlineStr"/>
      <c r="I496" s="3" t="inlineStr">
        <is>
          <t>Press Conference by Prime Minister ISHIBA Shigeru Regarding the Second Round of the Japan-U.S. Consultation on U.S. Tariff Measures (Speeches and Statements &lt;br&gt;by the Prime Minister) | Prime Minister's Office of Japan
Press Conference by Prime Minister ISHIBA Shigeru Regarding the Second Round of the Japan-U.S. Consultation on U.S. Tariff Measures
May 2, 2025
Tweet
[Provisional translation]
(On the content of the briefing Minister Akazawa provided to Prime Minister Ishiba regarding Minister Akazawa's second meeting with U.S. Treasury Secretary Bessent on tariff negotiations, and on Prime Minister Ishiba's evaluation of the meeting; and, in light of Minister Akazawa's remarks during a doorstop press conference in Washington, D.C. that an agreement with the U.S. could be reached as early as June, on whether or not Prime Minister Ishiba believes that during this round of bilateral negotiations, Japan and the United States attained a common understanding about reviewing the series of tariff measures, which is Japan's goal, and on how the Japanese Government will continue the negotiations from now)
After the meeting concluded, Mr. Akazawa reported to me that from 6:00 this morning Japan time, for approximately 130 minutes, a substantial period of time, he held considerably in-depth discussions with [Treasury Secretary] Bessent, [Commerce Secretary] Lutnick, and [Trade Representative] Greer, all three being Cabinet members or a Representative. This is in line with what Minister Akazawa stated during his impromptu press conference in Washington, DC. During the consultation, the U.S. side stated its approach, which was consistent with what it has stated until now, and the Japan side did not deviate at all from its stance of urging the elimination of these tariff measures.
The discussion placed focus on expanding trade and addressed cooperation in such areas as non-tariff measures and economic security, and we intend to have future discussions focus on hammering out the details more concretely. I cannot disclose the particulars of what came up during the session, but constructive, in-depth discussions were held. However, we are not yet at the stage where we have succeeded in identifying points of agreement. Having said that, I was informed that the consultation was extremely forward-looking and constructive.
As for the timing, this is a matter of negotiation, so Minister Akazawa also has not made any definitive statements about the approximate timeline for an agreement to pan out. Going forward, we will continue to clearly spell out Japan's stance, with the U.S. side making various points and our side also laying out our arguments. This consultation is taking place at the ministerial level, and there have been no changes to the process moving ahead, whereby the details will be sorted out at the working level and then taken up at the next round of ministerial-level negotiations. I think Minister Akazawa touched on this point as well when he spoke to the media while there in Washington, D.C.
(Insofar as Minister Akazawa made some mention of agreement potentially being reached in June, on whether or not the Japanese Government regards its reiterated request to remove the series of tariff measures as being successfully conveyed to the U.S. side, and on whether or not the elimination of these tariff measures will also be part of the agreement, should agreement in fact be reached in June)
I am not aware that Minister Akazawa has made any definitive statement on that matter. There is a well-known maxim, "Festina lente" ("Make haste slowly"), meaning that quicker is not always better. Japan is firmly advocating for our own national interests. This is not at all a case in which we will make concessions regarding those interests just to come to a quick resolution. Both the U.S. and Japan are engaged in negotiations grounded in their own national interests. We are each devoting the greatest possible effort to identifying common ground, so I do not think it is appropriate to be talking about the timing. Now, it's true that the sooner we achieve this, the better, but it should go without saying that we cannot be so focused on speed that the agreement results in our national interests being sacrificed.
Related Link
Japanese
Tweet
Return to the Speeches and Statements by the Prime Minister</t>
        </is>
      </c>
      <c r="J496" s="3" t="inlineStr">
        <is>
          <t>I cannot disclose the particulars of what came up during the session, but constructive, in-depth discussions were held. However, we are not yet at the stage where we have succeeded in identifying points of agreement. Having said that, I was informed that the consultation was extremely forward-looking and constructive. As for the timing, this is a matter of negotiation, so Minister Akazawa also has not made any definitive statements about the approximate timeline for an agreement to pan out. Going forward, we will continue to clearly spell out Japan's stance, with the U.S. side making various points and our side also laying out our arguments. This consultation is taking place at the ministerial level, and there have been no changes to the process moving ahead, whereby the details will be sorted out at the working level and then taken up at the next round of ministerial-level negotiations. I think Minister Akazawa touched on this point as well when he spoke to the media while there in Washington, D.C. (Insofar as Minister Akazawa made some mention of agreement potentially being reached in June, on whether or not the Japanese Government regards its reiterated request to remove the series of tariff measures as being successfully conveyed to the U.S. side, and on whether or not the elimination of these tariff measures will also be part of the agreement, should agreement in fact be reached in June)
I am not aware that Minister Akazawa has made any definitive statement on that matter. There is a well-known maxim, "Festina lente" ("Make haste slowly"), meaning that quicker is not always better. Japan is firmly advocating for our own national interests.</t>
        </is>
      </c>
      <c r="K496" s="18" t="inlineStr">
        <is>
          <t>war</t>
        </is>
      </c>
      <c r="L496" s="18" t="inlineStr">
        <is>
          <t>0</t>
        </is>
      </c>
      <c r="M496" s="18" t="inlineStr">
        <is>
          <t>0</t>
        </is>
      </c>
      <c r="N496" s="18" t="inlineStr">
        <is>
          <t>0</t>
        </is>
      </c>
      <c r="O496" s="18" t="inlineStr">
        <is>
          <t>0</t>
        </is>
      </c>
      <c r="P496" s="18" t="inlineStr">
        <is>
          <t>0</t>
        </is>
      </c>
      <c r="Q496" s="18" t="inlineStr">
        <is>
          <t>0</t>
        </is>
      </c>
      <c r="R496" s="18" t="inlineStr">
        <is>
          <t>63e6b036-ff04-4945-bcde-944987e67432</t>
        </is>
      </c>
      <c r="S496" s="18" t="inlineStr"/>
      <c r="T496" s="18" t="inlineStr"/>
      <c r="U496" s="18" t="inlineStr"/>
      <c r="V496" s="18" t="inlineStr">
        <is>
          <t>HISTORICAL_RECOGNITION_GENERAL</t>
        </is>
      </c>
      <c r="W496" s="18" t="inlineStr"/>
      <c r="X496" s="18" t="inlineStr"/>
      <c r="Y496" s="18" t="inlineStr"/>
      <c r="Z496" s="18" t="inlineStr"/>
      <c r="AA496" s="18" t="inlineStr"/>
      <c r="AB496" s="18" t="inlineStr"/>
      <c r="AC496" s="18" t="inlineStr"/>
      <c r="AD496" s="18" t="inlineStr"/>
      <c r="AE496" s="18" t="inlineStr"/>
      <c r="AF496" s="18" t="inlineStr"/>
      <c r="AG496" s="18" t="inlineStr"/>
      <c r="AH496" s="18" t="inlineStr"/>
      <c r="AI496" s="18" t="inlineStr"/>
      <c r="AJ496" s="18" t="inlineStr"/>
      <c r="AK496" s="18" t="inlineStr"/>
      <c r="AL496" s="18" t="inlineStr"/>
      <c r="AM496" s="18" t="inlineStr">
        <is>
          <t>LOW</t>
        </is>
      </c>
      <c r="AN496" s="3" t="inlineStr">
        <is>
          <t>AUTO-DRAFT: keyword signals only; requires contextual coding per codebook.md before use.</t>
        </is>
      </c>
      <c r="AO496" s="18" t="inlineStr">
        <is>
          <t>966b49a0-f763-5208-b0ef-3ed5452edc77</t>
        </is>
      </c>
      <c r="AP496" s="18" t="inlineStr">
        <is>
          <t>1</t>
        </is>
      </c>
      <c r="AQ496" s="18" t="inlineStr">
        <is>
          <t>LOW_CONFIDENCE;MISSING_SPEAKER</t>
        </is>
      </c>
      <c r="AR496" s="18" t="inlineStr">
        <is>
          <t>EXCLUDED</t>
        </is>
      </c>
      <c r="AS496" s="3" t="inlineStr">
        <is>
          <t>2026-09-22 full backlog review: UKRAINE_RUSSIA_OR_UNRELATED_GEOPOLITICS</t>
        </is>
      </c>
    </row>
    <row r="497">
      <c r="A497" s="3" t="inlineStr">
        <is>
          <t>https://japan.kantei.go.jp/103/statement/202505/03kaiken.html</t>
        </is>
      </c>
      <c r="B497" s="18" t="inlineStr">
        <is>
          <t>japan</t>
        </is>
      </c>
      <c r="C497" s="18" t="inlineStr">
        <is>
          <t>Prime Minister's Office of Japan (Kantei)</t>
        </is>
      </c>
      <c r="D497" s="3" t="inlineStr">
        <is>
          <t>Press Conference by Prime Minister ISHIBA Shigeru Regarding the Second Round of the Japan-U.S. Consultation on U.S. Tariff Measures (Speeches and Statements &lt;br&gt;by the Prime Minister) | Prime Minister's Office of Japan</t>
        </is>
      </c>
      <c r="E497" s="18" t="inlineStr">
        <is>
          <t>PRESS_CONFERENCE</t>
        </is>
      </c>
      <c r="F497" s="18" t="inlineStr">
        <is>
          <t>May 3, 2025</t>
        </is>
      </c>
      <c r="G497" s="18" t="inlineStr">
        <is>
          <t>0</t>
        </is>
      </c>
      <c r="H497" s="3" t="inlineStr"/>
      <c r="I497" s="3" t="inlineStr">
        <is>
          <t>Press Conference by Prime Minister ISHIBA Shigeru Regarding the Second Round of the Japan-U.S. Consultation on U.S. Tariff Measures (Speeches and Statements &lt;br&gt;by the Prime Minister) | Prime Minister's Office of Japan
Press Conference by Prime Minister ISHIBA Shigeru Regarding the Second Round of the Japan-U.S. Consultation on U.S. Tariff Measures
May 3, 2025
Tweet
[Provisional translation]
(On the briefing Prime Minister Ishiba received during a face-to-face meeting with Minister Akazawa, who recently completed the second round of tariff negotiations with the United States, and on what Prime Minister Ishiba instructed Minister Akazawa to do)
Just now I received a briefing from Minister Akazawa on the talks he participated in during his visit to the United States. Chief Cabinet Secretary Hayashi was also there when I heard his report. Basically, as I mentioned yesterday as well, in-depth discussions were held during the second consultation round, including the issue of how to treat sector-specific tariffs on automobiles and so on, and those discussions were constructive.
I was informed that we succeeded in deepening concrete discussions regarding such topics as expanding Japan-U.S. bilateral trade, non-tariff measures, and cooperation in the area of economic security. However, as I also mentioned yesterday, a gap remains between the positions of Japan and the U.S., and we are not yet at the point where we can identify areas of common ground. It is extremely regrettable, but beginning today, additional tariffs are also being imposed on auto parts. Japan's position remains unchanged, in that we will continue to urge the U.S. to review its series of tariff measures.
We have already begun following up on this at the working level, and the next ministerial-level consultation round, which will take place in mid-May or later, must result in further progress.  Accordingly, the question is how to deal with this matter in a way that leads us to that goal, and I want that examined and coordinated in a swift manner. However, I want this issue dealt with in a meticulous manner, and I instructed both Minister Akazawa and Chief Cabinet Secretary Hayashi to do exactly that.
At the April 25 meeting of the Comprehensive Response Headquarters for U.S. Tariff Measures, we released a package of emergency response measures comprising five major pillars, and even during the holiday period, we will continue to make all-out efforts as we undertake our domestic countermeasures.
(On Prime Minister Ishiba's reaction to reports by various media outlets that the U.S. side has indicated that it regards tariffs on automobiles, steel, and aluminum to be outside the realm of negotiations, contrary to Japan's request, and that the U.S. stated that only the additional 14 percent imposed in April as a reciprocal tariff would be on the table during consultations, and on what the Government's policy will be in its responses from now; also, on Prime Minister Ishiba's reaction to additional tariff measures being imposed on engines and other key auto parts, as he himself touched upon earlier, and his reaction to concerns regarding the impacts on the business performance of parts manufacturers)
We are holding consultations on all tariffs, including those on automobiles, steel, and aluminum. Although I am unable to provide any specifics beyond that, we are indeed engaged in consultation regarding the entire series of tariff measures, including those being imposed on steel, automobiles, and aluminum. As I mentioned earlier, it is truly regrettable that a 25 percent tariff on automobile parts went into effect today at 1:01 PM Japan time, and there is no change whatsoever in our position that we will continue to urge the U.S. to review its measures. Having taken a decision on the package of emergency domestic countermeasures, we will now redouble our efforts as we work to prepare all possible domestic responses.
Related Link
Japanese
Tweet
Return to the Speeches and Statements by the Prime Minister</t>
        </is>
      </c>
      <c r="J497" s="3" t="inlineStr">
        <is>
          <t>bilateral trade, non-tariff measures, and cooperation in the area of economic security. However, as I also mentioned yesterday, a gap remains between the positions of Japan and the U.S., and we are not yet at the point where we can identify areas of common ground. It is extremely regrettable, but beginning today, additional tariffs are also being imposed on auto parts. Japan's position remains unchanged, in that we will continue to urge the U.S. to review its series of tariff measures. stated that only the additional 14 percent imposed in April as a reciprocal tariff would be on the table during consultations, and on what the Government's policy will be in its responses from now; also, on Prime Minister Ishiba's reaction to additional tariff measures being imposed on engines and other key auto parts, as he himself touched upon earlier, and his reaction to concerns regarding the impacts on the business performance of parts manufacturers)
We are holding consultations on all tariffs, including those on automobiles, steel, and aluminum. Although I am unable to provide any specifics beyond that, we are indeed engaged in consultation regarding the entire series of tariff measures, including those being imposed on steel, automobiles, and aluminum. As I mentioned earlier, it is truly regrettable that a 25 percent tariff on automobile parts went into effect today at 1:01 PM Japan time, and there is no change whatsoever in our position that we will continue to urge the U.S. to review its measures. Having taken a decision on the package of emergency domestic countermeasures, we will now redouble our efforts as we work to prepare all possible domestic responses.</t>
        </is>
      </c>
      <c r="K497" s="18" t="inlineStr">
        <is>
          <t>regret</t>
        </is>
      </c>
      <c r="L497" s="18" t="inlineStr">
        <is>
          <t>0</t>
        </is>
      </c>
      <c r="M497" s="18" t="inlineStr">
        <is>
          <t>0</t>
        </is>
      </c>
      <c r="N497" s="18" t="inlineStr">
        <is>
          <t>0</t>
        </is>
      </c>
      <c r="O497" s="18" t="inlineStr">
        <is>
          <t>0</t>
        </is>
      </c>
      <c r="P497" s="18" t="inlineStr">
        <is>
          <t>0</t>
        </is>
      </c>
      <c r="Q497" s="18" t="inlineStr">
        <is>
          <t>0</t>
        </is>
      </c>
      <c r="R497" s="18" t="inlineStr">
        <is>
          <t>655d0b94-8db7-470b-b16a-c3dc0d10d234</t>
        </is>
      </c>
      <c r="S497" s="18" t="inlineStr"/>
      <c r="T497" s="18" t="inlineStr"/>
      <c r="U497" s="18" t="inlineStr"/>
      <c r="V497" s="18" t="inlineStr">
        <is>
          <t>HISTORICAL_RECOGNITION_GENERAL</t>
        </is>
      </c>
      <c r="W497" s="18" t="inlineStr"/>
      <c r="X497" s="18" t="inlineStr"/>
      <c r="Y497" s="18" t="inlineStr"/>
      <c r="Z497" s="18" t="inlineStr"/>
      <c r="AA497" s="18" t="inlineStr"/>
      <c r="AB497" s="18" t="inlineStr"/>
      <c r="AC497" s="18" t="inlineStr"/>
      <c r="AD497" s="18" t="inlineStr"/>
      <c r="AE497" s="18" t="inlineStr"/>
      <c r="AF497" s="18" t="inlineStr"/>
      <c r="AG497" s="18" t="inlineStr"/>
      <c r="AH497" s="18" t="inlineStr"/>
      <c r="AI497" s="18" t="inlineStr"/>
      <c r="AJ497" s="18" t="inlineStr"/>
      <c r="AK497" s="18" t="inlineStr"/>
      <c r="AL497" s="18" t="inlineStr"/>
      <c r="AM497" s="18" t="inlineStr">
        <is>
          <t>LOW</t>
        </is>
      </c>
      <c r="AN497" s="3" t="inlineStr">
        <is>
          <t>AUTO-DRAFT: keyword signals only; requires contextual coding per codebook.md before use.</t>
        </is>
      </c>
      <c r="AO497" s="18" t="inlineStr">
        <is>
          <t>e55ea34a-fff2-5373-96d6-5bdecbc8b769</t>
        </is>
      </c>
      <c r="AP497" s="18" t="inlineStr">
        <is>
          <t>1</t>
        </is>
      </c>
      <c r="AQ497" s="18" t="inlineStr">
        <is>
          <t>LOW_CONFIDENCE;MISSING_SPEAKER</t>
        </is>
      </c>
      <c r="AR497" s="18" t="inlineStr">
        <is>
          <t>EXCLUDED</t>
        </is>
      </c>
      <c r="AS497" s="3" t="inlineStr">
        <is>
          <t>2026-09-22 full backlog review: UKRAINE_RUSSIA_OR_UNRELATED_GEOPOLITICS</t>
        </is>
      </c>
    </row>
    <row r="498">
      <c r="A498" s="3" t="inlineStr">
        <is>
          <t>https://japan.kantei.go.jp/103/statement/202505/03message.html</t>
        </is>
      </c>
      <c r="B498" s="18" t="inlineStr">
        <is>
          <t>japan</t>
        </is>
      </c>
      <c r="C498" s="18" t="inlineStr">
        <is>
          <t>Prime Minister's Office of Japan (Kantei)</t>
        </is>
      </c>
      <c r="D498" s="3" t="inlineStr">
        <is>
          <t>Congratulatory Message from Prime Minister ISHIBA to the Hon. Anthony Albanese, MP, Prime Minister of the Commonwealth of Australia (Speeches and Statements &lt;br&gt;by the Prime Minister) | Prime Minister's Office of Japan</t>
        </is>
      </c>
      <c r="E498" s="18" t="inlineStr">
        <is>
          <t>SPEECH</t>
        </is>
      </c>
      <c r="F498" s="18" t="inlineStr">
        <is>
          <t>May 3, 2025</t>
        </is>
      </c>
      <c r="G498" s="18" t="inlineStr">
        <is>
          <t>0</t>
        </is>
      </c>
      <c r="H498" s="3" t="inlineStr"/>
      <c r="I498" s="3" t="inlineStr">
        <is>
          <t>Congratulatory Message from Prime Minister ISHIBA to the Hon. Anthony Albanese, MP, Prime Minister of the Commonwealth of Australia (Speeches and Statements &lt;br&gt;by the Prime Minister) | Prime Minister's Office of Japan
Congratulatory Message from Prime Minister ISHIBA to the Hon. Anthony Albanese, MP, Prime Minister of the Commonwealth of Australia
May 3, 2025
Tweet
[Provisional translation]
On May 3, Prime Minister ISHIBA Shigeru sent a congratulatory message to the Hon. Anthony Albanese, MP, Prime Minister of the Commonwealth of Australia, extending his congratulations on the outcome of the Australian federal election.
In the message, Prime Minister Ishiba also stated that Japan and Australia are “Special Strategic Partners” sharing fundamental values and strategic interests and expressed his intention to continue working closely with Australia to achieve a “Free and Open Indo-Pacific”.
Related Link
Japanese (MOFA website)
Tweet
Return to the Speeches and Statements by the Prime Minister</t>
        </is>
      </c>
      <c r="J498" s="3" t="inlineStr">
        <is>
          <t>Anthony Albanese, MP, Prime Minister of the Commonwealth of Australia
May 3, 2025
Tweet
[Provisional translation]
On May 3, Prime Minister ISHIBA Shigeru sent a congratulatory message to the Hon. Anthony Albanese, MP, Prime Minister of the Commonwealth of Australia, extending his congratulations on the outcome of the Australian federal election. In the message, Prime Minister Ishiba also stated that Japan and Australia are “Special Strategic Partners” sharing fundamental values and strategic interests and expressed his intention to continue working closely with Australia to achieve a “Free and Open Indo-Pacific”. Related Link
Japanese (MOFA website)
Tweet
Return to the Speeches and Statements by the Prime Minister</t>
        </is>
      </c>
      <c r="K498" s="18" t="inlineStr">
        <is>
          <t>fund</t>
        </is>
      </c>
      <c r="L498" s="18" t="inlineStr">
        <is>
          <t>0</t>
        </is>
      </c>
      <c r="M498" s="18" t="inlineStr">
        <is>
          <t>0</t>
        </is>
      </c>
      <c r="N498" s="18" t="inlineStr">
        <is>
          <t>0</t>
        </is>
      </c>
      <c r="O498" s="18" t="inlineStr">
        <is>
          <t>0</t>
        </is>
      </c>
      <c r="P498" s="18" t="inlineStr">
        <is>
          <t>0</t>
        </is>
      </c>
      <c r="Q498" s="18" t="inlineStr">
        <is>
          <t>0</t>
        </is>
      </c>
      <c r="R498" s="18" t="inlineStr">
        <is>
          <t>b64a96eb-6eb8-411f-a58a-1c385815b66a</t>
        </is>
      </c>
      <c r="S498" s="18" t="inlineStr"/>
      <c r="T498" s="18" t="inlineStr"/>
      <c r="U498" s="18" t="inlineStr"/>
      <c r="V498" s="18" t="inlineStr">
        <is>
          <t>HISTORICAL_RECOGNITION_GENERAL</t>
        </is>
      </c>
      <c r="W498" s="18" t="inlineStr"/>
      <c r="X498" s="18" t="inlineStr"/>
      <c r="Y498" s="18" t="inlineStr"/>
      <c r="Z498" s="18" t="inlineStr"/>
      <c r="AA498" s="18" t="inlineStr"/>
      <c r="AB498" s="18" t="inlineStr"/>
      <c r="AC498" s="18" t="inlineStr"/>
      <c r="AD498" s="18" t="inlineStr"/>
      <c r="AE498" s="18" t="inlineStr"/>
      <c r="AF498" s="18" t="inlineStr"/>
      <c r="AG498" s="18" t="inlineStr"/>
      <c r="AH498" s="18" t="inlineStr"/>
      <c r="AI498" s="18" t="inlineStr"/>
      <c r="AJ498" s="18" t="inlineStr"/>
      <c r="AK498" s="18" t="inlineStr"/>
      <c r="AL498" s="18" t="inlineStr"/>
      <c r="AM498" s="18" t="inlineStr">
        <is>
          <t>LOW</t>
        </is>
      </c>
      <c r="AN498" s="3" t="inlineStr">
        <is>
          <t>AUTO-DRAFT: keyword signals only; requires contextual coding per codebook.md before use.</t>
        </is>
      </c>
      <c r="AO498" s="18" t="inlineStr">
        <is>
          <t>04f76b7f-a07d-5441-867f-8e13af101b22</t>
        </is>
      </c>
      <c r="AP498" s="18" t="inlineStr">
        <is>
          <t>1</t>
        </is>
      </c>
      <c r="AQ498" s="18" t="inlineStr">
        <is>
          <t>LOW_CONFIDENCE;MISSING_SPEAKER</t>
        </is>
      </c>
      <c r="AR498" s="18" t="inlineStr">
        <is>
          <t>EXCLUDED</t>
        </is>
      </c>
      <c r="AS498" s="3" t="inlineStr">
        <is>
          <t>2026-09-22 full backlog review: GENERIC_DIPLOMATIC_MESSAGE_OR_SPEECH</t>
        </is>
      </c>
    </row>
    <row r="499">
      <c r="A499" s="3" t="inlineStr">
        <is>
          <t>https://japan.kantei.go.jp/103/statement/202505/0521kaiken.html</t>
        </is>
      </c>
      <c r="B499" s="18" t="inlineStr">
        <is>
          <t>japan</t>
        </is>
      </c>
      <c r="C499" s="18" t="inlineStr">
        <is>
          <t>Prime Minister's Office of Japan (Kantei)</t>
        </is>
      </c>
      <c r="D499" s="3" t="inlineStr">
        <is>
          <t>Press Conference by Prime Minister ISHIBA Shigeru Regarding the Appointment of a New Minister of Agriculture, Forestry and Fisheries and Other Matters (Speeches and Statements &lt;br&gt;by the Prime Minister) | Prime Minister's Office of Japan</t>
        </is>
      </c>
      <c r="E499" s="18" t="inlineStr">
        <is>
          <t>PRESS_CONFERENCE</t>
        </is>
      </c>
      <c r="F499" s="18" t="inlineStr">
        <is>
          <t>May 21, 2025</t>
        </is>
      </c>
      <c r="G499" s="18" t="inlineStr">
        <is>
          <t>0</t>
        </is>
      </c>
      <c r="H499" s="3" t="inlineStr"/>
      <c r="I499" s="3" t="inlineStr">
        <is>
          <t>Press Conference by Prime Minister ISHIBA Shigeru Regarding the Appointment of a New Minister of Agriculture, Forestry and Fisheries and Other Matters (Speeches and Statements &lt;br&gt;by the Prime Minister) | Prime Minister's Office of Japan
Press Conference by Prime Minister ISHIBA Shigeru Regarding the Appointment of a New Minister of Agriculture, Forestry and Fisheries and Other Matters
May 21, 2025
Tweet
[Provisional translation]
[Opening Statement by Prime Minister Ishiba]
I have appointed Mr. KOIZUMI Shinjiro, a member of the House of Representatives, to the position of Minister of Agriculture, Forestry and Fisheries, succeeding former Agriculture Minister ETO Taku. In consideration of the current situation, in which rice prices have remained elevated, I instructed Mr. Koizumi to press forward vigorously with initiatives and consider selling stockpiled rice through the use of negotiated contracts, giving particular attention to enabling us to supply rice to consumers at stable prices. The unrelenting high price of rice is just one of a sizable number of challenges facing the administration of our agriculture, forestry, and fisheries. I would like Mr. Koizumi to make all-out efforts to resolve these issues, leveraging both his strong leadership and the experience he has gained over the years. I will end my opening remarks here.
(On the reason Prime Minister Ishiba tapped Mr. Koizumi Shinjiro as agriculture minister, and which of Mr. Koizumi's experiences led Mr. Ishiba to make this appointment)
Mr. Koizumi has served as the Director of the LDP Agriculture and Forestry Division. Also, in the area of fisheries, he is the current Chairperson of the party Research Commission on Fishery Policies. When I held that same position, Mr. Koizumi served as the Chair of the party committee on maritime industries. With regard to both the agriculture and the fisheries industries, I consider Mr. Koizumi to be the person who offers experience, insight, and passion for reform.
(On how the selection of Mr. Koizumi will improve upon the current situation, in which trust in agricultural policy may have been damaged as a result of remarks made by the previous agriculture minister)
As I stated just now, the question is how we can resolve the problem of rice prices remaining high as we also tackle the matter of how to foster an environment in which producers can enjoy peace of mind as they engage in agriculture. We must achieve both of these goals without regarding them as mutually exclusive.
We are also experiencing a profound decline in the number of workers in the fisheries industry, resulting in both the volume and the value of Japan's catches shrinking dramatically, even as worldwide demand increases. And, as for our forestry industry, we are not seeing much progress in the use of domestically sourced lumber. In this way, we now face a plethora of challenges in our agriculture, fisheries, and forestry industries. I am confident that as we formulate responses to each of these issues, one after the other, and restore consumers' trust, we will succeed in sweeping away the distrust the public harbors against our administration of agriculture, forestry, and fisheries matters.
(On whether or not Prime Minister Ishiba will undertake another change in policy, in light of rice prices failing to drop at present, despite the release of stockpiled rice into the market)
The key here is why this situation has come about. Rice prices have been rising and then remaining high for quite some time already. The question of why rice prices have risen has been the topic of considerable discussion ever since prices first started climbing. Now, as we consider rice prices failing to fall even with stockpiled rice being released into the market, we need to conduct a careful assessment of why that happened, contrary to expectations. It could be something structural at play.
Finding the answer to this conundrum will not be such an easy task. But I consider it critically important to improve, as an urgent matter, the exasperating situation consumers find themselves in, balanced with a simultaneous reworking of our rice policies.
Related Link
Japanese
Tweet
Return to the Speeches and Statements by the Prime Minister</t>
        </is>
      </c>
      <c r="J499" s="3" t="inlineStr">
        <is>
          <t>KOIZUMI Shinjiro, a member of the House of Representatives, to the position of Minister of Agriculture, Forestry and Fisheries, succeeding former Agriculture Minister ETO Taku. In consideration of the current situation, in which rice prices have remained elevated, I instructed Mr. Koizumi to press forward vigorously with initiatives and consider selling stockpiled rice through the use of negotiated contracts, giving particular attention to enabling us to supply rice to consumers at stable prices. The unrelenting high price of rice is just one of a sizable number of challenges facing the administration of our agriculture, forestry, and fisheries. I would like Mr.</t>
        </is>
      </c>
      <c r="K499" s="18" t="inlineStr">
        <is>
          <t>war</t>
        </is>
      </c>
      <c r="L499" s="18" t="inlineStr">
        <is>
          <t>0</t>
        </is>
      </c>
      <c r="M499" s="18" t="inlineStr">
        <is>
          <t>0</t>
        </is>
      </c>
      <c r="N499" s="18" t="inlineStr">
        <is>
          <t>0</t>
        </is>
      </c>
      <c r="O499" s="18" t="inlineStr">
        <is>
          <t>0</t>
        </is>
      </c>
      <c r="P499" s="18" t="inlineStr">
        <is>
          <t>0</t>
        </is>
      </c>
      <c r="Q499" s="18" t="inlineStr">
        <is>
          <t>0</t>
        </is>
      </c>
      <c r="R499" s="18" t="inlineStr">
        <is>
          <t>dd06ed44-b89a-4b4b-8057-b361ee400f21</t>
        </is>
      </c>
      <c r="S499" s="18" t="inlineStr"/>
      <c r="T499" s="18" t="inlineStr"/>
      <c r="U499" s="18" t="inlineStr"/>
      <c r="V499" s="18" t="inlineStr">
        <is>
          <t>HISTORICAL_RECOGNITION_GENERAL</t>
        </is>
      </c>
      <c r="W499" s="18" t="inlineStr"/>
      <c r="X499" s="18" t="inlineStr"/>
      <c r="Y499" s="18" t="inlineStr"/>
      <c r="Z499" s="18" t="inlineStr"/>
      <c r="AA499" s="18" t="inlineStr"/>
      <c r="AB499" s="18" t="inlineStr"/>
      <c r="AC499" s="18" t="inlineStr"/>
      <c r="AD499" s="18" t="inlineStr"/>
      <c r="AE499" s="18" t="inlineStr"/>
      <c r="AF499" s="18" t="inlineStr"/>
      <c r="AG499" s="18" t="inlineStr"/>
      <c r="AH499" s="18" t="inlineStr"/>
      <c r="AI499" s="18" t="inlineStr"/>
      <c r="AJ499" s="18" t="inlineStr"/>
      <c r="AK499" s="18" t="inlineStr"/>
      <c r="AL499" s="18" t="inlineStr"/>
      <c r="AM499" s="18" t="inlineStr">
        <is>
          <t>LOW</t>
        </is>
      </c>
      <c r="AN499" s="3" t="inlineStr">
        <is>
          <t>AUTO-DRAFT: keyword signals only; requires contextual coding per codebook.md before use.</t>
        </is>
      </c>
      <c r="AO499" s="18" t="inlineStr">
        <is>
          <t>db47caf4-657a-543d-b44b-bad3a6343f55</t>
        </is>
      </c>
      <c r="AP499" s="18" t="inlineStr">
        <is>
          <t>1</t>
        </is>
      </c>
      <c r="AQ499" s="18" t="inlineStr">
        <is>
          <t>LOW_CONFIDENCE;MISSING_SPEAKER</t>
        </is>
      </c>
      <c r="AR499" s="18" t="inlineStr">
        <is>
          <t>EXCLUDED</t>
        </is>
      </c>
      <c r="AS499" s="3" t="inlineStr">
        <is>
          <t>2026-09-22 full backlog review: DOMESTIC_POLITICAL_SCANDAL_OR_PERSONNEL</t>
        </is>
      </c>
    </row>
    <row r="500">
      <c r="A500" s="3" t="inlineStr">
        <is>
          <t>https://japan.kantei.go.jp/103/statement/202505/10message2.html</t>
        </is>
      </c>
      <c r="B500" s="18" t="inlineStr">
        <is>
          <t>japan</t>
        </is>
      </c>
      <c r="C500" s="18" t="inlineStr">
        <is>
          <t>Prime Minister's Office of Japan (Kantei)</t>
        </is>
      </c>
      <c r="D500" s="3" t="inlineStr">
        <is>
          <t>Written message from Prime Minister Ishiba for Virtual Leaders Meeting of the Coalition of the Willing on Ukraine (Speeches and Statements &lt;br&gt;by the Prime Minister) | Prime Minister's Office of Japan</t>
        </is>
      </c>
      <c r="E500" s="18" t="inlineStr">
        <is>
          <t>SPEECH</t>
        </is>
      </c>
      <c r="F500" s="18" t="inlineStr">
        <is>
          <t>May 10, 2025</t>
        </is>
      </c>
      <c r="G500" s="18" t="inlineStr">
        <is>
          <t>0</t>
        </is>
      </c>
      <c r="H500" s="3" t="inlineStr"/>
      <c r="I500" s="3" t="inlineStr">
        <is>
          <t>Written message from Prime Minister Ishiba for Virtual Leaders Meeting of the Coalition of the Willing on Ukraine (Speeches and Statements &lt;br&gt;by the Prime Minister) | Prime Minister's Office of Japan
Written message from Prime Minister Ishiba for Virtual Leaders Meeting of the Coalition of the Willing on Ukraine
May 10, 2025
Tweet
[Provisional translation]
On May 10, Prime Minister ISHIBA Shigeru issued a written message for the “Virtual Leaders Meeting of the Coalition of the Willing on Ukraine”, which was hosted by the Government of UK and the Government of France. The key points made are as follows:
Ukraine has already shown its willingness to accept proposals for a comprehensive ceasefire ahead of Russia, and various diplomatic efforts by countries including Europe and the U.S. are tirelessly ongoing. However, Russia’s aggression continues, and a ceasefire has not yet been achieved. Japan strongly calls on Russia to take positive actions for a comprehensive ceasefire and the realization of a just and lasting peace.
We need to bear in mind that the peace to be achieved in Ukraine can impact not only Europe but also the global security, including the one in Indo-Pacific region. We have to address a peace in Ukraine as a matter of the whole international order. To this end, it is necessary for the international community to work together, with the continued involvement of the US and other countries.
Under such sense of issue, we will contribute to strengthening Ukraine's economic and social resilience for the recovery and reconstruction through a public-private partnership assistance from a medium- to long-term perspective.
We strongly hope that today's meeting will serve as a further step toward the ultimate goal of achieving a just and lasting peace in Ukraine.
Related Link
Japanese
Tweet
Return to the Speeches and Statements by the Prime Minister</t>
        </is>
      </c>
      <c r="J500" s="3" t="inlineStr">
        <is>
          <t>The key points made are as follows:
Ukraine has already shown its willingness to accept proposals for a comprehensive ceasefire ahead of Russia, and various diplomatic efforts by countries including Europe and the U.S. are tirelessly ongoing. However, Russia’s aggression continues, and a ceasefire has not yet been achieved. Japan strongly calls on Russia to take positive actions for a comprehensive ceasefire and the realization of a just and lasting peace. We need to bear in mind that the peace to be achieved in Ukraine can impact not only Europe but also the global security, including the one in Indo-Pacific region. To this end, it is necessary for the international community to work together, with the continued involvement of the US and other countries. Under such sense of issue, we will contribute to strengthening Ukraine's economic and social resilience for the recovery and reconstruction through a public-private partnership assistance from a medium- to long-term perspective. We strongly hope that today's meeting will serve as a further step toward the ultimate goal of achieving a just and lasting peace in Ukraine. Related Link
Japanese
Tweet
Return to the Speeches and Statements by the Prime Minister</t>
        </is>
      </c>
      <c r="K500" s="18" t="inlineStr">
        <is>
          <t>aggression;war</t>
        </is>
      </c>
      <c r="L500" s="18" t="inlineStr">
        <is>
          <t>0</t>
        </is>
      </c>
      <c r="M500" s="18" t="inlineStr">
        <is>
          <t>0</t>
        </is>
      </c>
      <c r="N500" s="18" t="inlineStr">
        <is>
          <t>0</t>
        </is>
      </c>
      <c r="O500" s="18" t="inlineStr">
        <is>
          <t>1</t>
        </is>
      </c>
      <c r="P500" s="18" t="inlineStr">
        <is>
          <t>0</t>
        </is>
      </c>
      <c r="Q500" s="18" t="inlineStr">
        <is>
          <t>0</t>
        </is>
      </c>
      <c r="R500" s="18" t="inlineStr">
        <is>
          <t>2852f806-8f29-45c4-8bae-7486969b0b1a</t>
        </is>
      </c>
      <c r="S500" s="18" t="inlineStr"/>
      <c r="T500" s="18" t="inlineStr"/>
      <c r="U500" s="18" t="inlineStr"/>
      <c r="V500" s="18" t="inlineStr">
        <is>
          <t>AGGRESSION</t>
        </is>
      </c>
      <c r="W500" s="18" t="inlineStr"/>
      <c r="X500" s="18" t="inlineStr"/>
      <c r="Y500" s="18" t="inlineStr"/>
      <c r="Z500" s="18" t="inlineStr"/>
      <c r="AA500" s="18" t="inlineStr"/>
      <c r="AB500" s="18" t="inlineStr"/>
      <c r="AC500" s="18" t="inlineStr"/>
      <c r="AD500" s="18" t="inlineStr"/>
      <c r="AE500" s="18" t="inlineStr"/>
      <c r="AF500" s="18" t="inlineStr"/>
      <c r="AG500" s="18" t="inlineStr"/>
      <c r="AH500" s="18" t="inlineStr"/>
      <c r="AI500" s="18" t="inlineStr"/>
      <c r="AJ500" s="18" t="inlineStr"/>
      <c r="AK500" s="18" t="inlineStr"/>
      <c r="AL500" s="18" t="inlineStr"/>
      <c r="AM500" s="18" t="inlineStr">
        <is>
          <t>LOW</t>
        </is>
      </c>
      <c r="AN500" s="3" t="inlineStr">
        <is>
          <t>AUTO-DRAFT: keyword signals only; requires contextual coding per codebook.md before use.</t>
        </is>
      </c>
      <c r="AO500" s="18" t="inlineStr">
        <is>
          <t>d308df42-360e-5116-b676-210b7892287c</t>
        </is>
      </c>
      <c r="AP500" s="18" t="inlineStr">
        <is>
          <t>1</t>
        </is>
      </c>
      <c r="AQ500" s="18" t="inlineStr">
        <is>
          <t>LOW_CONFIDENCE;MISSING_SPEAKER</t>
        </is>
      </c>
      <c r="AR500" s="18" t="inlineStr">
        <is>
          <t>EXCLUDED</t>
        </is>
      </c>
      <c r="AS500" s="3" t="inlineStr">
        <is>
          <t>2026-09-22 full backlog review: UKRAINE_RUSSIA_OR_UNRELATED_GEOPOLITICS</t>
        </is>
      </c>
    </row>
    <row r="501">
      <c r="A501" s="3" t="inlineStr">
        <is>
          <t>https://japan.kantei.go.jp/103/statement/202505/19kyoudou_happyou.html</t>
        </is>
      </c>
      <c r="B501" s="18" t="inlineStr">
        <is>
          <t>japan</t>
        </is>
      </c>
      <c r="C501" s="18" t="inlineStr">
        <is>
          <t>Prime Minister's Office of Japan (Kantei)</t>
        </is>
      </c>
      <c r="D501" s="3" t="inlineStr">
        <is>
          <t>Prime Minister Ishiba’s Remarks at the Joint Press Occasion with President Rinkēvičs of Latvia (Speeches and Statements &lt;br&gt;by the Prime Minister) | Prime Minister's Office of Japan</t>
        </is>
      </c>
      <c r="E501" s="18" t="inlineStr">
        <is>
          <t>JOINT_STATEMENT</t>
        </is>
      </c>
      <c r="F501" s="18" t="inlineStr">
        <is>
          <t>May 19, 2025</t>
        </is>
      </c>
      <c r="G501" s="18" t="inlineStr">
        <is>
          <t>0</t>
        </is>
      </c>
      <c r="H501" s="3" t="inlineStr"/>
      <c r="I501" s="3" t="inlineStr">
        <is>
          <t>Prime Minister Ishiba’s Remarks at the Joint Press Occasion with President Rinkēvičs of Latvia (Speeches and Statements &lt;br&gt;by the Prime Minister) | Prime Minister's Office of Japan
Prime Minister Ishiba’s Remarks at the Joint Press Occasion with President Rinkēvičs of Latvia
May 19, 2025
Tweet
[Provisional translation]
[Opening Statement by Prime Minister Ishiba]
I am delighted to welcome President Rinkēvičs today. I understand that this is his first visit to Japan since taking office.
Japan and Latvia are important partners that share values and principles such as freedom, democracy, human rights, and the rule of law. Since the establishment of diplomatic relations in 1921, our two countries have maintained a friendly relationship for over a century.
As the security of the Euro-Atlantic and Indo-Pacific regions becomes increasingly inseparable, close coordination between our two countries is more important than ever.
I find it highly significant that during President Rinkēvičs's visit, we released the Japan-Latvia Joint Statement on Strategic Partnership and elevated our bilateral relationship to a strategic partnership.
In this statement, we agreed to further expand our cooperation in a diverse array of fields, including the strengthening of bilateral relations; politics and security; the economy; science and technology; people-to-people exchanges through culture and education; enhancing the functions of the United Nations, including Security Council reform; and cooperation in the international arena, including the areas of disarmament and non-proliferation.
We also discussed regional affairs and shared the recognition that any unilateral attempts to change the status quo by force are unacceptable anywhere in the world, and that we will continue to cooperate with the aim of achieving a just and lasting peace in Ukraine.
We further exchanged views on the situation in East Asia, including responses to North Korea concerning issues such as its nuclear and missile programs and the abduction issue, and we affirmed our intention to maintain close coordination going forward. We will continue working together to address a broad spectrum of global challenges.
Tomorrow, the National Day of Latvia will be celebrated at Expo 2025, Osaka, Kansai, Japan. I understand that President Rinkēvičs will attend the event. I imagine that visitors will be met by a sea of Myaku-Myaku mascot dolls at the pavilion. I hope that occasions like this will further strengthen our bilateral relations across a wide range of areas.
Japan and Latvia will further deepen our bilateral relationship in numerous domains and work hand in hand as strategic partners to contribute to global peace and stability. Thank you very much.
Related Link
Japanese
Japan-Latvia Summit Meeting (PM in Action)
Japan-Latvia Summit Meeting (Summary)
Tweet
Return to the Speeches and Statements by the Prime Minister</t>
        </is>
      </c>
      <c r="J501" s="3" t="inlineStr">
        <is>
          <t>In this statement, we agreed to further expand our cooperation in a diverse array of fields, including the strengthening of bilateral relations; politics and security; the economy; science and technology; people-to-people exchanges through culture and education; enhancing the functions of the United Nations, including Security Council reform; and cooperation in the international arena, including the areas of disarmament and non-proliferation. We also discussed regional affairs and shared the recognition that any unilateral attempts to change the status quo by force are unacceptable anywhere in the world, and that we will continue to cooperate with the aim of achieving a just and lasting peace in Ukraine. We further exchanged views on the situation in East Asia, including responses to North Korea concerning issues such as its nuclear and missile programs and the abduction issue, and we affirmed our intention to maintain close coordination going forward. We will continue working together to address a broad spectrum of global challenges. Tomorrow, the National Day of Latvia will be celebrated at Expo 2025, Osaka, Kansai, Japan.</t>
        </is>
      </c>
      <c r="K501" s="18" t="inlineStr">
        <is>
          <t>war</t>
        </is>
      </c>
      <c r="L501" s="18" t="inlineStr">
        <is>
          <t>0</t>
        </is>
      </c>
      <c r="M501" s="18" t="inlineStr">
        <is>
          <t>0</t>
        </is>
      </c>
      <c r="N501" s="18" t="inlineStr">
        <is>
          <t>0</t>
        </is>
      </c>
      <c r="O501" s="18" t="inlineStr">
        <is>
          <t>0</t>
        </is>
      </c>
      <c r="P501" s="18" t="inlineStr">
        <is>
          <t>0</t>
        </is>
      </c>
      <c r="Q501" s="18" t="inlineStr">
        <is>
          <t>0</t>
        </is>
      </c>
      <c r="R501" s="18" t="inlineStr">
        <is>
          <t>a01f273f-5323-461c-83b1-accec2cd6bf9</t>
        </is>
      </c>
      <c r="S501" s="18" t="inlineStr"/>
      <c r="T501" s="18" t="inlineStr"/>
      <c r="U501" s="18" t="inlineStr"/>
      <c r="V501" s="18" t="inlineStr">
        <is>
          <t>HISTORICAL_RECOGNITION_GENERAL</t>
        </is>
      </c>
      <c r="W501" s="18" t="inlineStr"/>
      <c r="X501" s="18" t="inlineStr"/>
      <c r="Y501" s="18" t="inlineStr"/>
      <c r="Z501" s="18" t="inlineStr"/>
      <c r="AA501" s="18" t="inlineStr"/>
      <c r="AB501" s="18" t="inlineStr"/>
      <c r="AC501" s="18" t="inlineStr"/>
      <c r="AD501" s="18" t="inlineStr"/>
      <c r="AE501" s="18" t="inlineStr"/>
      <c r="AF501" s="18" t="inlineStr"/>
      <c r="AG501" s="18" t="inlineStr"/>
      <c r="AH501" s="18" t="inlineStr"/>
      <c r="AI501" s="18" t="inlineStr"/>
      <c r="AJ501" s="18" t="inlineStr"/>
      <c r="AK501" s="18" t="inlineStr"/>
      <c r="AL501" s="18" t="inlineStr"/>
      <c r="AM501" s="18" t="inlineStr">
        <is>
          <t>LOW</t>
        </is>
      </c>
      <c r="AN501" s="3" t="inlineStr">
        <is>
          <t>AUTO-DRAFT: keyword signals only; requires contextual coding per codebook.md before use.</t>
        </is>
      </c>
      <c r="AO501" s="18" t="inlineStr">
        <is>
          <t>25230703-f5f5-584d-aa0e-895a200589a4</t>
        </is>
      </c>
      <c r="AP501" s="18" t="inlineStr">
        <is>
          <t>1</t>
        </is>
      </c>
      <c r="AQ501" s="18" t="inlineStr">
        <is>
          <t>LOW_CONFIDENCE;MISSING_SPEAKER</t>
        </is>
      </c>
      <c r="AR501" s="18" t="inlineStr">
        <is>
          <t>EXCLUDED</t>
        </is>
      </c>
      <c r="AS501" s="3" t="inlineStr">
        <is>
          <t>2026-09-22 full backlog review: UKRAINE_RUSSIA_OR_UNRELATED_GEOPOLITICS</t>
        </is>
      </c>
    </row>
    <row r="502">
      <c r="A502" s="3" t="inlineStr">
        <is>
          <t>https://japan.kantei.go.jp/103/statement/202505/23kaiken.html</t>
        </is>
      </c>
      <c r="B502" s="18" t="inlineStr">
        <is>
          <t>japan</t>
        </is>
      </c>
      <c r="C502" s="18" t="inlineStr">
        <is>
          <t>Prime Minister's Office of Japan (Kantei)</t>
        </is>
      </c>
      <c r="D502" s="3" t="inlineStr">
        <is>
          <t>Press Conference by Prime Minister ISHIBA Shigeru Regarding His Summit Telephone Talk with U.S. President Trump (Speeches and Statements &lt;br&gt;by the Prime Minister) | Prime Minister's Office of Japan</t>
        </is>
      </c>
      <c r="E502" s="18" t="inlineStr">
        <is>
          <t>PRESS_CONFERENCE</t>
        </is>
      </c>
      <c r="F502" s="18" t="inlineStr">
        <is>
          <t>May 23, 2025</t>
        </is>
      </c>
      <c r="G502" s="18" t="inlineStr">
        <is>
          <t>0</t>
        </is>
      </c>
      <c r="H502" s="3" t="inlineStr"/>
      <c r="I502" s="3" t="inlineStr">
        <is>
          <t>Press Conference by Prime Minister ISHIBA Shigeru Regarding His Summit Telephone Talk with U.S. President Trump (Speeches and Statements &lt;br&gt;by the Prime Minister) | Prime Minister's Office of Japan
Press Conference by Prime Minister ISHIBA Shigeru Regarding His Summit Telephone Talk with U.S. President Trump
May 23, 2025
Tweet
[Provisional translation]
[Opening Statement by Prime Minister Ishiba]
And now, some remarks from me. Just now, for approximately 45 minutes, I had a summit telephone talk with President Trump of the United States of America. President Trump and I engaged in a wide-ranging exchange of views on a number of topics related to the Japan-U.S. Consultation on U.S. Tariff Measures, including cooperation in economic security. We also exchanged views on various other issues concerning diplomacy and security, and Mr. Trump outlined for me the outcomes of his recent trip to the Middle East.
I told President Trump that I highly appreciate his diplomatic efforts. I also conveyed to him Japan's position on the U.S. tariff measures. With regard to the Japan-U.S. Consultation on U.S. Tariff Measures, I mentioned that Mr. Akazawa is literally en route to the United States at this very moment, as ministerial-level consultations are scheduled to be held. I expressed my high hopes that Minister Akazawa and his U.S. Cabinet counterparts have productive consultations, and President Trump agreed with that sentiment.
I also stated that I very much looked forward to having discussions with President Trump face to face on the sidelines of the G7 summit meeting, which will be held in Canada. President Trump replied that he is looking forward to that opportunity as well. That is all for my opening statement.
(On whether or not the scheduling or any other concrete details about Prime Minister Ishiba's next direct summit talk with President Trump were discussed)
As I mentioned just now, we each said we are looking forward to having talks on the sidelines of the G7 summit meeting in Canada, but depending on the circumstances, I could visit the United States myself to talk with President Trump directly. Nothing concrete has been decided at present.
(On why the summit telephone talk took place at this timing, before the ministerial-level negotiations Minister Akazawa will participate in; and, given that until now the Government of Japan has called for the elimination of all tariff measures, on whether or not there will be any changes to this policy, including how Japan will respond in the future)
This meeting was held upon the proposal of President Trump. As for why we had it at this particular timing, I'm sure you will understand I was not about to ask him, "So why now?" President Trump just completed a series of visits in the Middle East, and I feel our meeting served to reconfirm that Japan and the United States will cooperate going forward, including with regard to economic security. There hasn't been any change in our policy regarding our response to the tariff measures.
(On what exactly Prime Minister Ishiba conveyed to President Trump regarding Japan's position on the tariff measures and how President Trump responded)
It isn't the case that President Trump and I discussed each point one by one, in detail, just now. There is no change to the position we have maintained all along of urging the removal of the tariff measures, and just now, Mr. Trump did not make any concrete statements with regard to that point either.
(On whether or not Prime Minister Ishiba will issue new instructions or anything like that in the lead-up to Minister Akazawa's negotiations, which begin tomorrow)
No, there will be nothing like that. I had a meeting with Mr. Akazawa again this morning to discuss a range of topics, which is something we have been doing daily for some time. There is no change in Japan's call for the elimination of the tariff measures. But as I have been saying until now, this is a matter of "investment rather than tariffs," so the question is what kinds of investments Japan will make in the United States going forward. There is no change whatsoever in the policy of Japan and the U.S. cooperating in the area of how to create employment in the United States.
(On whether or not Prime Minister Ishiba emerged from the summit telephone talk with a positive impression regarding concrete developments or areas of agreement in Japan-U.S. negotiations)
If I dare to use the phrase "win-win," I feel that during our talk as a whole, we confirmed that each of us will work to build just that, "win-win" relations. I once again came away with the acute sense that President Trump and I had an extremely wide range of shared perspectives.
Related Link
Japanese
Tweet
Return to the Speeches and Statements by the Prime Minister</t>
        </is>
      </c>
      <c r="J502" s="3" t="inlineStr">
        <is>
          <t>I expressed my high hopes that Minister Akazawa and his U.S. Cabinet counterparts have productive consultations, and President Trump agreed with that sentiment. I also stated that I very much looked forward to having discussions with President Trump face to face on the sidelines of the G7 summit meeting, which will be held in Canada. President Trump replied that he is looking forward to that opportunity as well. That is all for my opening statement. (On whether or not the scheduling or any other concrete details about Prime Minister Ishiba's next direct summit talk with President Trump were discussed)
As I mentioned just now, we each said we are looking forward to having talks on the sidelines of the G7 summit meeting in Canada, but depending on the circumstances, I could visit the United States myself to talk with President Trump directly. Nothing concrete has been decided at present. (On why the summit telephone talk took place at this timing, before the ministerial-level negotiations Minister Akazawa will participate in; and, given that until now the Government of Japan has called for the elimination of all tariff measures, on whether or not there will be any changes to this policy, including how Japan will respond in the future)
This meeting was held upon the proposal of President Trump. As for why we had it at this particular timing, I'm sure you will understand I was not about to ask him, "So why now?" President Trump just completed a series of visits in the Middle East, and I feel our meeting served to reconfirm that Japan and the United States will cooperate going forward, including with regard to economic security. There hasn't been any change in our policy regarding our response to the tariff measures. (On what exactly Prime Minister Ishiba conveyed to President Trump regarding Japan's position on the tariff measures and how President Trump responded)
It isn't the case that President Trump and I discussed each point one by one, in detail, just now. Akazawa again this morning to discuss a range of topics, which is something we have been doing daily for some time. There is no change in Japan's call for the elimination of the tariff measures. But as I have been saying until now, this is a matter of "investment rather than tariffs," so the question is what kinds of investments Japan will make in the United States going forward. There is no change whatsoever in the policy of Japan and the U.S. cooperating in the area of how to create employment in the United States.</t>
        </is>
      </c>
      <c r="K502" s="18" t="inlineStr">
        <is>
          <t>war</t>
        </is>
      </c>
      <c r="L502" s="18" t="inlineStr">
        <is>
          <t>0</t>
        </is>
      </c>
      <c r="M502" s="18" t="inlineStr">
        <is>
          <t>0</t>
        </is>
      </c>
      <c r="N502" s="18" t="inlineStr">
        <is>
          <t>0</t>
        </is>
      </c>
      <c r="O502" s="18" t="inlineStr">
        <is>
          <t>0</t>
        </is>
      </c>
      <c r="P502" s="18" t="inlineStr">
        <is>
          <t>0</t>
        </is>
      </c>
      <c r="Q502" s="18" t="inlineStr">
        <is>
          <t>0</t>
        </is>
      </c>
      <c r="R502" s="18" t="inlineStr">
        <is>
          <t>a0cce378-488b-424b-9028-439bb62bdb64</t>
        </is>
      </c>
      <c r="S502" s="18" t="inlineStr"/>
      <c r="T502" s="18" t="inlineStr"/>
      <c r="U502" s="18" t="inlineStr"/>
      <c r="V502" s="18" t="inlineStr">
        <is>
          <t>HISTORICAL_RECOGNITION_GENERAL</t>
        </is>
      </c>
      <c r="W502" s="18" t="inlineStr"/>
      <c r="X502" s="18" t="inlineStr"/>
      <c r="Y502" s="18" t="inlineStr"/>
      <c r="Z502" s="18" t="inlineStr"/>
      <c r="AA502" s="18" t="inlineStr"/>
      <c r="AB502" s="18" t="inlineStr"/>
      <c r="AC502" s="18" t="inlineStr"/>
      <c r="AD502" s="18" t="inlineStr"/>
      <c r="AE502" s="18" t="inlineStr"/>
      <c r="AF502" s="18" t="inlineStr"/>
      <c r="AG502" s="18" t="inlineStr"/>
      <c r="AH502" s="18" t="inlineStr"/>
      <c r="AI502" s="18" t="inlineStr"/>
      <c r="AJ502" s="18" t="inlineStr"/>
      <c r="AK502" s="18" t="inlineStr"/>
      <c r="AL502" s="18" t="inlineStr"/>
      <c r="AM502" s="18" t="inlineStr">
        <is>
          <t>LOW</t>
        </is>
      </c>
      <c r="AN502" s="3" t="inlineStr">
        <is>
          <t>AUTO-DRAFT: keyword signals only; requires contextual coding per codebook.md before use.</t>
        </is>
      </c>
      <c r="AO502" s="18" t="inlineStr">
        <is>
          <t>07f430b0-00ed-5df7-aceb-79de62104120</t>
        </is>
      </c>
      <c r="AP502" s="18" t="inlineStr">
        <is>
          <t>1</t>
        </is>
      </c>
      <c r="AQ502" s="18" t="inlineStr">
        <is>
          <t>LOW_CONFIDENCE;MISSING_SPEAKER</t>
        </is>
      </c>
      <c r="AR502" s="18" t="inlineStr">
        <is>
          <t>EXCLUDED</t>
        </is>
      </c>
      <c r="AS502" s="3" t="inlineStr">
        <is>
          <t>2026-09-22 full backlog review: UKRAINE_RUSSIA_OR_UNRELATED_GEOPOLITICS</t>
        </is>
      </c>
    </row>
    <row r="503">
      <c r="A503" s="3" t="inlineStr">
        <is>
          <t>https://japan.kantei.go.jp/103/statement/202505/26kaiken.html</t>
        </is>
      </c>
      <c r="B503" s="18" t="inlineStr">
        <is>
          <t>japan</t>
        </is>
      </c>
      <c r="C503" s="18" t="inlineStr">
        <is>
          <t>Prime Minister's Office of Japan (Kantei)</t>
        </is>
      </c>
      <c r="D503" s="3" t="inlineStr">
        <is>
          <t>Press Conference by Prime Minister ISHIBA Shigeru regarding the Sale of Stockpiled Rice through Discretionary Contracts (Speeches and Statements &lt;br&gt;by the Prime Minister) | Prime Minister's Office of Japan</t>
        </is>
      </c>
      <c r="E503" s="18" t="inlineStr">
        <is>
          <t>PRESS_CONFERENCE</t>
        </is>
      </c>
      <c r="F503" s="18" t="inlineStr">
        <is>
          <t>May 26, 2025</t>
        </is>
      </c>
      <c r="G503" s="18" t="inlineStr">
        <is>
          <t>0</t>
        </is>
      </c>
      <c r="H503" s="3" t="inlineStr"/>
      <c r="I503" s="3" t="inlineStr">
        <is>
          <t>Press Conference by Prime Minister ISHIBA Shigeru regarding the Sale of Stockpiled Rice through Discretionary Contracts (Speeches and Statements &lt;br&gt;by the Prime Minister) | Prime Minister's Office of Japan
Press Conference by Prime Minister ISHIBA Shigeru regarding the Sale of Stockpiled Rice through Discretionary Contracts
May 26, 2025
Tweet
[Provisional translation]
(On the reaction of Prime Minister Ishiba to this morning’s formal announcement regarding the release of stockpiled rice through discretionary contracts and the reason behind this urgent announcement, which was made less than a week after the change of the Minister of Agriculture, Forestry and Fisheries)
Last week, on May 21, I instructed the Minister of Agriculture, Forestry and Fisheries to consider selling stockpiled rice through the use of discretionary contracts. Today, it was announced that 300,000 tons of such rice will be sold under the system, which I find is a very speedy response. I understand that this was the Minister’s decision to respond as quickly as possible, given the situation where consumers are suffering from what could be called an excessive surge in rice prices, and I hope that this measure will alleviate consumers’ anxieties.
(On how the Government will fulfil its responsibility to realize a retail price of 2,000 yen or so, following the remark by Minister of Agriculture, Forestry and Fisheries Koizumi that he aims for rice to be available in stores at around 2,160 yen (tax included) per 5 kg, possibly as early as the beginning of June; and what further measures the Government will take to fulfil its responsibility if the 2,000 yen target is not achieved)
We are now making all possible efforts to achieve the target of 2,000 yen per 5 kg, although the price could be slightly higher if the costs you earlier mentioned are added. We believe there is a very high possibility of achieving this by utilizing the unprecedented method of discretionary contracts. The Ministry of Agriculture, Forestry and Fisheries, as well as the Government as a whole, will take every possible measure to make it happen as we strongly expect that it will come to fruition.
Related Link
Japanese
Tweet
Return to the Speeches and Statements by the Prime Minister</t>
        </is>
      </c>
      <c r="J503" s="3" t="inlineStr">
        <is>
          <t>Press Conference by Prime Minister ISHIBA Shigeru regarding the Sale of Stockpiled Rice through Discretionary Contracts (Speeches and Statements &lt;br&gt;by the Prime Minister) | Prime Minister's Office of Japan
Press Conference by Prime Minister ISHIBA Shigeru regarding the Sale of Stockpiled Rice through Discretionary Contracts
May 26, 2025
Tweet
[Provisional translation]
(On the reaction of Prime Minister Ishiba to this morning’s formal announcement regarding the release of stockpiled rice through discretionary contracts and the reason behind this urgent announcement, which was made less than a week after the change of the Minister of Agriculture, Forestry and Fisheries)
Last week, on May 21, I instructed the Minister of Agriculture, Forestry and Fisheries to consider selling stockpiled rice through the use of discretionary contracts. Today, it was announced that 300,000 tons of such rice will be sold under the system, which I find is a very speedy response. I understand that this was the Minister’s decision to respond as quickly as possible, given the situation where consumers are suffering from what could be called an excessive surge in rice prices, and I hope that this measure will alleviate consumers’ anxieties. (On how the Government will fulfil its responsibility to realize a retail price of 2,000 yen or so, following the remark by Minister of Agriculture, Forestry and Fisheries Koizumi that he aims for rice to be available in stores at around 2,160 yen (tax included) per 5 kg, possibly as early as the beginning of June; and what further measures the Government will take to fulfil its responsibility if the 2,000 yen target is not achieved)
We are now making all possible efforts to achieve the target of 2,000 yen per 5 kg, although the price could be slightly higher if the costs you earlier mentioned are added. We believe there is a very high possibility of achieving this by utilizing the unprecedented method of discretionary contracts. The Ministry of Agriculture, Forestry and Fisheries, as well as the Government as a whole, will take every possible measure to make it happen as we strongly expect that it will come to fruition.</t>
        </is>
      </c>
      <c r="K503" s="18" t="inlineStr">
        <is>
          <t>responsibility;suffering</t>
        </is>
      </c>
      <c r="L503" s="18" t="inlineStr">
        <is>
          <t>0</t>
        </is>
      </c>
      <c r="M503" s="18" t="inlineStr">
        <is>
          <t>0</t>
        </is>
      </c>
      <c r="N503" s="18" t="inlineStr">
        <is>
          <t>0</t>
        </is>
      </c>
      <c r="O503" s="18" t="inlineStr">
        <is>
          <t>0</t>
        </is>
      </c>
      <c r="P503" s="18" t="inlineStr">
        <is>
          <t>0</t>
        </is>
      </c>
      <c r="Q503" s="18" t="inlineStr">
        <is>
          <t>0</t>
        </is>
      </c>
      <c r="R503" s="18" t="inlineStr">
        <is>
          <t>75c16c68-5e8f-436b-a105-e13732cf074e</t>
        </is>
      </c>
      <c r="S503" s="18" t="inlineStr"/>
      <c r="T503" s="18" t="inlineStr"/>
      <c r="U503" s="18" t="inlineStr"/>
      <c r="V503" s="18" t="inlineStr">
        <is>
          <t>HISTORICAL_RECOGNITION_GENERAL</t>
        </is>
      </c>
      <c r="W503" s="18" t="inlineStr"/>
      <c r="X503" s="18" t="inlineStr"/>
      <c r="Y503" s="18" t="inlineStr"/>
      <c r="Z503" s="18" t="inlineStr"/>
      <c r="AA503" s="18" t="inlineStr"/>
      <c r="AB503" s="18" t="inlineStr"/>
      <c r="AC503" s="18" t="inlineStr"/>
      <c r="AD503" s="18" t="inlineStr"/>
      <c r="AE503" s="18" t="inlineStr"/>
      <c r="AF503" s="18" t="inlineStr"/>
      <c r="AG503" s="18" t="inlineStr"/>
      <c r="AH503" s="18" t="inlineStr"/>
      <c r="AI503" s="18" t="inlineStr"/>
      <c r="AJ503" s="18" t="inlineStr"/>
      <c r="AK503" s="18" t="inlineStr"/>
      <c r="AL503" s="18" t="inlineStr"/>
      <c r="AM503" s="18" t="inlineStr">
        <is>
          <t>LOW</t>
        </is>
      </c>
      <c r="AN503" s="3" t="inlineStr">
        <is>
          <t>AUTO-DRAFT: keyword signals only; requires contextual coding per codebook.md before use.</t>
        </is>
      </c>
      <c r="AO503" s="18" t="inlineStr">
        <is>
          <t>d2f89ea9-1268-5429-baf1-9899621ebe12</t>
        </is>
      </c>
      <c r="AP503" s="18" t="inlineStr">
        <is>
          <t>1</t>
        </is>
      </c>
      <c r="AQ503" s="18" t="inlineStr">
        <is>
          <t>LOW_CONFIDENCE;MISSING_SPEAKER</t>
        </is>
      </c>
      <c r="AR503" s="18" t="inlineStr">
        <is>
          <t>EXCLUDED</t>
        </is>
      </c>
      <c r="AS503" s="3" t="inlineStr">
        <is>
          <t>2026-09-22 full backlog review: DOMESTIC_POLITICAL_SCANDAL_OR_PERSONNEL</t>
        </is>
      </c>
    </row>
    <row r="504">
      <c r="A504" s="3" t="inlineStr">
        <is>
          <t>https://japan.kantei.go.jp/103/statement/202505/29kaiken.html</t>
        </is>
      </c>
      <c r="B504" s="18" t="inlineStr">
        <is>
          <t>japan</t>
        </is>
      </c>
      <c r="C504" s="18" t="inlineStr">
        <is>
          <t>Prime Minister's Office of Japan (Kantei)</t>
        </is>
      </c>
      <c r="D504" s="3" t="inlineStr">
        <is>
          <t>Press Conference by Prime Minister ISHIBA Shigeru Regarding His Summit Telephone Talk with U.S. President Trump (Speeches and Statements &lt;br&gt;by the Prime Minister) | Prime Minister's Office of Japan</t>
        </is>
      </c>
      <c r="E504" s="18" t="inlineStr">
        <is>
          <t>PRESS_CONFERENCE</t>
        </is>
      </c>
      <c r="F504" s="18" t="inlineStr">
        <is>
          <t>May 29, 2025</t>
        </is>
      </c>
      <c r="G504" s="18" t="inlineStr">
        <is>
          <t>0</t>
        </is>
      </c>
      <c r="H504" s="3" t="inlineStr"/>
      <c r="I504" s="3" t="inlineStr">
        <is>
          <t>Press Conference by Prime Minister ISHIBA Shigeru Regarding His Summit Telephone Talk with U.S. President Trump (Speeches and Statements &lt;br&gt;by the Prime Minister) | Prime Minister's Office of Japan
Press Conference by Prime Minister ISHIBA Shigeru Regarding His Summit Telephone Talk with U.S. President Trump
May 29, 2025
Tweet
[Provisional translation]
[Opening Statement by Prime Minister Ishiba]
I apologize for holding this press conference so late at night.
Just now, I spoke with President Trump of the United States of America over the telephone for approximately 25 minutes. In today's summit telephone talk, which follows our telephone talk of May 23, President Trump and I had a constructive dialogue that will further advance Japan-U.S. cooperation in a wide range of fields, including foreign affairs and security as well as the economy.
Naturally, we also had an exchange of views on the Japan-U.S. Consultations on U.S. Tariff Measures. During that interchange, I conveyed Japan's views on the U.S. tariff measures. President Trump and I agreed to have our ministers in charge further deepen their discussions on the matter going forward.
I consider it extremely significant that so soon after our exchange last week, in an atmosphere that was open and at ease, we had a truly candid exchange of views that resulted in each of us further deepening our understanding of the other's stance. I intend to continue to work together with President Trump to further reinforce the Japan-U.S. alliance and our cooperative relationship, as well as to deepen our relations, through which will be able to play a greater role in fostering world peace, stability, and prosperity. 
I will end my statement here.
(On whether or not the topic of Nippon Steel's proposed acquisition of U.S. Steel was a topic of discussion during the summit telephone talk with President Trump, and on what kind of response the Japanese Government intends to seek from the U.S. government)
I won't comment on the specifics of what we discussed, as that falls under diplomatic exchange. The Japanese side has consistently advocated for "investment rather than tariffs" all along. By making investments in the U.S., we will generate employment in the United States while also leveraging Japan-U.S. cooperation to create better products. Japan's calls to make what can be called a "win-win" relationship have not changed in the slightest.
(On whether or not any progress regarding Japan-U.S. tariff negotiations resulted from today's telephone discussion; on whether or not there will be any changes to the position Japan has laid out thus far of urging the elimination of U.S. tariff measures; and on whether or not during today's discussion any mention was made of, for example, the timing of Prime Minister Ishiba potentially visiting the United States, such as before the G7 summit meeting)
I need to reiterate that I won't comment here on the diplomacy-related exchanges we had. That said, I myself came away from our discussion with a keen sense that each of us further deepened our understanding of the other's position. There has been no change whatsoever in Japan's stance on the issues.
I am looking forward to having a face-to-face meeting with President Trump on the sidelines of the G7 summit to be held in Kananaskis. Before the summit, there is also the possibility that, should the need arise, I myself might head to the U.S. to meet with President Trump, but as of right now, we have not discussed that course of action at all.
(On whether the proposal for today's telephone conversation came from the Japan side or the U.S. side)
It was the Japan side that proposed having a summit telephone talk.
Related Link
Japanese
Japan-U.S. Summit Telephone Talk (Summary)
Tweet
Return to the Speeches and Statements by the Prime Minister</t>
        </is>
      </c>
      <c r="J504" s="3" t="inlineStr">
        <is>
          <t>Press Conference by Prime Minister ISHIBA Shigeru Regarding His Summit Telephone Talk with U.S. President Trump (Speeches and Statements &lt;br&gt;by the Prime Minister) | Prime Minister's Office of Japan
Press Conference by Prime Minister ISHIBA Shigeru Regarding His Summit Telephone Talk with U.S. President Trump
May 29, 2025
Tweet
[Provisional translation]
[Opening Statement by Prime Minister Ishiba]
I apologize for holding this press conference so late at night. Just now, I spoke with President Trump of the United States of America over the telephone for approximately 25 minutes. In today's summit telephone talk, which follows our telephone talk of May 23, President Trump and I had a constructive dialogue that will further advance Japan-U.S. During that interchange, I conveyed Japan's views on the U.S. tariff measures. President Trump and I agreed to have our ministers in charge further deepen their discussions on the matter going forward. I consider it extremely significant that so soon after our exchange last week, in an atmosphere that was open and at ease, we had a truly candid exchange of views that resulted in each of us further deepening our understanding of the other's stance. I intend to continue to work together with President Trump to further reinforce the Japan-U.S. That said, I myself came away from our discussion with a keen sense that each of us further deepened our understanding of the other's position. There has been no change whatsoever in Japan's stance on the issues. I am looking forward to having a face-to-face meeting with President Trump on the sidelines of the G7 summit to be held in Kananaskis. Before the summit, there is also the possibility that, should the need arise, I myself might head to the U.S. to meet with President Trump, but as of right now, we have not discussed that course of action at all.</t>
        </is>
      </c>
      <c r="K504" s="18" t="inlineStr">
        <is>
          <t>apologize;war</t>
        </is>
      </c>
      <c r="L504" s="18" t="inlineStr">
        <is>
          <t>1</t>
        </is>
      </c>
      <c r="M504" s="18" t="inlineStr">
        <is>
          <t>0</t>
        </is>
      </c>
      <c r="N504" s="18" t="inlineStr">
        <is>
          <t>0</t>
        </is>
      </c>
      <c r="O504" s="18" t="inlineStr">
        <is>
          <t>0</t>
        </is>
      </c>
      <c r="P504" s="18" t="inlineStr">
        <is>
          <t>0</t>
        </is>
      </c>
      <c r="Q504" s="18" t="inlineStr">
        <is>
          <t>0</t>
        </is>
      </c>
      <c r="R504" s="18" t="inlineStr">
        <is>
          <t>3a8f9142-72fe-46ef-b8f4-060ccf7e335b</t>
        </is>
      </c>
      <c r="S504" s="18" t="inlineStr"/>
      <c r="T504" s="18" t="inlineStr"/>
      <c r="U504" s="18" t="inlineStr"/>
      <c r="V504" s="18" t="inlineStr">
        <is>
          <t>APOLOGY_GENERAL</t>
        </is>
      </c>
      <c r="W504" s="18" t="inlineStr"/>
      <c r="X504" s="18" t="inlineStr"/>
      <c r="Y504" s="18" t="inlineStr"/>
      <c r="Z504" s="18" t="inlineStr"/>
      <c r="AA504" s="18" t="inlineStr"/>
      <c r="AB504" s="18" t="inlineStr"/>
      <c r="AC504" s="18" t="inlineStr"/>
      <c r="AD504" s="18" t="inlineStr"/>
      <c r="AE504" s="18" t="inlineStr"/>
      <c r="AF504" s="18" t="inlineStr"/>
      <c r="AG504" s="18" t="inlineStr"/>
      <c r="AH504" s="18" t="inlineStr"/>
      <c r="AI504" s="18" t="inlineStr"/>
      <c r="AJ504" s="18" t="inlineStr"/>
      <c r="AK504" s="18" t="inlineStr"/>
      <c r="AL504" s="18" t="inlineStr"/>
      <c r="AM504" s="18" t="inlineStr">
        <is>
          <t>LOW</t>
        </is>
      </c>
      <c r="AN504" s="3" t="inlineStr">
        <is>
          <t>AUTO-DRAFT: keyword signals only; requires contextual coding per codebook.md before use.</t>
        </is>
      </c>
      <c r="AO504" s="18" t="inlineStr">
        <is>
          <t>fda71433-04ed-5c24-ac23-f52b7ce091ce</t>
        </is>
      </c>
      <c r="AP504" s="18" t="inlineStr">
        <is>
          <t>1</t>
        </is>
      </c>
      <c r="AQ504" s="18" t="inlineStr">
        <is>
          <t>LOW_CONFIDENCE;MISSING_SPEAKER</t>
        </is>
      </c>
      <c r="AR504" s="18" t="inlineStr">
        <is>
          <t>EXCLUDED</t>
        </is>
      </c>
      <c r="AS504" s="3" t="inlineStr">
        <is>
          <t>2026-09-22 full backlog review: UKRAINE_RUSSIA_OR_UNRELATED_GEOPOLITICS</t>
        </is>
      </c>
    </row>
    <row r="505">
      <c r="A505" s="3" t="inlineStr">
        <is>
          <t>https://japan.kantei.go.jp/103/statement/202505/30kyoudou_happyou.html</t>
        </is>
      </c>
      <c r="B505" s="18" t="inlineStr">
        <is>
          <t>japan</t>
        </is>
      </c>
      <c r="C505" s="18" t="inlineStr">
        <is>
          <t>Prime Minister's Office of Japan (Kantei)</t>
        </is>
      </c>
      <c r="D505" s="3" t="inlineStr">
        <is>
          <t>Prime Minister Ishiba’s Remarks at the Joint Press Occasion with Prime Minister Hun Manet of Cambodia (Speeches and Statements &lt;br&gt;by the Prime Minister) | Prime Minister's Office of Japan</t>
        </is>
      </c>
      <c r="E505" s="18" t="inlineStr">
        <is>
          <t>SPEECH</t>
        </is>
      </c>
      <c r="F505" s="18" t="inlineStr">
        <is>
          <t>May 30, 2025</t>
        </is>
      </c>
      <c r="G505" s="18" t="inlineStr">
        <is>
          <t>0</t>
        </is>
      </c>
      <c r="H505" s="3" t="inlineStr"/>
      <c r="I505" s="3" t="inlineStr">
        <is>
          <t>Prime Minister Ishiba’s Remarks at the Joint Press Occasion with Prime Minister Hun Manet of Cambodia (Speeches and Statements &lt;br&gt;by the Prime Minister) | Prime Minister's Office of Japan
Prime Minister Ishiba’s Remarks at the Joint Press Occasion with Prime Minister Hun Manet of Cambodia
May 30, 2025
Tweet
[Provisional translation]
[Opening Statement by Prime Minister Ishiba]
It is a great honor and pleasure to extend my heartfelt welcome to His Excellency Prime Minister Hun Manet, Madam Hun Manet, and the distinguished members of his delegation on the occasion of their visit to Japan.
Japan and Cambodia have fostered a relationship of trust through cooperation in Cambodia’s peacebuilding, reconstruction, and development. It is precisely because of this longstanding partnership and mutual trust that we are now able to work together on initiatives such as global demining efforts, including efforts in Ukraine.
Today, I held a candid exchange of views with Prime Minister Hun Manet, and we agreed to strengthen our collaboration with an eye toward realizing a Free and Open Indo-Pacific based on the rule of law, and to uphold and reinforce the multilateral free trade system.
In the field of security, Japan Maritime Self-Defense Force vessels recently made a port call at Ream Naval Base. In recent years, cooperation between our ground forces has also been advancing. Looking ahead, we will further strengthen our cooperation, with a view to providing Official Security Assistance (OSA).
In the economic field, taking into account Cambodia’s policy of diversifying its economic partners, we have compiled the “Economic Co-creation Package,” under which our two countries will work together to strengthen the framework for attracting and supporting Japanese investment, as well as improving the overall investment environment, in Cambodia.
Japan has long been engaged in developing Cambodia's infrastructure, including ports, roads, and bridges. Looking ahead, we aim to create new economic and social value by further harnessing the vitality of the private sectors of both Japan and Cambodia.
We will further advance our cooperation in areas such as the development of core telecommunications infrastructure, including for digitalization and 5G, as well as clean energy under the Asia Zero Emission Community (AZEC).
Japan will continue to support Cambodia’s democratic development through a variety of initiatives.
Japan and Cambodia agreed to strengthen cooperation in addressing regional cross-border challenges, such as measures against online fraud, as well as in efforts to maintain global peace, stability, and security, including initiatives such as demining.
We also reaffirmed that we will work closely together in addressing the matter of North Korea, including the abduction issue, as well as the situations in the East China Sea, the South China Sea, and Myanmar, among others.
We will further strengthen the “Comprehensive Strategic Partnership” between Japan and Cambodia and advance our wide-ranging cooperation even more. Som Orkun. (Thank you.)
Related Link
Japanese
Japan-Cambodia Summit Meeting (PM in Action)
Japan-Cambodia Summit Meeting and Working Dinner (Summary)
Tweet
Return to the Speeches and Statements by the Prime Minister</t>
        </is>
      </c>
      <c r="J505" s="3" t="inlineStr">
        <is>
          <t>Japan and Cambodia have fostered a relationship of trust through cooperation in Cambodia’s peacebuilding, reconstruction, and development. It is precisely because of this longstanding partnership and mutual trust that we are now able to work together on initiatives such as global demining efforts, including efforts in Ukraine. Today, I held a candid exchange of views with Prime Minister Hun Manet, and we agreed to strengthen our collaboration with an eye toward realizing a Free and Open Indo-Pacific based on the rule of law, and to uphold and reinforce the multilateral free trade system. In the field of security, Japan Maritime Self-Defense Force vessels recently made a port call at Ream Naval Base. In recent years, cooperation between our ground forces has also been advancing.</t>
        </is>
      </c>
      <c r="K505" s="18" t="inlineStr">
        <is>
          <t>war</t>
        </is>
      </c>
      <c r="L505" s="18" t="inlineStr">
        <is>
          <t>0</t>
        </is>
      </c>
      <c r="M505" s="18" t="inlineStr">
        <is>
          <t>0</t>
        </is>
      </c>
      <c r="N505" s="18" t="inlineStr">
        <is>
          <t>0</t>
        </is>
      </c>
      <c r="O505" s="18" t="inlineStr">
        <is>
          <t>1</t>
        </is>
      </c>
      <c r="P505" s="18" t="inlineStr">
        <is>
          <t>0</t>
        </is>
      </c>
      <c r="Q505" s="18" t="inlineStr">
        <is>
          <t>0</t>
        </is>
      </c>
      <c r="R505" s="18" t="inlineStr">
        <is>
          <t>c4da52a3-6509-4aa2-b835-56e88a2c13cb</t>
        </is>
      </c>
      <c r="S505" s="18" t="inlineStr"/>
      <c r="T505" s="18" t="inlineStr"/>
      <c r="U505" s="18" t="inlineStr"/>
      <c r="V505" s="18" t="inlineStr">
        <is>
          <t>HISTORICAL_RECOGNITION_GENERAL</t>
        </is>
      </c>
      <c r="W505" s="18" t="inlineStr"/>
      <c r="X505" s="18" t="inlineStr"/>
      <c r="Y505" s="18" t="inlineStr"/>
      <c r="Z505" s="18" t="inlineStr"/>
      <c r="AA505" s="18" t="inlineStr"/>
      <c r="AB505" s="18" t="inlineStr"/>
      <c r="AC505" s="18" t="inlineStr"/>
      <c r="AD505" s="18" t="inlineStr"/>
      <c r="AE505" s="18" t="inlineStr"/>
      <c r="AF505" s="18" t="inlineStr"/>
      <c r="AG505" s="18" t="inlineStr"/>
      <c r="AH505" s="18" t="inlineStr"/>
      <c r="AI505" s="18" t="inlineStr"/>
      <c r="AJ505" s="18" t="inlineStr"/>
      <c r="AK505" s="18" t="inlineStr"/>
      <c r="AL505" s="18" t="inlineStr"/>
      <c r="AM505" s="18" t="inlineStr">
        <is>
          <t>LOW</t>
        </is>
      </c>
      <c r="AN505" s="3" t="inlineStr">
        <is>
          <t>AUTO-DRAFT: keyword signals only; requires contextual coding per codebook.md before use.</t>
        </is>
      </c>
      <c r="AO505" s="18" t="inlineStr">
        <is>
          <t>8dd1affa-9259-523a-85ec-fe9d9ed39bba</t>
        </is>
      </c>
      <c r="AP505" s="18" t="inlineStr">
        <is>
          <t>1</t>
        </is>
      </c>
      <c r="AQ505" s="18" t="inlineStr">
        <is>
          <t>LOW_CONFIDENCE;MISSING_SPEAKER</t>
        </is>
      </c>
      <c r="AR505" s="18" t="inlineStr">
        <is>
          <t>EXCLUDED</t>
        </is>
      </c>
      <c r="AS505" s="3" t="inlineStr">
        <is>
          <t>2026-09-22 full backlog review: UKRAINE_RUSSIA_OR_UNRELATED_GEOPOLITICS</t>
        </is>
      </c>
    </row>
    <row r="506">
      <c r="A506" s="3" t="inlineStr">
        <is>
          <t>https://japan.kantei.go.jp/103/statement/202506/04kaiken.html</t>
        </is>
      </c>
      <c r="B506" s="18" t="inlineStr">
        <is>
          <t>japan</t>
        </is>
      </c>
      <c r="C506" s="18" t="inlineStr">
        <is>
          <t>Prime Minister's Office of Japan (Kantei)</t>
        </is>
      </c>
      <c r="D506" s="3" t="inlineStr">
        <is>
          <t>Press Conference by Prime Minister ISHIBA Shigeru Regarding His Reaction to the Inauguration of Mr. Lee Jae-myung as the New President of the Republic of Korea (Speeches and Statements &lt;br&gt;by the Prime Minister) | Prime Minister's Office of Japan</t>
        </is>
      </c>
      <c r="E506" s="18" t="inlineStr">
        <is>
          <t>PRESS_CONFERENCE</t>
        </is>
      </c>
      <c r="F506" s="18" t="inlineStr">
        <is>
          <t>June 4, 2025</t>
        </is>
      </c>
      <c r="G506" s="18" t="inlineStr">
        <is>
          <t>0</t>
        </is>
      </c>
      <c r="H506" s="3" t="inlineStr"/>
      <c r="I506" s="3" t="inlineStr">
        <is>
          <t>Press Conference by Prime Minister ISHIBA Shigeru Regarding His Reaction to the Inauguration of Mr. Lee Jae-myung as the New President of the Republic of Korea (Speeches and Statements &lt;br&gt;by the Prime Minister) | Prime Minister's Office of Japan
Press Conference by Prime Minister ISHIBA Shigeru Regarding His Reaction to the Inauguration of Mr. Lee Jae-myung as the New President of the Republic of Korea
June 4, 2025
Tweet
[Provisional translation]
(On Prime Minister Ishiba's reaction to the election of Mr. Lee Jae-myung in yesterday's Republic of Korea (ROK) presidential election and his inauguration as president, and on Prime Minister Ishiba's thoughts on Japan-ROK bilateral diplomacy, in light of Mr. Lee Jae-myung advocating "pragmatism" and indicating his intention to maintain Japan-ROK relations, in the context of Mr. Lee's party, the Democratic Party of Korea, taking a hardline stance towards relations with Japan)
Mr. Lee Jae-myung was elected in the ROK presidential election held yesterday, and he will soon be inaugurated as president. This is the outcome of the ROK's democratic process. I wish to express my respect for the choice made by the ROK citizens and I offer my sincere congratulations to Mr. Lee on his election and inauguration.
This year is also a milestone year in which we mark the 60th anniversary of the normalization of Japan-ROK relations. In this historic year, I want to activate Japan-ROK exchanges further, including among the general public.
Japan and the ROK share a lot in common. For example, we are both experiencing a rapidly declining birthrate and aging population and a heavy concentration of people and institutions in our capital cities. Both our countries are also allied with the United States, so that aspect of diplomatic and security policy is also among our many similarities.
I intend to take advantage of this 60th anniversary to leverage my relationship with President Lee Jae-myung to further invigorate bilateral Japan-ROK and trilateral Japan-U.S.-ROK cooperation. I consider that to be the major significance of the 60th anniversary.
Of course, within the ROK there are all kinds of public opinion, and while the new president has made various statements until now, during his election campaign he also stated that Japan is an important partner and that he himself likes Japanese people very much.
Mindful of that, I believe that for the Japan side, our ties will become stronger as we engage in active exchanges with the ROK in a truly candid manner, including among the general public. The Government will also work to bring about such exchanges.
(On whether or not Prime Minister Ishiba intends to continue to engage in shuttle diplomacy with the new administration, and on whether he intends to visit the ROK at an early time, and if so, approximately when)
The administration has just been launched, or should I say, has just now become poised to launch, so we have not had any discussions regarding such matters.
That said, I do think it would be best to have a Japan-ROK summit meeting as soon as possible while the government forms and starts to function, even during the transition stage, as the importance of shuttle diplomacy does not change regardless of what kind of administration takes the reins of government in the ROK.
Related Link
Japanese
Tweet
Return to the Speeches and Statements by the Prime Minister</t>
        </is>
      </c>
      <c r="J506" s="3" t="inlineStr">
        <is>
          <t>Lee Jae-myung in yesterday's Republic of Korea (ROK) presidential election and his inauguration as president, and on Prime Minister Ishiba's thoughts on Japan-ROK bilateral diplomacy, in light of Mr. Lee Jae-myung advocating "pragmatism" and indicating his intention to maintain Japan-ROK relations, in the context of Mr. Lee's party, the Democratic Party of Korea, taking a hardline stance towards relations with Japan)
Mr. Lee Jae-myung was elected in the ROK presidential election held yesterday, and he will soon be inaugurated as president. This is the outcome of the ROK's democratic process.</t>
        </is>
      </c>
      <c r="K506" s="18" t="inlineStr">
        <is>
          <t>war</t>
        </is>
      </c>
      <c r="L506" s="18" t="inlineStr">
        <is>
          <t>0</t>
        </is>
      </c>
      <c r="M506" s="18" t="inlineStr">
        <is>
          <t>0</t>
        </is>
      </c>
      <c r="N506" s="18" t="inlineStr">
        <is>
          <t>0</t>
        </is>
      </c>
      <c r="O506" s="18" t="inlineStr">
        <is>
          <t>0</t>
        </is>
      </c>
      <c r="P506" s="18" t="inlineStr">
        <is>
          <t>0</t>
        </is>
      </c>
      <c r="Q506" s="18" t="inlineStr">
        <is>
          <t>0</t>
        </is>
      </c>
      <c r="R506" s="18" t="inlineStr">
        <is>
          <t>ec31fa59-ed83-447a-b7b1-0d2912d37916</t>
        </is>
      </c>
      <c r="S506" s="18" t="inlineStr"/>
      <c r="T506" s="18" t="inlineStr"/>
      <c r="U506" s="18" t="inlineStr"/>
      <c r="V506" s="18" t="inlineStr">
        <is>
          <t>HISTORICAL_RECOGNITION_GENERAL</t>
        </is>
      </c>
      <c r="W506" s="18" t="inlineStr"/>
      <c r="X506" s="18" t="inlineStr"/>
      <c r="Y506" s="18" t="inlineStr"/>
      <c r="Z506" s="18" t="inlineStr"/>
      <c r="AA506" s="18" t="inlineStr"/>
      <c r="AB506" s="18" t="inlineStr"/>
      <c r="AC506" s="18" t="inlineStr"/>
      <c r="AD506" s="18" t="inlineStr"/>
      <c r="AE506" s="18" t="inlineStr"/>
      <c r="AF506" s="18" t="inlineStr"/>
      <c r="AG506" s="18" t="inlineStr"/>
      <c r="AH506" s="18" t="inlineStr"/>
      <c r="AI506" s="18" t="inlineStr"/>
      <c r="AJ506" s="18" t="inlineStr"/>
      <c r="AK506" s="18" t="inlineStr"/>
      <c r="AL506" s="18" t="inlineStr"/>
      <c r="AM506" s="18" t="inlineStr">
        <is>
          <t>LOW</t>
        </is>
      </c>
      <c r="AN506" s="3" t="inlineStr">
        <is>
          <t>AUTO-DRAFT: keyword signals only; requires contextual coding per codebook.md before use.</t>
        </is>
      </c>
      <c r="AO506" s="18" t="inlineStr">
        <is>
          <t>72cf29ed-8aea-52a3-b921-36c084381dd9</t>
        </is>
      </c>
      <c r="AP506" s="18" t="inlineStr">
        <is>
          <t>1</t>
        </is>
      </c>
      <c r="AQ506" s="18" t="inlineStr">
        <is>
          <t>LOW_CONFIDENCE;MISSING_SPEAKER</t>
        </is>
      </c>
      <c r="AR506" s="18" t="inlineStr">
        <is>
          <t>EXCLUDED</t>
        </is>
      </c>
      <c r="AS506" s="3" t="inlineStr">
        <is>
          <t>2026-09-22 full backlog review: JAPAN_ROK_OR_JAPAN_PRC_SUMMIT_NO_HISTORY_CONTENT</t>
        </is>
      </c>
    </row>
    <row r="507">
      <c r="A507" s="3" t="inlineStr">
        <is>
          <t>https://japan.kantei.go.jp/103/statement/202506/0613kaiken.html</t>
        </is>
      </c>
      <c r="B507" s="18" t="inlineStr">
        <is>
          <t>japan</t>
        </is>
      </c>
      <c r="C507" s="18" t="inlineStr">
        <is>
          <t>Prime Minister's Office of Japan (Kantei)</t>
        </is>
      </c>
      <c r="D507" s="3" t="inlineStr">
        <is>
          <t>Press Conference by Prime Minister ISHIBA Shigeru Regarding His Summit Telephone Talk with U.S. President Trump (Speeches and Statements &lt;br&gt;by the Prime Minister) | Prime Minister's Office of Japan</t>
        </is>
      </c>
      <c r="E507" s="18" t="inlineStr">
        <is>
          <t>PRESS_CONFERENCE</t>
        </is>
      </c>
      <c r="F507" s="18" t="inlineStr">
        <is>
          <t>June 13, 2025</t>
        </is>
      </c>
      <c r="G507" s="18" t="inlineStr">
        <is>
          <t>0</t>
        </is>
      </c>
      <c r="H507" s="3" t="inlineStr"/>
      <c r="I507" s="3" t="inlineStr">
        <is>
          <t>Press Conference by Prime Minister ISHIBA Shigeru Regarding His Summit Telephone Talk with U.S. President Trump (Speeches and Statements &lt;br&gt;by the Prime Minister) | Prime Minister's Office of Japan
Press Conference by Prime Minister ISHIBA Shigeru Regarding His Summit Telephone Talk with U.S. President Trump
June 13, 2025
Tweet
[Provisional translation]
[Opening Statement by Prime Minister Ishiba]
Just now, for approximately 20 minutes, I held a summit telephone talk with President Trump of the United States of America. I once again conveyed Japan's position regarding U.S. tariff measures, taking into account the outcomes thus far of the Japan-U.S. Consultation on U.S. Tariff Measures, among other considerations. We had a candid and meaningful exchange this time as well. President Trump and I agreed to accelerate our consultation process, with a view to realizing an agreement that will benefit both Japan and the United States. Mr. Akazawa, our Minister in charge of this matter, is en route to Washington, D.C. at this very moment and will be arriving shortly.
We also exchanged views on Israel's recent attacks on Iran and responses to the situation. Sharing the recognition that peace and stability in the Middle East are extremely important, President Trump and I agreed to stay in close communication going forward.
With the G7 Summit taking place next week, we confirmed that we will hold a meeting on that occasion and further deepen our discussions on Japan-U.S. cooperation. That's all from me.
(On whether or not the meeting on the sidelines of the G7 Summit will take place after Prime Minister Ishiba's arrival in Canada)
That is correct.
(On whether or not, in conveying Japan's position, Prime Minister Ishiba also reiterated a request for the elimination of the additional tariff measures)
That is correct. I once again made clear Japan's intention to contribute to reducing the United States' trade deficit.
(On whether or not the elimination of the tariffs is the only way forward towards reaching an agreement)
What do you mean by that?
(Or, for example, would a reduction [in the tariffs be a possibility].)
Our position of requesting the elimination of the tariffs has not changed in the least.
(On whether or not a specific date has been set for the bilateral meeting during the G7 Summit)
This will be coordinated by our respective officials from now. We have agreed to hold a meeting on the sidelines of the G7 Summit, as well as to have our officials work out the specific timing.
(On whether or not a potential visit by Prime Minister Ishiba to the United States arose as a topic in today's discussion)
No, we did not discuss that. Minister Akazawa is about to arrive in the United States and he will hold talks with [Treasury Secretary] Bessent, [Commerce Secretary] Lutnick, [Trade Representative] Greer, and other U.S. officials. As you may know, the United States is currently observing Army Day, which includes a parade, and the weekend is also approaching. Given these circumstances, we did not discuss me potentially visiting the U.S.
(On whether the proposal for today's telephone conversation came from the Japan side or the U.S. side)
It was the Japan side that proposed having a summit telephone talk.
(On what the content of the conversation was)
The purpose was to confirm that we will in fact hold a meeting while in Kananaskis. Prior to that, Minister Akazawa will be visiting the United States for the consultations, and President Trump and I will meet in Kananaskis taking into account the outcome of those discussions. I also initiated the call from my side because I wanted to wish President Trump a happy birthday, although it is a day early.
Related Link
Japanese
Japan-U.S. Summit Telephone Talk (Summary)
Tweet
Return to the Speeches and Statements by the Prime Minister</t>
        </is>
      </c>
      <c r="J507" s="3" t="inlineStr">
        <is>
          <t>at this very moment and will be arriving shortly. We also exchanged views on Israel's recent attacks on Iran and responses to the situation. Sharing the recognition that peace and stability in the Middle East are extremely important, President Trump and I agreed to stay in close communication going forward. With the G7 Summit taking place next week, we confirmed that we will hold a meeting on that occasion and further deepen our discussions on Japan-U.S. cooperation. (On whether or not, in conveying Japan's position, Prime Minister Ishiba also reiterated a request for the elimination of the additional tariff measures)
That is correct. I once again made clear Japan's intention to contribute to reducing the United States' trade deficit. (On whether or not the elimination of the tariffs is the only way forward towards reaching an agreement)
What do you mean by that? (Or, for example, would a reduction [in the tariffs be a possibility].)
Our position of requesting the elimination of the tariffs has not changed in the least. (On whether or not a specific date has been set for the bilateral meeting during the G7 Summit)
This will be coordinated by our respective officials from now.</t>
        </is>
      </c>
      <c r="K507" s="18" t="inlineStr">
        <is>
          <t>war</t>
        </is>
      </c>
      <c r="L507" s="18" t="inlineStr">
        <is>
          <t>0</t>
        </is>
      </c>
      <c r="M507" s="18" t="inlineStr">
        <is>
          <t>0</t>
        </is>
      </c>
      <c r="N507" s="18" t="inlineStr">
        <is>
          <t>0</t>
        </is>
      </c>
      <c r="O507" s="18" t="inlineStr">
        <is>
          <t>0</t>
        </is>
      </c>
      <c r="P507" s="18" t="inlineStr">
        <is>
          <t>0</t>
        </is>
      </c>
      <c r="Q507" s="18" t="inlineStr">
        <is>
          <t>0</t>
        </is>
      </c>
      <c r="R507" s="18" t="inlineStr">
        <is>
          <t>c7547e70-27b3-4a87-90d6-e29940661995</t>
        </is>
      </c>
      <c r="S507" s="18" t="inlineStr"/>
      <c r="T507" s="18" t="inlineStr"/>
      <c r="U507" s="18" t="inlineStr"/>
      <c r="V507" s="18" t="inlineStr">
        <is>
          <t>HISTORICAL_RECOGNITION_GENERAL</t>
        </is>
      </c>
      <c r="W507" s="18" t="inlineStr"/>
      <c r="X507" s="18" t="inlineStr"/>
      <c r="Y507" s="18" t="inlineStr"/>
      <c r="Z507" s="18" t="inlineStr"/>
      <c r="AA507" s="18" t="inlineStr"/>
      <c r="AB507" s="18" t="inlineStr"/>
      <c r="AC507" s="18" t="inlineStr"/>
      <c r="AD507" s="18" t="inlineStr"/>
      <c r="AE507" s="18" t="inlineStr"/>
      <c r="AF507" s="18" t="inlineStr"/>
      <c r="AG507" s="18" t="inlineStr"/>
      <c r="AH507" s="18" t="inlineStr"/>
      <c r="AI507" s="18" t="inlineStr"/>
      <c r="AJ507" s="18" t="inlineStr"/>
      <c r="AK507" s="18" t="inlineStr"/>
      <c r="AL507" s="18" t="inlineStr"/>
      <c r="AM507" s="18" t="inlineStr">
        <is>
          <t>LOW</t>
        </is>
      </c>
      <c r="AN507" s="3" t="inlineStr">
        <is>
          <t>AUTO-DRAFT: keyword signals only; requires contextual coding per codebook.md before use.</t>
        </is>
      </c>
      <c r="AO507" s="18" t="inlineStr">
        <is>
          <t>8232e0bc-cb4e-550d-b32f-65fb74438417</t>
        </is>
      </c>
      <c r="AP507" s="18" t="inlineStr">
        <is>
          <t>1</t>
        </is>
      </c>
      <c r="AQ507" s="18" t="inlineStr">
        <is>
          <t>LOW_CONFIDENCE;MISSING_SPEAKER</t>
        </is>
      </c>
      <c r="AR507" s="18" t="inlineStr">
        <is>
          <t>EXCLUDED</t>
        </is>
      </c>
      <c r="AS507" s="3" t="inlineStr">
        <is>
          <t>2026-09-22 full backlog review: UKRAINE_RUSSIA_OR_UNRELATED_GEOPOLITICS</t>
        </is>
      </c>
    </row>
    <row r="508">
      <c r="A508" s="3" t="inlineStr">
        <is>
          <t>https://japan.kantei.go.jp/103/statement/202506/0616kaiken.html</t>
        </is>
      </c>
      <c r="B508" s="18" t="inlineStr">
        <is>
          <t>japan</t>
        </is>
      </c>
      <c r="C508" s="18" t="inlineStr">
        <is>
          <t>Prime Minister's Office of Japan (Kantei)</t>
        </is>
      </c>
      <c r="D508" s="3" t="inlineStr">
        <is>
          <t>Press Conference by Prime Minister ISHIBA Shigeru Regarding the Japan-U.S. Summit  (Speeches and Statements &lt;br&gt;by the Prime Minister) | Prime Minister's Office of Japan</t>
        </is>
      </c>
      <c r="E508" s="18" t="inlineStr">
        <is>
          <t>PRESS_CONFERENCE</t>
        </is>
      </c>
      <c r="F508" s="18" t="inlineStr">
        <is>
          <t>June 16, 2025</t>
        </is>
      </c>
      <c r="G508" s="18" t="inlineStr">
        <is>
          <t>0</t>
        </is>
      </c>
      <c r="H508" s="3" t="inlineStr"/>
      <c r="I508" s="3" t="inlineStr">
        <is>
          <t>Press Conference by Prime Minister ISHIBA Shigeru Regarding the Japan-U.S. Summit  (Speeches and Statements &lt;br&gt;by the Prime Minister) | Prime Minister's Office of Japan
Press Conference by Prime Minister ISHIBA Shigeru Regarding the Japan-U.S. Summit
June 16, 2025
Tweet
[Provisional translation]
[Opening statement by Prime Minister Ishiba]
For roughly 30 minutes today beginning at 1 PM, I held a summit meeting with President Trump. President Trump and I reaffirmed that our countries will further reinforce the Japan-U.S. Alliance to promote a Free and Open Indo-Pacific and contribute to the peace and stability of the world to an even greater extent.
As for the series of tariff measures set by the United States, we are exploring the possibility of an agreement in a form that is consistent with Japan's national interests. Today, President Trump and I had candid discussions on this matter, and we agreed to instruct our ministers in charge to further advance our consultations.
I will talk about the discussions taking place at the G7 Summit in tomorrow's press conference. I will end my opening statement here.
(On whether or not Japan and the U.S. have engaged in negotiations until now with an eye towards the leaders achieving a certain degree of agreement at this bilateral summit meeting; on how Prime Minister Ishiba regards the progress and the outcomes achieved through this summit meeting, and on how he plans to move consultations forward in the future)
Thus far, both Japan and the U.S. have, without a doubt, engaged in sincere discussions with great intensity. Our sides have been exploring the possibilities for our negotiations right up to the last possible moment, but we still have not reached a shared recognition on the matter. Since some points of discrepancy remain, we have, accordingly, not reached agreement on the package as a whole.
It is in that context that today President Trump and I held a candid exchange of views and agreed to direct our ministers in charge to advance discussions further. The Japanese side will continue to firmly uphold our national interests as we assertively advance coordination between Japan and the United States so that we are able to, and actually, achieve an agreement that is mutually beneficial to both sides.
As for the timing, that is something pertinent to both sides, and insofar as it is imperative for us to thoroughly uphold Japan's national interests, it will be difficult to state definitively when these negotiations will conclude.
(On Prime Minister Ishiba's impressions after having his first exchange of views with President Trump since February)
We engaged in a tremendously frank exchange of views. We each spoke straight from the shoulder, addressing matters frankly and without concealing anything, in order to achieve what is in the national interests of both our countries.
(On where the two leaders did not see eye to eye)
These were diplomatic negotiations, so I won't discuss that.
(On the possibility of extending the pause on the implementation of U.S. tariffs by an additional 90 days)
I am also unable to address that matter.
(On whether or not a further extension was even a topic for discussion)
This is all currently being negotiated, so I am unable to comment on that.
(On future developments in the negotiations)
In negotiations, we always refer to the matters at hand being part of a "package." Nothing is decided with complete certainty until the very last moment. That means the entirety of the goal is getting the total package finalized. For that reason, it is not appropriate to say how far discussions have progressed until the negotiations have fully wrapped up.
(On future challenges)
Whether or not a package will be successfully negotiated depends on its ability to faithfully bring about both sides' national interests. In other words, will both countries' national interests truly materialize? For Japan, automobiles are an example of a significant national interest. We will make our utmost efforts throughout the negotiations in order to fully uphold our national interests.
(On whether or not such topics as the cost of stationing U.S. forces in Japan or the trade deficit were discussed)
Those kinds of topics did not come up today.
Related Link
Japanese
Japan-U.S. Summit Meeting (Summary)
Tweet
Return to the Speeches and Statements by the Prime Minister</t>
        </is>
      </c>
      <c r="J508" s="3" t="inlineStr">
        <is>
          <t>I will end my opening statement here. (On whether or not Japan and the U.S. have engaged in negotiations until now with an eye towards the leaders achieving a certain degree of agreement at this bilateral summit meeting; on how Prime Minister Ishiba regards the progress and the outcomes achieved through this summit meeting, and on how he plans to move consultations forward in the future)
Thus far, both Japan and the U.S. have, without a doubt, engaged in sincere discussions with great intensity. Our sides have been exploring the possibilities for our negotiations right up to the last possible moment, but we still have not reached a shared recognition on the matter.</t>
        </is>
      </c>
      <c r="K508" s="18" t="inlineStr">
        <is>
          <t>war</t>
        </is>
      </c>
      <c r="L508" s="18" t="inlineStr">
        <is>
          <t>0</t>
        </is>
      </c>
      <c r="M508" s="18" t="inlineStr">
        <is>
          <t>0</t>
        </is>
      </c>
      <c r="N508" s="18" t="inlineStr">
        <is>
          <t>0</t>
        </is>
      </c>
      <c r="O508" s="18" t="inlineStr">
        <is>
          <t>0</t>
        </is>
      </c>
      <c r="P508" s="18" t="inlineStr">
        <is>
          <t>0</t>
        </is>
      </c>
      <c r="Q508" s="18" t="inlineStr">
        <is>
          <t>0</t>
        </is>
      </c>
      <c r="R508" s="18" t="inlineStr">
        <is>
          <t>4c3d6520-8d78-4a5c-96b0-040ed228b1d6</t>
        </is>
      </c>
      <c r="S508" s="18" t="inlineStr"/>
      <c r="T508" s="18" t="inlineStr"/>
      <c r="U508" s="18" t="inlineStr"/>
      <c r="V508" s="18" t="inlineStr">
        <is>
          <t>HISTORICAL_RECOGNITION_GENERAL</t>
        </is>
      </c>
      <c r="W508" s="18" t="inlineStr"/>
      <c r="X508" s="18" t="inlineStr"/>
      <c r="Y508" s="18" t="inlineStr"/>
      <c r="Z508" s="18" t="inlineStr"/>
      <c r="AA508" s="18" t="inlineStr"/>
      <c r="AB508" s="18" t="inlineStr"/>
      <c r="AC508" s="18" t="inlineStr"/>
      <c r="AD508" s="18" t="inlineStr"/>
      <c r="AE508" s="18" t="inlineStr"/>
      <c r="AF508" s="18" t="inlineStr"/>
      <c r="AG508" s="18" t="inlineStr"/>
      <c r="AH508" s="18" t="inlineStr"/>
      <c r="AI508" s="18" t="inlineStr"/>
      <c r="AJ508" s="18" t="inlineStr"/>
      <c r="AK508" s="18" t="inlineStr"/>
      <c r="AL508" s="18" t="inlineStr"/>
      <c r="AM508" s="18" t="inlineStr">
        <is>
          <t>LOW</t>
        </is>
      </c>
      <c r="AN508" s="3" t="inlineStr">
        <is>
          <t>AUTO-DRAFT: keyword signals only; requires contextual coding per codebook.md before use.</t>
        </is>
      </c>
      <c r="AO508" s="18" t="inlineStr">
        <is>
          <t>f77a23a7-d47b-5cad-a3d4-a483888a1a5b</t>
        </is>
      </c>
      <c r="AP508" s="18" t="inlineStr">
        <is>
          <t>1</t>
        </is>
      </c>
      <c r="AQ508" s="18" t="inlineStr">
        <is>
          <t>LOW_CONFIDENCE;MISSING_SPEAKER</t>
        </is>
      </c>
      <c r="AR508" s="18" t="inlineStr">
        <is>
          <t>EXCLUDED</t>
        </is>
      </c>
      <c r="AS508" s="3" t="inlineStr">
        <is>
          <t>2026-09-22 full backlog review: UKRAINE_RUSSIA_OR_UNRELATED_GEOPOLITICS</t>
        </is>
      </c>
    </row>
    <row r="509">
      <c r="A509" s="3" t="inlineStr">
        <is>
          <t>https://japan.kantei.go.jp/103/statement/202506/0617naigai.html</t>
        </is>
      </c>
      <c r="B509" s="18" t="inlineStr">
        <is>
          <t>japan</t>
        </is>
      </c>
      <c r="C509" s="18" t="inlineStr">
        <is>
          <t>Prime Minister's Office of Japan (Kantei)</t>
        </is>
      </c>
      <c r="D509" s="3" t="inlineStr">
        <is>
          <t>Press Conference by Prime Minister ISHIBA Shigeru Regarding His Attendance at the G7 Kananaskis Summit and Other Matters (Speeches and Statements &lt;br&gt;by the Prime Minister) | Prime Minister's Office of Japan</t>
        </is>
      </c>
      <c r="E509" s="18" t="inlineStr">
        <is>
          <t>PRESS_CONFERENCE</t>
        </is>
      </c>
      <c r="F509" s="18" t="inlineStr">
        <is>
          <t>June 17, 2025</t>
        </is>
      </c>
      <c r="G509" s="18" t="inlineStr">
        <is>
          <t>0</t>
        </is>
      </c>
      <c r="H509" s="3" t="inlineStr"/>
      <c r="I509" s="3" t="inlineStr">
        <is>
          <t>Press Conference by Prime Minister ISHIBA Shigeru Regarding His Attendance at the G7 Kananaskis Summit and Other Matters (Speeches and Statements &lt;br&gt;by the Prime Minister) | Prime Minister's Office of Japan
Press Conference by Prime Minister ISHIBA Shigeru Regarding His Attendance at the G7 Kananaskis Summit and Other Matters
June 17, 2025
Tweet
[Provisional translation]
[Opening statement by Prime Minister Ishiba]
Thank you for waiting. Now, having finished participating in the G7 Kananaskis Summit, I would like to share my thoughts with you briefly.
This year marks 50 years since the G7 was inaugurated. During the East-West Cold War, when the global economy had been thrown into the most serious inflationary recession of the post-war period, then-Prime Minister MIKI Takeo attended the Rambouillet Summit in France, the precursor to the G7 summit. Exactly half a century has passed since then.* That period is said to have been a major turning point in history. It was this summit that attempted to overcome the challenges of the day through democratic means and international cooperation.
Since then, dramatic changes have taken place in both the global situation and the regional environment surrounding Japan. Throughout that time, the G7, connected through their shared values such as freedom and democracy, has contributed over many years indeed to both global peace and stability as well as stability and prosperity around the world. The G7 has worked together, acting in collaboration to overcome differences in member states' positions to address issues that have emerged with the trends of the times. For this reason, I regard the value of the G7 as quite apparent. As the sole Asian G7 member country, Japan has also had the important role of reflecting into the G7's discussions the voice of Asia and the realities of Asia.
The world now stands at a new turning point. Against that backdrop, at this summit, we acted in unity as the G7, coordinating our responses to such critical issues as increasing global economic uncertainty, a rapidly deteriorating situation in the Middle East, and the Ukraine situation. I consider it a major achievement that we issued the G7 Leaders’ statement on recent developments between Israel and Iran as well as individual joint statements for each of six fields. I would like to express once again my sincere respect to Prime Minister Carney of Canada for the leadership he demonstrated in chairing this summit.
The first major issue that the G7 discussed at this summit was responses to global economic uncertainty.
With the importance of addressing economic security challenges increasing dramatically, it is imperative for the G7, which has served as the vigorous driving force of the global economy over the years, to unite in taking a leading role in tackling various issues impacting the global economy. I succeeded in holding this shared awareness of the issues with the other national leaders at the summit.
We were of the same mind in our recognition that enhancing the resilience and diversification of our supply chains for critical goods, including for critical minerals, is absolutely indispensable for the economic prosperity of both the G7 member nations and our partner countries. With regard to ensuring the stable supply of energy and critical minerals, we were fully in accord regarding the importance of investment in high-quality infrastructure, which Japan has taken the initiative in advocating. We also agreed on the importance of mobilizing private-sector funding and the necessity of addressing debt issues burdening developing countries.
The second major topic we took up was the international situation.
The leaders had an extremely candid discussion on the state of affairs in the Middle East, which is abruptly deteriorating; the situation is worsening rapidly. I emphasized the importance of diplomatic efforts to de-escalate the situation and stated that it is absolutely unacceptable for Iran to develop nuclear weapons.
Beyond that, we confirmed the importance of resolving the nuclear issue through consultations. With regard to the situation in Gaza, I stated we absolutely cannot overlook or disregard the loss of so many lives, including the lives of civilians. I also underscored Japan's position that we must strongly urge all parties to return to negotiations and work faithfully towards the continuation of the agreement on the ceasefire and the release of hostages, without resorting to military means.
As for the situation in Ukraine, during the summit we held frank discussions over the course of two days, including a session attended by President Zelenskyy of Ukraine and NATO Secretary General Rutte. We confirmed that, in order to bring about an early comprehensive ceasefire and realize a just and lasting peace in Ukraine, it is critical to have Russia take forward-looking, concrete actions swiftly and that ongoing G7 unity on this matter continues to be of the essence. I particularly emphasized that the way peace is achieved has the potential to affect the international order as a whole, including the Indo-Pacific, and that it will be critically important to build a framework for peace that deters future aggression.
I also underlined the importance of the G7 having greater engagement in the Indo-Pacific. We were in full agreement that the G7 will work together in addressing various outstanding issues of concern with regard to China. I once again shared my concerns over North Korea's nuclear and missile issues and the need for an immediate resolution to the abduction issue, and we reaffirmed that the G7 will cooperate to address issues including cryptocurrency theft, which is a means of funding North Korea's nuclear and missile activities.
Our third major topic was emerging technologies such as artificial intelligence (AI) and quantum technology. In particular, we succeeded in releasing a common vision regarding quantum fields, which will be key in social, economic, and industrial development and are becoming increasingly important in terms of security. By doing so, we set forth for the first time a direction for G7 cooperation in this area. Grounded in this vision, the G7 will unite in leading the development of quantum technologies.
The fourth major topic we took up was responses to wildfires. This year, Japan also experienced numerous wildfires, including in the city of Ofunato in Iwate Prefecture. Here in Canada, wildfires are raging at this very moment, with a state of emergency declaration issued and many people forced to evacuate. Wildfires are now a problem that should be addressed at a global scale.
At this summit, the G7 issued the Wildfire Charter to promote information sharing and international cooperation across the three phases of wildfire prevention, response, and recovery. Japan, aspiring to be the world's foremost leader in disaster management, intends to make use of our knowledge and technologies to address wildfires and natural disasters within the G7 and in the international community at large.
I also held bilateral meetings with approximately six countries during this same period, running parallel to the G7 discussions on these major themes.
First of all, in my summit meeting with President Trump of the United States of America, we reaffirmed that our countries will further reinforce the Japan-U.S. Alliance to promote a Free and Open Indo-Pacific and contribute to the peace and stability of the world to an even greater extent.
President Trump and I had a candid discussion regarding the series of tariff measures imposed by the United States and agreed to direct our ministers in charge to advance discussions further.
Japan will continue to firmly uphold our national interests as we assertively advance coordination between Japan and the United States so that we are able to achieve an agreement that is mutually beneficial to both sides.
I held my first face-to-face summit meeting with Canadian Prime Minister Carney, who chaired the G7 Summit. In our meeting, in the area of security, we agreed on signing at an early date the Agreement on the Security of Information and the Agreement concerning Transfer of Defense Equipment and Technology, both of which reached agreement in principle earlier this year. We confirmed progress in our bilateral economic cooperation, including the LNG (Liquefied Natural Gas) Canada project, in which Japanese companies are involved.
I also held my first face-to-face summit meeting with President Lee Jae Myung of the Republic of Korea (ROK), and we agreed to promote close communication between our two governments towards the stable development of Japan-ROK relations, under our leadership. We also reaffirmed that we will continue to work closely together, both bilaterally between Japan and the ROK, as well as trilaterally among Japan, the ROK, and the United States, regarding our responses to North Korea, including on the nuclear and missile issues and the abduction issue.
I also held summit meetings with the leaders of Germany, Australia, and Ukraine and had informal talks with all of the national leaders and heads of international organizations. We reaffirmed that we will work together to uphold and reinforce the free and open international order based on the rule of law.
Through this summit, I succeeded in building personal relationships of trust with my counterparts, including with those I met in person for the first time. I intend to continue to utilize various diplomatic engagements to actively pursue summit diplomacy. In particular, with Expo 2025 Osaka, Kansai, Japan taking place this year, I have held face-to-face summit meetings with counterparts from nearly 40 countries since the start of the year. I am committed to listening carefully to the views of national leaders from every corner of the world and engaging in meaningful communication with them.
Next week, from June 24 to 26, I plan to visit The Hague in the Netherlands and attend the NATO Summit. I will continue to do my utmost to pursue diplomacy in a manner that deepens multilayered cooperation with our allies and with like-minded countries, including the United States of America, while fully safeguarding Japan's independence and peace and protecting the daily lives of the Japanese people.
I will end my opening statement here.
*Note: Here, Prime Minister Ishiba said "half a year," but he intended to say "half a century." The transcript has been edited to reflect the intended meaning.
Related Link
Japanese
G7 Kananaskis Summit – Day 1 (PM in Action)
G7 Kananaskis Summit – Day 2 (PM in Action)
Tweet
Return to the Speeches and Statements by the Prime Minister</t>
        </is>
      </c>
      <c r="J509" s="3" t="inlineStr">
        <is>
          <t>Now, having finished participating in the G7 Kananaskis Summit, I would like to share my thoughts with you briefly. This year marks 50 years since the G7 was inaugurated. During the East-West Cold War, when the global economy had been thrown into the most serious inflationary recession of the post-war period, then-Prime Minister MIKI Takeo attended the Rambouillet Summit in France, the precursor to the G7 summit. Exactly half a century has passed since then.* That period is said to have been a major turning point in history. It was this summit that attempted to overcome the challenges of the day through democratic means and international cooperation. Since then, dramatic changes have taken place in both the global situation and the regional environment surrounding Japan. The first major issue that the G7 discussed at this summit was responses to global economic uncertainty. With the importance of addressing economic security challenges increasing dramatically, it is imperative for the G7, which has served as the vigorous driving force of the global economy over the years, to unite in taking a leading role in tackling various issues impacting the global economy. I succeeded in holding this shared awareness of the issues with the other national leaders at the summit. We were of the same mind in our recognition that enhancing the resilience and diversification of our supply chains for critical goods, including for critical minerals, is absolutely indispensable for the economic prosperity of both the G7 member nations and our partner countries. With regard to ensuring the stable supply of energy and critical minerals, we were fully in accord regarding the importance of investment in high-quality infrastructure, which Japan has taken the initiative in advocating. We also agreed on the importance of mobilizing private-sector funding and the necessity of addressing debt issues burdening developing countries. The second major topic we took up was the international situation. The leaders had an extremely candid discussion on the state of affairs in the Middle East, which is abruptly deteriorating; the situation is worsening rapidly. Beyond that, we confirmed the importance of resolving the nuclear issue through consultations. With regard to the situation in Gaza, I stated we absolutely cannot overlook or disregard the loss of so many lives, including the lives of civilians. I also underscored Japan's position that we must strongly urge all parties to return to negotiations and work faithfully towards the continuation of the agreement on the ceasefire and the release of hostages, without resorting to military means. As for the situation in Ukraine, during the summit we held frank discussions over the course of two days, including a session attended by President Zelenskyy of Ukraine and NATO Secretary General Rutte. We confirmed that, in order to bring about an early comprehensive ceasefire and realize a just and lasting peace in Ukraine, it is critical to have Russia take forward-looking, concrete actions swiftly and that ongoing G7 unity on this matter continues to be of the essence. I particularly emphasized that the way peace is achieved has the potential to affect the international order as a whole, including the Indo-Pacific, and that it will be critically important to build a framework for peace that deters future aggression. I also underlined the importance of the G7 having greater engagement in the Indo-Pacific. We were in full agreement that the G7 will work together in addressing various outstanding issues of concern with regard to China. I once again shared my concerns over North Korea's nuclear and missile issues and the need for an immediate resolution to the abduction issue, and we reaffirmed that the G7 will cooperate to address issues including cryptocurrency theft, which is a means of funding North Korea's nuclear and missile activities. Our third major topic was emerging technologies such as artificial intelligence (AI) and quantum technology. In particular, we succeeded in releasing a common vision regarding quantum fields, which will be key in social, economic, and industrial development and are becoming increasingly important in terms of security. In our meeting, in the area of security, we agreed on signing at an early date the Agreement on the Security of Information and the Agreement concerning Transfer of Defense Equipment and Technology, both of which reached agreement in principle earlier this year. We confirmed progress in our bilateral economic cooperation, including the LNG (Liquefied Natural Gas) Canada project, in which Japanese companies are involved. I also held my first face-to-face summit meeting with President Lee Jae Myung of the Republic of Korea (ROK), and we agreed to promote close communication between our two governments towards the stable development of Japan-ROK relations, under our leadership. We also reaffirmed that we will continue to work closely together, both bilaterally between Japan and the ROK, as well as trilaterally among Japan, the ROK, and the United States, regarding our responses to North Korea, including on the nuclear and missile issues and the abduction issue. I also held summit meetings with the leaders of Germany, Australia, and Ukraine and had informal talks with all of the national leaders and heads of international organizations.</t>
        </is>
      </c>
      <c r="K509" s="18" t="inlineStr">
        <is>
          <t>aggression;fund;history;war</t>
        </is>
      </c>
      <c r="L509" s="18" t="inlineStr">
        <is>
          <t>0</t>
        </is>
      </c>
      <c r="M509" s="18" t="inlineStr">
        <is>
          <t>0</t>
        </is>
      </c>
      <c r="N509" s="18" t="inlineStr">
        <is>
          <t>1</t>
        </is>
      </c>
      <c r="O509" s="18" t="inlineStr">
        <is>
          <t>0</t>
        </is>
      </c>
      <c r="P509" s="18" t="inlineStr">
        <is>
          <t>0</t>
        </is>
      </c>
      <c r="Q509" s="18" t="inlineStr">
        <is>
          <t>0</t>
        </is>
      </c>
      <c r="R509" s="18" t="inlineStr">
        <is>
          <t>d3325bca-dfc7-404f-a2fc-917408d5c235</t>
        </is>
      </c>
      <c r="S509" s="18" t="inlineStr"/>
      <c r="T509" s="18" t="inlineStr"/>
      <c r="U509" s="18" t="inlineStr"/>
      <c r="V509" s="18" t="inlineStr">
        <is>
          <t>AGGRESSION</t>
        </is>
      </c>
      <c r="W509" s="18" t="inlineStr"/>
      <c r="X509" s="18" t="inlineStr"/>
      <c r="Y509" s="18" t="inlineStr"/>
      <c r="Z509" s="18" t="inlineStr"/>
      <c r="AA509" s="18" t="inlineStr"/>
      <c r="AB509" s="18" t="inlineStr"/>
      <c r="AC509" s="18" t="inlineStr"/>
      <c r="AD509" s="18" t="inlineStr"/>
      <c r="AE509" s="18" t="inlineStr"/>
      <c r="AF509" s="18" t="inlineStr"/>
      <c r="AG509" s="18" t="inlineStr"/>
      <c r="AH509" s="18" t="inlineStr"/>
      <c r="AI509" s="18" t="inlineStr"/>
      <c r="AJ509" s="18" t="inlineStr"/>
      <c r="AK509" s="18" t="inlineStr"/>
      <c r="AL509" s="18" t="inlineStr"/>
      <c r="AM509" s="18" t="inlineStr">
        <is>
          <t>LOW</t>
        </is>
      </c>
      <c r="AN509" s="3" t="inlineStr">
        <is>
          <t>AUTO-DRAFT: keyword signals only; requires contextual coding per codebook.md before use.</t>
        </is>
      </c>
      <c r="AO509" s="18" t="inlineStr">
        <is>
          <t>fc5fac7b-dd0b-508a-befe-d4e197be043f</t>
        </is>
      </c>
      <c r="AP509" s="18" t="inlineStr">
        <is>
          <t>1</t>
        </is>
      </c>
      <c r="AQ509" s="18" t="inlineStr">
        <is>
          <t>LOW_CONFIDENCE;MISSING_SPEAKER</t>
        </is>
      </c>
      <c r="AR509" s="18" t="inlineStr">
        <is>
          <t>EXCLUDED</t>
        </is>
      </c>
      <c r="AS509" s="3" t="inlineStr">
        <is>
          <t>2026-09-22 full backlog review: COVID_OR_PANDEMIC</t>
        </is>
      </c>
    </row>
    <row r="510">
      <c r="A510" s="3" t="inlineStr">
        <is>
          <t>https://japan.kantei.go.jp/103/statement/202506/10kyoudou_happyou.html</t>
        </is>
      </c>
      <c r="B510" s="18" t="inlineStr">
        <is>
          <t>japan</t>
        </is>
      </c>
      <c r="C510" s="18" t="inlineStr">
        <is>
          <t>Prime Minister's Office of Japan (Kantei)</t>
        </is>
      </c>
      <c r="D510" s="3" t="inlineStr">
        <is>
          <t>Prime Minister Ishiba’s Remarks at the Joint Press Occasion with President Arévalo of Guatemala (Speeches and Statements &lt;br&gt;by the Prime Minister) | Prime Minister's Office of Japan</t>
        </is>
      </c>
      <c r="E510" s="18" t="inlineStr">
        <is>
          <t>JOINT_STATEMENT</t>
        </is>
      </c>
      <c r="F510" s="18" t="inlineStr">
        <is>
          <t>June 10, 2025</t>
        </is>
      </c>
      <c r="G510" s="18" t="inlineStr">
        <is>
          <t>0</t>
        </is>
      </c>
      <c r="H510" s="3" t="inlineStr"/>
      <c r="I510" s="3" t="inlineStr">
        <is>
          <t>Prime Minister Ishiba’s Remarks at the Joint Press Occasion with President Arévalo of Guatemala (Speeches and Statements &lt;br&gt;by the Prime Minister) | Prime Minister's Office of Japan
Prime Minister Ishiba’s Remarks at the Joint Press Occasion with President Arévalo of Guatemala
June 10, 2025
Tweet
[Provisional translation]
[Opening Statement by Prime Minister Ishiba]
Good evening, everyone. Buenas noches. (Good evening.)
I am pleased to welcome President Arévalo and his spouse to Japan as they visit to commemorate Guatemala’s National Day at Expo 2025, Osaka, Kansai, Japan.
Japan and Guatemala are important partners that share common values and principles, and we take pride in the 90 years of friendship between our two countries. As the international community approaches a historic turning point, it is more important than ever for Japan to work in partnership with like-minded countries such as Guatemala.
I am pleased that today we issued a joint statement and elevated our bilateral relations to a “Strategic Partnership.” We also reached an agreement on further strengthening our cooperation in working to realize a Free and Open Indo-Pacific, addressing regional issues including those in East Asia, and responding to various challenges in the international arena.
In the meeting we just concluded, we agreed to further advance our relationship across a wide range of areas, including enhanced cooperation as like-minded countries in the areas I just mentioned, economic ties such as investment by Japanese companies, which will also contribute to job creation, and support for social and economic development in impoverished areas as well as assistance for returnee migrants.
At the working dinner later today, I would like to continue a candid exchange of views with President Arévalo, including on regional issues, and reaffirm with him that any unilateral attempts to change the status quo by force or coercion are unacceptable anywhere in the world.
With our countries acting as Strategic Partners, going forward, I intend to work hand in hand with President Arévalo to further deepen our bilateral relationship across a wide range of areas, while also working in closer cooperation and partnership in the international community.
Gracias. Thank you very much.
Related Link
Japanese
Japan-Guatemala Summit Meeting (PM in Action)
Japan-Guatemala Summit Meeting and Working Dinner (Summary)
Tweet
Return to the Speeches and Statements by the Prime Minister</t>
        </is>
      </c>
      <c r="J510" s="3" t="inlineStr">
        <is>
          <t>In the meeting we just concluded, we agreed to further advance our relationship across a wide range of areas, including enhanced cooperation as like-minded countries in the areas I just mentioned, economic ties such as investment by Japanese companies, which will also contribute to job creation, and support for social and economic development in impoverished areas as well as assistance for returnee migrants. At the working dinner later today, I would like to continue a candid exchange of views with President Arévalo, including on regional issues, and reaffirm with him that any unilateral attempts to change the status quo by force or coercion are unacceptable anywhere in the world. With our countries acting as Strategic Partners, going forward, I intend to work hand in hand with President Arévalo to further deepen our bilateral relationship across a wide range of areas, while also working in closer cooperation and partnership in the international community. Gracias. Thank you very much.</t>
        </is>
      </c>
      <c r="K510" s="18" t="inlineStr">
        <is>
          <t>war</t>
        </is>
      </c>
      <c r="L510" s="18" t="inlineStr">
        <is>
          <t>0</t>
        </is>
      </c>
      <c r="M510" s="18" t="inlineStr">
        <is>
          <t>0</t>
        </is>
      </c>
      <c r="N510" s="18" t="inlineStr">
        <is>
          <t>0</t>
        </is>
      </c>
      <c r="O510" s="18" t="inlineStr">
        <is>
          <t>1</t>
        </is>
      </c>
      <c r="P510" s="18" t="inlineStr">
        <is>
          <t>0</t>
        </is>
      </c>
      <c r="Q510" s="18" t="inlineStr">
        <is>
          <t>0</t>
        </is>
      </c>
      <c r="R510" s="18" t="inlineStr">
        <is>
          <t>21fdfc0a-a04a-4e22-98ea-5bdcd1a9ae33</t>
        </is>
      </c>
      <c r="S510" s="18" t="inlineStr"/>
      <c r="T510" s="18" t="inlineStr"/>
      <c r="U510" s="18" t="inlineStr"/>
      <c r="V510" s="18" t="inlineStr">
        <is>
          <t>HISTORICAL_RECOGNITION_GENERAL</t>
        </is>
      </c>
      <c r="W510" s="18" t="inlineStr"/>
      <c r="X510" s="18" t="inlineStr"/>
      <c r="Y510" s="18" t="inlineStr"/>
      <c r="Z510" s="18" t="inlineStr"/>
      <c r="AA510" s="18" t="inlineStr"/>
      <c r="AB510" s="18" t="inlineStr"/>
      <c r="AC510" s="18" t="inlineStr"/>
      <c r="AD510" s="18" t="inlineStr"/>
      <c r="AE510" s="18" t="inlineStr"/>
      <c r="AF510" s="18" t="inlineStr"/>
      <c r="AG510" s="18" t="inlineStr"/>
      <c r="AH510" s="18" t="inlineStr"/>
      <c r="AI510" s="18" t="inlineStr"/>
      <c r="AJ510" s="18" t="inlineStr"/>
      <c r="AK510" s="18" t="inlineStr"/>
      <c r="AL510" s="18" t="inlineStr"/>
      <c r="AM510" s="18" t="inlineStr">
        <is>
          <t>LOW</t>
        </is>
      </c>
      <c r="AN510" s="3" t="inlineStr">
        <is>
          <t>AUTO-DRAFT: keyword signals only; requires contextual coding per codebook.md before use.</t>
        </is>
      </c>
      <c r="AO510" s="18" t="inlineStr">
        <is>
          <t>818a726b-3f29-5858-b944-272118f60691</t>
        </is>
      </c>
      <c r="AP510" s="18" t="inlineStr">
        <is>
          <t>1</t>
        </is>
      </c>
      <c r="AQ510" s="18" t="inlineStr">
        <is>
          <t>LOW_CONFIDENCE;MISSING_SPEAKER</t>
        </is>
      </c>
      <c r="AR510" s="18" t="inlineStr">
        <is>
          <t>EXCLUDED</t>
        </is>
      </c>
      <c r="AS510" s="3" t="inlineStr">
        <is>
          <t>2026-09-22 full backlog review: GENERIC_DIPLOMATIC_MESSAGE_OR_SPEECH</t>
        </is>
      </c>
    </row>
    <row r="511">
      <c r="A511" s="3" t="inlineStr">
        <is>
          <t>https://japan.kantei.go.jp/103/statement/202506/11kyoudou_happyou.html</t>
        </is>
      </c>
      <c r="B511" s="18" t="inlineStr">
        <is>
          <t>japan</t>
        </is>
      </c>
      <c r="C511" s="18" t="inlineStr">
        <is>
          <t>Prime Minister's Office of Japan (Kantei)</t>
        </is>
      </c>
      <c r="D511" s="3" t="inlineStr">
        <is>
          <t>Prime Minister Ishiba's Remarks at the Joint Press Occasion with President Stubb of the Republic of Finland (Speeches and Statements &lt;br&gt;by the Prime Minister) | Prime Minister's Office of Japan</t>
        </is>
      </c>
      <c r="E511" s="18" t="inlineStr">
        <is>
          <t>JOINT_STATEMENT</t>
        </is>
      </c>
      <c r="F511" s="18" t="inlineStr">
        <is>
          <t>June 11, 2025</t>
        </is>
      </c>
      <c r="G511" s="18" t="inlineStr">
        <is>
          <t>0</t>
        </is>
      </c>
      <c r="H511" s="3" t="inlineStr"/>
      <c r="I511" s="3" t="inlineStr">
        <is>
          <t>Prime Minister Ishiba's Remarks at the Joint Press Occasion with President Stubb of the Republic of Finland (Speeches and Statements &lt;br&gt;by the Prime Minister) | Prime Minister's Office of Japan
Prime Minister Ishiba's Remarks at the Joint Press Occasion with President Stubb of the Republic of Finland
June 11, 2025
Tweet
[Provisional translation]
[Opening Statement by Prime Minister Ishiba]
I am truly delighted to welcome President Stubb of the Republic of Finland today.
Japan and Finland are strategic partners that share common values and principles. Our two countries have enjoyed a longstanding friendly relationship that stretches back over 100 years.
To elevate our close bilateral relationship to new heights, we have formulated the “Joint statement on Reinforced Cooperation in the Future between Japan and the Republic of Finland.”
Today, building on this foundation, we will reaffirm our promotion of cooperation across a wide range of areas, including diplomacy and security, the economy, 5G/6G, supercomputers and quantum computers, as well as cultural and people-to-people exchanges.
Furthermore, as the security of Europe and the Indo-Pacific becomes increasingly inseparable, close cooperation between Japan and Finland, both of which are neighbors of Russia, is more important than ever.
The Japan Ground Self-Defense Force has selected the AMV (Armored Modular Vehicle) manufactured by Finland’s Patria as its next-generation wheeled armored vehicle, with the first unit delivered to Japan Steel Works this past April.
We will also discuss regional affairs and confirm that any unilateral attempts to change the status quo by force or coercion are unacceptable anywhere in the world, and that we will continue to advance our cooperation towards achieving a just and lasting peace in Ukraine. We will also discuss responses to North Korea, including its nuclear, missile, and abduction issues.
I understand that tomorrow, President Stubb will attend Finland’s National Day at Expo 2025, Osaka, Kansai, Japan. I hope that such occasions will further strengthen the relationship between our two countries across a wide range of areas.
I sincerely hope that our two countries will work together as strategic partners aiming to foster peace and stability around the world.
Thank you very much.
Related Link
Japanese
Tweet
Return to the Speeches and Statements by the Prime Minister</t>
        </is>
      </c>
      <c r="J511" s="3" t="inlineStr">
        <is>
          <t>Furthermore, as the security of Europe and the Indo-Pacific becomes increasingly inseparable, close cooperation between Japan and Finland, both of which are neighbors of Russia, is more important than ever. The Japan Ground Self-Defense Force has selected the AMV (Armored Modular Vehicle) manufactured by Finland’s Patria as its next-generation wheeled armored vehicle, with the first unit delivered to Japan Steel Works this past April. We will also discuss regional affairs and confirm that any unilateral attempts to change the status quo by force or coercion are unacceptable anywhere in the world, and that we will continue to advance our cooperation towards achieving a just and lasting peace in Ukraine. We will also discuss responses to North Korea, including its nuclear, missile, and abduction issues. I understand that tomorrow, President Stubb will attend Finland’s National Day at Expo 2025, Osaka, Kansai, Japan.</t>
        </is>
      </c>
      <c r="K511" s="18" t="inlineStr">
        <is>
          <t>war</t>
        </is>
      </c>
      <c r="L511" s="18" t="inlineStr">
        <is>
          <t>0</t>
        </is>
      </c>
      <c r="M511" s="18" t="inlineStr">
        <is>
          <t>0</t>
        </is>
      </c>
      <c r="N511" s="18" t="inlineStr">
        <is>
          <t>0</t>
        </is>
      </c>
      <c r="O511" s="18" t="inlineStr">
        <is>
          <t>0</t>
        </is>
      </c>
      <c r="P511" s="18" t="inlineStr">
        <is>
          <t>0</t>
        </is>
      </c>
      <c r="Q511" s="18" t="inlineStr">
        <is>
          <t>0</t>
        </is>
      </c>
      <c r="R511" s="18" t="inlineStr">
        <is>
          <t>f9314e35-2594-4b1c-8f0e-d284d1a2864d</t>
        </is>
      </c>
      <c r="S511" s="18" t="inlineStr"/>
      <c r="T511" s="18" t="inlineStr"/>
      <c r="U511" s="18" t="inlineStr"/>
      <c r="V511" s="18" t="inlineStr">
        <is>
          <t>HISTORICAL_RECOGNITION_GENERAL</t>
        </is>
      </c>
      <c r="W511" s="18" t="inlineStr"/>
      <c r="X511" s="18" t="inlineStr"/>
      <c r="Y511" s="18" t="inlineStr"/>
      <c r="Z511" s="18" t="inlineStr"/>
      <c r="AA511" s="18" t="inlineStr"/>
      <c r="AB511" s="18" t="inlineStr"/>
      <c r="AC511" s="18" t="inlineStr"/>
      <c r="AD511" s="18" t="inlineStr"/>
      <c r="AE511" s="18" t="inlineStr"/>
      <c r="AF511" s="18" t="inlineStr"/>
      <c r="AG511" s="18" t="inlineStr"/>
      <c r="AH511" s="18" t="inlineStr"/>
      <c r="AI511" s="18" t="inlineStr"/>
      <c r="AJ511" s="18" t="inlineStr"/>
      <c r="AK511" s="18" t="inlineStr"/>
      <c r="AL511" s="18" t="inlineStr"/>
      <c r="AM511" s="18" t="inlineStr">
        <is>
          <t>LOW</t>
        </is>
      </c>
      <c r="AN511" s="3" t="inlineStr">
        <is>
          <t>AUTO-DRAFT: keyword signals only; requires contextual coding per codebook.md before use.</t>
        </is>
      </c>
      <c r="AO511" s="18" t="inlineStr">
        <is>
          <t>b4e88f71-d29d-54c6-8e88-13d1a88bb4d9</t>
        </is>
      </c>
      <c r="AP511" s="18" t="inlineStr">
        <is>
          <t>1</t>
        </is>
      </c>
      <c r="AQ511" s="18" t="inlineStr">
        <is>
          <t>LOW_CONFIDENCE;MISSING_SPEAKER</t>
        </is>
      </c>
      <c r="AR511" s="18" t="inlineStr">
        <is>
          <t>EXCLUDED</t>
        </is>
      </c>
      <c r="AS511" s="3" t="inlineStr">
        <is>
          <t>2026-09-22 full backlog review: UKRAINE_RUSSIA_OR_UNRELATED_GEOPOLITICS</t>
        </is>
      </c>
    </row>
    <row r="512">
      <c r="A512" s="3" t="inlineStr">
        <is>
          <t>https://japan.kantei.go.jp/103/statement/202506/12kaiken.html</t>
        </is>
      </c>
      <c r="B512" s="18" t="inlineStr">
        <is>
          <t>japan</t>
        </is>
      </c>
      <c r="C512" s="18" t="inlineStr">
        <is>
          <t>Prime Minister's Office of Japan (Kantei)</t>
        </is>
      </c>
      <c r="D512" s="3" t="inlineStr">
        <is>
          <t>Press Conference by Prime Minister ISHIBA Shigeru Regarding the Meeting of the Heads of the Ruling and Opposition Parties (Speeches and Statements &lt;br&gt;by the Prime Minister) | Prime Minister's Office of Japan</t>
        </is>
      </c>
      <c r="E512" s="18" t="inlineStr">
        <is>
          <t>PRESS_CONFERENCE</t>
        </is>
      </c>
      <c r="F512" s="18" t="inlineStr">
        <is>
          <t>June 12, 2025</t>
        </is>
      </c>
      <c r="G512" s="18" t="inlineStr">
        <is>
          <t>0</t>
        </is>
      </c>
      <c r="H512" s="3" t="inlineStr"/>
      <c r="I512" s="3" t="inlineStr">
        <is>
          <t>Press Conference by Prime Minister ISHIBA Shigeru Regarding the Meeting of the Heads of the Ruling and Opposition Parties (Speeches and Statements &lt;br&gt;by the Prime Minister) | Prime Minister's Office of Japan
Press Conference by Prime Minister ISHIBA Shigeru Regarding the Meeting of the Heads of the Ruling and Opposition Parties
June 12, 2025
Tweet
[Provisional translation]
(On what was discussed over U.S. tariff measures in the meeting of the heads of the ruling and opposition parties held a short while ago; the status of the coordination for setting a summit meeting with U.S. President Trump, in light of the upcoming G7 Summit next week; and the agreement that Prime Minister Ishiba seeks to achieve in the bilateral meeting)
A short while ago, we held a meeting of the heads of the ruling and opposition parties. With the implementation of U.S. tariff measures having created what could be described as a “national crisis,” it is essential for the Government and ruling parties, as well as the opposition parties, to discuss and respond to this issue on a bipartisan basis. Given the G7 Summit scheduled for next week and a possible summit meeting with President Trump, the purpose of this meeting was to hear once again the opinions of each party in advance. I provided explanations, within the limits of what could currently be shared, regarding the status of negotiations and Japan’s negotiation policy, and then listened to the opinions from each party. As for the specific remarks made by the party heads, it would be better to ask each of them for what was accurately mentioned.
I had a telephone conversation with the President on May 29, and we confirmed that both of us are looking forward to meeting in person. As of now, no specific date and time for the Japan-U.S. Summit Meeting has been set. While I hope to see some progress before meeting the President at the G7 Summit, what is important is to achieve an agreement that serve the interests of both Japan and the U.S. We must not allow an excessive focus on reaching an early agreement to undermine Japan’s national interests. No meeting has been set prior to the visit to Canada at this point. That’s all from me.
Related Link
Japanese
Tweet
Return to the Speeches and Statements by the Prime Minister</t>
        </is>
      </c>
      <c r="J512" s="3" t="inlineStr">
        <is>
          <t>I provided explanations, within the limits of what could currently be shared, regarding the status of negotiations and Japan’s negotiation policy, and then listened to the opinions from each party. As for the specific remarks made by the party heads, it would be better to ask each of them for what was accurately mentioned. I had a telephone conversation with the President on May 29, and we confirmed that both of us are looking forward to meeting in person. As of now, no specific date and time for the Japan-U.S. Summit Meeting has been set.</t>
        </is>
      </c>
      <c r="K512" s="18" t="inlineStr">
        <is>
          <t>war</t>
        </is>
      </c>
      <c r="L512" s="18" t="inlineStr">
        <is>
          <t>0</t>
        </is>
      </c>
      <c r="M512" s="18" t="inlineStr">
        <is>
          <t>0</t>
        </is>
      </c>
      <c r="N512" s="18" t="inlineStr">
        <is>
          <t>0</t>
        </is>
      </c>
      <c r="O512" s="18" t="inlineStr">
        <is>
          <t>0</t>
        </is>
      </c>
      <c r="P512" s="18" t="inlineStr">
        <is>
          <t>0</t>
        </is>
      </c>
      <c r="Q512" s="18" t="inlineStr">
        <is>
          <t>0</t>
        </is>
      </c>
      <c r="R512" s="18" t="inlineStr">
        <is>
          <t>22d6d56f-919c-4e6a-b9ad-86a71e9b6290</t>
        </is>
      </c>
      <c r="S512" s="18" t="inlineStr"/>
      <c r="T512" s="18" t="inlineStr"/>
      <c r="U512" s="18" t="inlineStr"/>
      <c r="V512" s="18" t="inlineStr">
        <is>
          <t>HISTORICAL_RECOGNITION_GENERAL</t>
        </is>
      </c>
      <c r="W512" s="18" t="inlineStr"/>
      <c r="X512" s="18" t="inlineStr"/>
      <c r="Y512" s="18" t="inlineStr"/>
      <c r="Z512" s="18" t="inlineStr"/>
      <c r="AA512" s="18" t="inlineStr"/>
      <c r="AB512" s="18" t="inlineStr"/>
      <c r="AC512" s="18" t="inlineStr"/>
      <c r="AD512" s="18" t="inlineStr"/>
      <c r="AE512" s="18" t="inlineStr"/>
      <c r="AF512" s="18" t="inlineStr"/>
      <c r="AG512" s="18" t="inlineStr"/>
      <c r="AH512" s="18" t="inlineStr"/>
      <c r="AI512" s="18" t="inlineStr"/>
      <c r="AJ512" s="18" t="inlineStr"/>
      <c r="AK512" s="18" t="inlineStr"/>
      <c r="AL512" s="18" t="inlineStr"/>
      <c r="AM512" s="18" t="inlineStr">
        <is>
          <t>LOW</t>
        </is>
      </c>
      <c r="AN512" s="3" t="inlineStr">
        <is>
          <t>AUTO-DRAFT: keyword signals only; requires contextual coding per codebook.md before use.</t>
        </is>
      </c>
      <c r="AO512" s="18" t="inlineStr">
        <is>
          <t>f95b6d94-3544-5568-b02a-48e69693d75b</t>
        </is>
      </c>
      <c r="AP512" s="18" t="inlineStr">
        <is>
          <t>1</t>
        </is>
      </c>
      <c r="AQ512" s="18" t="inlineStr">
        <is>
          <t>LOW_CONFIDENCE;MISSING_SPEAKER</t>
        </is>
      </c>
      <c r="AR512" s="18" t="inlineStr">
        <is>
          <t>EXCLUDED</t>
        </is>
      </c>
      <c r="AS512" s="3" t="inlineStr">
        <is>
          <t>2026-09-22 full backlog review: UKRAINE_RUSSIA_OR_UNRELATED_GEOPOLITICS</t>
        </is>
      </c>
    </row>
    <row r="513">
      <c r="A513" s="3" t="inlineStr">
        <is>
          <t>https://japan.kantei.go.jp/103/statement/202506/15kaiken.html</t>
        </is>
      </c>
      <c r="B513" s="18" t="inlineStr">
        <is>
          <t>japan</t>
        </is>
      </c>
      <c r="C513" s="18" t="inlineStr">
        <is>
          <t>Prime Minister's Office of Japan (Kantei)</t>
        </is>
      </c>
      <c r="D513" s="3" t="inlineStr">
        <is>
          <t>Press Conference by Prime Minister ISHIBA Shigeru Regarding His Participation in the Upcoming G7 Kananaskis Summit and Other Matters (Speeches and Statements &lt;br&gt;by the Prime Minister) | Prime Minister's Office of Japan</t>
        </is>
      </c>
      <c r="E513" s="18" t="inlineStr">
        <is>
          <t>PRESS_CONFERENCE</t>
        </is>
      </c>
      <c r="F513" s="18" t="inlineStr">
        <is>
          <t>June 15, 2025</t>
        </is>
      </c>
      <c r="G513" s="18" t="inlineStr">
        <is>
          <t>0</t>
        </is>
      </c>
      <c r="H513" s="3" t="inlineStr"/>
      <c r="I513" s="3" t="inlineStr">
        <is>
          <t>Press Conference by Prime Minister ISHIBA Shigeru Regarding His Participation in the Upcoming G7 Kananaskis Summit and Other Matters (Speeches and Statements &lt;br&gt;by the Prime Minister) | Prime Minister's Office of Japan
Press Conference by Prime Minister ISHIBA Shigeru Regarding His Participation in the Upcoming G7 Kananaskis Summit and Other Matters
June 15, 2025
Tweet
[Provisional translation]
(On what messages Japan will send out at the G7 Summit to be held in Canada, and what kinds of outcomes Prime Minister Ishiba hopes to achieve; also, with regard to the current state of coordinating a Japan-U.S. bilateral summit meeting with U.S. President Trump, if a meeting with President Trump is held, on the kind of statements Prime Minister Ishiba will make with a view to having the series of U.S. tariff measures reviewed, and on whether or not Prime Minister Ishiba anticipates achieving a certain degree of agreement with President Trump)
Right now, the international community faces a wide array of challenges. In particular, we can cite the situation between Israel and Iran, and the Ukraine situation also remains precarious. Even as various issues are becoming increasingly severe -- the international situation, the global economy, security, emerging technologies -- I intend to speak with Mr. Trump candidly about a number of issues like these.
It has been 50 years since the G7 was formed. The most critical thing is for the G7 to act in alignment. I consider it most important for us as the G7 to address various issues in a united manner, without discord among the member countries.
From my position, a key issue is how we will maintain peace in the Indo-Pacific. In that regard, Japan advocates for a Free and Open Indo-Pacific. Japan is the only G7 member participating from Asia, and Japan looks at issues from that viewpoint. Whether we are discussing Ukraine or the Middle East or Asia, unity among the G7 must come first and foremost. I intend to send out a message on what we should do in concrete terms going forward, speaking as the G7 member from Asia, and also speaking as Japan.
As for a meeting with President Trump in Kananaskis, we are now coordinating the matter. I will make every possible effort to realize an agreement that benefits both Japan and the United States. I have summit meetings already scheduled with Prime Minister Carney of Canada and Chancellor Merz of Germany, and among the outreach countries I will be meeting with President Zelenskyy of Ukraine and Prime Minister Albanese of Australia. Bilateral meetings with the leaders of various countries have a different kind of significance, and I intend to have in-depth exchanges of views with my counterparts.
(Regarding Nippon Steel's planned acquisition of U.S. Steel, Nippon Steel has announced that U.S. President Trump has approved the partnership between the two companies and that permission has been granted for the planned acquisition; on how Prime Minister Ishiba regards this development, in the context of the Government of Japan having supported the negotiations thus far; also, this afternoon, senior officials from the Ministry of Economy, Trade and Industry (METI) and the Agency for Natural Resources and Energy visited the Prime Minister's official residence; on what kind of briefing they gave and on whether or not it was related to energy)
I want to express my sincere respect to President Trump for his leadership and decisiveness in approving this investment plan, as well as to Treasury Secretary Bessent, Commerce Secretary Lutnick, and so many others for their tireless efforts in coordinating matters, enabling us to reach this point. Of course, on the Japanese side as well, we had the Government acting as one in taking up this issue, with government and the private sector both fully engaged. I regard this outcome as something made possible through the efforts of a great many individuals. In addition to expressing this wholehearted respect for all those involved, I would like to underscore my intention to make further efforts going forward to ensure that this arrangement bears fruit. This investment will also result in job creation in the United States.
And, I believe this arrangement will make it possible to considerably expand the production capacity of high-quality steel through innovations harnessing Nippon Steel's technological prowess. As we aim to bolster the resilience of our supply chains for commodities in partnership with the United States, a like-minded country, I will work all the more to ensure that this agreement is truly effective. I regard this approval as a kind of symbolic case, in the sense that it also led to improvements in the global investment environment. Insofar as this investment reinforces our mutual Japan-U.S. economic relations while also reinforcing the Japan-U.S. partnership overall, I consider this agreement to be symbolic in a sense.
Today, I was briefed by METI on the energy situation and its future outlook, grounded in the current state of affairs between Iran and Israel. What is most important is considering the perspective of ordinary citizens in their daily lives, even as we keep a keen eye on international developments. I instructed METI to take all possible preparations to ensure a stable supply of energy for Japan. We will continue to maintain a high degree of vigilance as we respond to the situation in an all-encompassing manner that has no omissions or oversights.
(On whether or not there have been any changes in Japan's stance of calling strongly for the removal of U.S. tariffs)
We continue to maintain our stance on this matter.
Related Link
Japanese
Tweet
Return to the Speeches and Statements by the Prime Minister</t>
        </is>
      </c>
      <c r="J513" s="3" t="inlineStr">
        <is>
          <t>Japan is the only G7 member participating from Asia, and Japan looks at issues from that viewpoint. Whether we are discussing Ukraine or the Middle East or Asia, unity among the G7 must come first and foremost. I intend to send out a message on what we should do in concrete terms going forward, speaking as the G7 member from Asia, and also speaking as Japan. As for a meeting with President Trump in Kananaskis, we are now coordinating the matter. I will make every possible effort to realize an agreement that benefits both Japan and the United States. Of course, on the Japanese side as well, we had the Government acting as one in taking up this issue, with government and the private sector both fully engaged. I regard this outcome as something made possible through the efforts of a great many individuals. In addition to expressing this wholehearted respect for all those involved, I would like to underscore my intention to make further efforts going forward to ensure that this arrangement bears fruit. This investment will also result in job creation in the United States. And, I believe this arrangement will make it possible to considerably expand the production capacity of high-quality steel through innovations harnessing Nippon Steel's technological prowess. Today, I was briefed by METI on the energy situation and its future outlook, grounded in the current state of affairs between Iran and Israel. What is most important is considering the perspective of ordinary citizens in their daily lives, even as we keep a keen eye on international developments. I instructed METI to take all possible preparations to ensure a stable supply of energy for Japan. We will continue to maintain a high degree of vigilance as we respond to the situation in an all-encompassing manner that has no omissions or oversights. (On whether or not there have been any changes in Japan's stance of calling strongly for the removal of U.S.</t>
        </is>
      </c>
      <c r="K513" s="18" t="inlineStr">
        <is>
          <t>reparation;war</t>
        </is>
      </c>
      <c r="L513" s="18" t="inlineStr">
        <is>
          <t>0</t>
        </is>
      </c>
      <c r="M513" s="18" t="inlineStr">
        <is>
          <t>0</t>
        </is>
      </c>
      <c r="N513" s="18" t="inlineStr">
        <is>
          <t>0</t>
        </is>
      </c>
      <c r="O513" s="18" t="inlineStr">
        <is>
          <t>0</t>
        </is>
      </c>
      <c r="P513" s="18" t="inlineStr">
        <is>
          <t>0</t>
        </is>
      </c>
      <c r="Q513" s="18" t="inlineStr">
        <is>
          <t>0</t>
        </is>
      </c>
      <c r="R513" s="18" t="inlineStr">
        <is>
          <t>051cbe23-0875-484c-99dc-ac18c6dab449</t>
        </is>
      </c>
      <c r="S513" s="18" t="inlineStr"/>
      <c r="T513" s="18" t="inlineStr"/>
      <c r="U513" s="18" t="inlineStr"/>
      <c r="V513" s="18" t="inlineStr">
        <is>
          <t>COMPENSATION_REPARATION</t>
        </is>
      </c>
      <c r="W513" s="18" t="inlineStr"/>
      <c r="X513" s="18" t="inlineStr"/>
      <c r="Y513" s="18" t="inlineStr"/>
      <c r="Z513" s="18" t="inlineStr"/>
      <c r="AA513" s="18" t="inlineStr"/>
      <c r="AB513" s="18" t="inlineStr"/>
      <c r="AC513" s="18" t="inlineStr"/>
      <c r="AD513" s="18" t="inlineStr"/>
      <c r="AE513" s="18" t="inlineStr"/>
      <c r="AF513" s="18" t="inlineStr"/>
      <c r="AG513" s="18" t="inlineStr"/>
      <c r="AH513" s="18" t="inlineStr"/>
      <c r="AI513" s="18" t="inlineStr"/>
      <c r="AJ513" s="18" t="inlineStr"/>
      <c r="AK513" s="18" t="inlineStr"/>
      <c r="AL513" s="18" t="inlineStr"/>
      <c r="AM513" s="18" t="inlineStr">
        <is>
          <t>LOW</t>
        </is>
      </c>
      <c r="AN513" s="3" t="inlineStr">
        <is>
          <t>AUTO-DRAFT: keyword signals only; requires contextual coding per codebook.md before use.</t>
        </is>
      </c>
      <c r="AO513" s="18" t="inlineStr">
        <is>
          <t>65511125-01ac-55c0-8e43-ed7bdbcaf56d</t>
        </is>
      </c>
      <c r="AP513" s="18" t="inlineStr">
        <is>
          <t>1</t>
        </is>
      </c>
      <c r="AQ513" s="18" t="inlineStr">
        <is>
          <t>LOW_CONFIDENCE;MISSING_SPEAKER</t>
        </is>
      </c>
      <c r="AR513" s="18" t="inlineStr">
        <is>
          <t>EXCLUDED</t>
        </is>
      </c>
      <c r="AS513" s="3" t="inlineStr">
        <is>
          <t>2026-09-22 full backlog review: UKRAINE_RUSSIA_OR_UNRELATED_GEOPOLITICS</t>
        </is>
      </c>
    </row>
    <row r="514">
      <c r="A514" s="3" t="inlineStr">
        <is>
          <t>https://japan.kantei.go.jp/103/statement/202506/16message.html</t>
        </is>
      </c>
      <c r="B514" s="18" t="inlineStr">
        <is>
          <t>japan</t>
        </is>
      </c>
      <c r="C514" s="18" t="inlineStr">
        <is>
          <t>Prime Minister's Office of Japan (Kantei)</t>
        </is>
      </c>
      <c r="D514" s="3" t="inlineStr">
        <is>
          <t>Contributed Article "How the Canada-Japan relationship can get even stronger" by Prime Minister ISHIBA Shigeru to the Canadian newspaper The Globe and Mail (Speeches and Statements &lt;br&gt;by the Prime Minister) | Prime Minister's Office of Japan</t>
        </is>
      </c>
      <c r="E514" s="18" t="inlineStr">
        <is>
          <t>SPEECH</t>
        </is>
      </c>
      <c r="F514" s="18" t="inlineStr">
        <is>
          <t>June 16, 2025</t>
        </is>
      </c>
      <c r="G514" s="18" t="inlineStr">
        <is>
          <t>0</t>
        </is>
      </c>
      <c r="H514" s="3" t="inlineStr"/>
      <c r="I514" s="3" t="inlineStr">
        <is>
          <t>Contributed Article "How the Canada-Japan relationship can get even stronger" by Prime Minister ISHIBA Shigeru to the Canadian newspaper The Globe and Mail (Speeches and Statements &lt;br&gt;by the Prime Minister) | Prime Minister's Office of Japan
Contributed Article "How the Canada-Japan relationship can get even stronger" by Prime Minister ISHIBA Shigeru to the Canadian newspaper The Globe and Mail
June 16, 2025
Tweet
[Provisional translation]
As I visit Kananaskis, Alberta, to attend the G7 Summit, I would like to express my renewed respect for Canada’s leadership as the holder of this year’s G7 presidency.
We are at a once-in-a-century historic turning point. Looking back over the past century-plus, we have faced various crises, including world wars that caused enormous damage, the subsequent reconstruction of the international order, the Great Depression, and the Spanish flu pandemic, which is believed to have claimed 50 to 100 million lives worldwide. Each time, the international community overcame these crises by sharing wisdom and acting together.
The G7 countries have always led such international efforts, guiding the world in a better direction. This year marks the 50th anniversary of the G7, and over the past 50 years, we have faced several crises, including the Gulf War, the Asian currency crisis, the 2008 financial crisis, the aggression against Ukraine, and the COVID-19 pandemic. Every time, the G7 has responded with unity.
At this historic moment, how should the G7 respond?
This summit will be a crucial milestone. To lead the international community from division to co-operation, we must maintain and strengthen an international order based on the rule of law, not power. We must deepen our cooperation with like-minded countries, including among the G7, as well as with developing and emerging countries, to make the international community more resilient against all risks. I hope the Kananaskis summit will provide opportunities for the leaders of the G7 and invited countries and organizations to have frank discussions to forge solutions for a better world and better future.
From this perspective, it is important to end Russia’s aggression against Ukraine, achieve an early and comprehensive ceasefire, and realize a just and lasting peace as soon as possible. Japan will continue to support Ukraine and maintain sanctions against Russia in co-operation with the G7. Furthermore, as seen in the engagement of North Korean troops in combat against Ukraine, the security of Europe and of the Indo-Pacific have become increasingly inseparable. Japan will continue promoting a Free and Open Indo-Pacific and contribute to the peace and stability of the international community.
Furthermore, amid growing uncertainty in the global economy, the G7 must show leadership and support economic activities. It is essential to maintain and strengthen a free and fair rules-based economic order, including the World Trade Organization and the Comprehensive and Progressive Agreement for Trans-Pacific Partnership. In the face of growing protectionism and inwardlooking tendencies around the world, Japan will take the lead in maintaining and strengthening the multilateral free trading system, recognizing the WTO has provided an indispensable foundation for global economic growth from which we have benefited.
In addition, there are numerous challenges that the G7 must address together, including promoting co-operation on emerging technologies such as AI and quantum, economic security including the enhancement of supply chain resiliency for critical minerals, responding to wildfires raging across the world, including in Canada and the U.S., and addressing organized crime as well as foreign interference and oppression threatening local communities’ safety. Under Canada’s G7 Presidency, Japan is determined to actively contribute to addressing these issues.
Japan and Canada are important partners that share values and principles, and are co-operating on international issues in line with the Carney administration’s key policies. In particular, as neighbours across the Pacific, we are further strengthening our strategic partnership with the Japan-Canada Action Plan, announced in 2022, as the guiding compass for bilateral co-operation to realize a free and open Indo-Pacific region.
Earlier this year, we reached an agreement in principle on the Japan-Canada Information Security Agreement. We look forward to continuing to work with Canada, which has set a goal of diversifying its security, to further enhance our co-operation in the security and defence area.
Japan and Canada have also advanced co-operation in economic areas, utilizing technologies and knowledge in a mutually complementary manner. In line with Canada’s objective to become an “energy superpower,” LNG Canada, a joint venture in which Japanese companies are participating, is scheduled to begin supplying Canadian liquefied natural gas to Japan and the Indo-Pacific soon. Moreover, last month, the Ontario government approved the plan to begin construction of the first Small Modular Reactor with the involvement of a Japanese company, aiming to start operations by the end of 2030.
Since April, the Expo 2025 Osaka, Kansai, Japan has been celebrating the theme “Designing Future Society for Our Lives.” The Canadian pavilion, with its concept of “Regeneration,” is attracting many visitors every day. I hope the Expo will further strengthen our people-to-people and economic exchanges at all levels. We also hope Canadian tourists will visit Japan’s beautiful regions outside Osaka.
Japan and Canada have been long-standing friends. The year 2028 marks the 100th anniversary of the establishment of our diplomatic relations. I sincerely hope our excellent relationship will keep developing further at various levels.
Tweet
Return to the Speeches and Statements by the Prime Minister</t>
        </is>
      </c>
      <c r="J514" s="3" t="inlineStr">
        <is>
          <t>Contributed Article "How the Canada-Japan relationship can get even stronger" by Prime Minister ISHIBA Shigeru to the Canadian newspaper The Globe and Mail (Speeches and Statements &lt;br&gt;by the Prime Minister) | Prime Minister's Office of Japan
Contributed Article "How the Canada-Japan relationship can get even stronger" by Prime Minister ISHIBA Shigeru to the Canadian newspaper The Globe and Mail
June 16, 2025
Tweet
[Provisional translation]
As I visit Kananaskis, Alberta, to attend the G7 Summit, I would like to express my renewed respect for Canada’s leadership as the holder of this year’s G7 presidency. We are at a once-in-a-century historic turning point. Looking back over the past century-plus, we have faced various crises, including world wars that caused enormous damage, the subsequent reconstruction of the international order, the Great Depression, and the Spanish flu pandemic, which is believed to have claimed 50 to 100 million lives worldwide. Each time, the international community overcame these crises by sharing wisdom and acting together. The G7 countries have always led such international efforts, guiding the world in a better direction. This year marks the 50th anniversary of the G7, and over the past 50 years, we have faced several crises, including the Gulf War, the Asian currency crisis, the 2008 financial crisis, the aggression against Ukraine, and the COVID-19 pandemic. Every time, the G7 has responded with unity. At this historic moment, how should the G7 respond? We must deepen our cooperation with like-minded countries, including among the G7, as well as with developing and emerging countries, to make the international community more resilient against all risks. I hope the Kananaskis summit will provide opportunities for the leaders of the G7 and invited countries and organizations to have frank discussions to forge solutions for a better world and better future. From this perspective, it is important to end Russia’s aggression against Ukraine, achieve an early and comprehensive ceasefire, and realize a just and lasting peace as soon as possible. Japan will continue to support Ukraine and maintain sanctions against Russia in co-operation with the G7. Furthermore, as seen in the engagement of North Korean troops in combat against Ukraine, the security of Europe and of the Indo-Pacific have become increasingly inseparable. Furthermore, amid growing uncertainty in the global economy, the G7 must show leadership and support economic activities. It is essential to maintain and strengthen a free and fair rules-based economic order, including the World Trade Organization and the Comprehensive and Progressive Agreement for Trans-Pacific Partnership. In the face of growing protectionism and inwardlooking tendencies around the world, Japan will take the lead in maintaining and strengthening the multilateral free trading system, recognizing the WTO has provided an indispensable foundation for global economic growth from which we have benefited. In addition, there are numerous challenges that the G7 must address together, including promoting co-operation on emerging technologies such as AI and quantum, economic security including the enhancement of supply chain resiliency for critical minerals, responding to wildfires raging across the world, including in Canada and the U.S., and addressing organized crime as well as foreign interference and oppression threatening local communities’ safety. Under Canada’s G7 Presidency, Japan is determined to actively contribute to addressing these issues. In particular, as neighbours across the Pacific, we are further strengthening our strategic partnership with the Japan-Canada Action Plan, announced in 2022, as the guiding compass for bilateral co-operation to realize a free and open Indo-Pacific region. Earlier this year, we reached an agreement in principle on the Japan-Canada Information Security Agreement. We look forward to continuing to work with Canada, which has set a goal of diversifying its security, to further enhance our co-operation in the security and defence area. Japan and Canada have also advanced co-operation in economic areas, utilizing technologies and knowledge in a mutually complementary manner. In line with Canada’s objective to become an “energy superpower,” LNG Canada, a joint venture in which Japanese companies are participating, is scheduled to begin supplying Canadian liquefied natural gas to Japan and the Indo-Pacific soon.</t>
        </is>
      </c>
      <c r="K514" s="18" t="inlineStr">
        <is>
          <t>aggression;war</t>
        </is>
      </c>
      <c r="L514" s="18" t="inlineStr">
        <is>
          <t>0</t>
        </is>
      </c>
      <c r="M514" s="18" t="inlineStr">
        <is>
          <t>0</t>
        </is>
      </c>
      <c r="N514" s="18" t="inlineStr">
        <is>
          <t>0</t>
        </is>
      </c>
      <c r="O514" s="18" t="inlineStr">
        <is>
          <t>0</t>
        </is>
      </c>
      <c r="P514" s="18" t="inlineStr">
        <is>
          <t>0</t>
        </is>
      </c>
      <c r="Q514" s="18" t="inlineStr">
        <is>
          <t>0</t>
        </is>
      </c>
      <c r="R514" s="18" t="inlineStr">
        <is>
          <t>c3539371-aa01-41b7-a3dc-a71fe73b505e</t>
        </is>
      </c>
      <c r="S514" s="18" t="inlineStr"/>
      <c r="T514" s="18" t="inlineStr"/>
      <c r="U514" s="18" t="inlineStr"/>
      <c r="V514" s="18" t="inlineStr">
        <is>
          <t>AGGRESSION</t>
        </is>
      </c>
      <c r="W514" s="18" t="inlineStr"/>
      <c r="X514" s="18" t="inlineStr"/>
      <c r="Y514" s="18" t="inlineStr"/>
      <c r="Z514" s="18" t="inlineStr"/>
      <c r="AA514" s="18" t="inlineStr"/>
      <c r="AB514" s="18" t="inlineStr"/>
      <c r="AC514" s="18" t="inlineStr"/>
      <c r="AD514" s="18" t="inlineStr"/>
      <c r="AE514" s="18" t="inlineStr"/>
      <c r="AF514" s="18" t="inlineStr"/>
      <c r="AG514" s="18" t="inlineStr"/>
      <c r="AH514" s="18" t="inlineStr"/>
      <c r="AI514" s="18" t="inlineStr"/>
      <c r="AJ514" s="18" t="inlineStr"/>
      <c r="AK514" s="18" t="inlineStr"/>
      <c r="AL514" s="18" t="inlineStr"/>
      <c r="AM514" s="18" t="inlineStr">
        <is>
          <t>LOW</t>
        </is>
      </c>
      <c r="AN514" s="3" t="inlineStr">
        <is>
          <t>AUTO-DRAFT: keyword signals only; requires contextual coding per codebook.md before use.</t>
        </is>
      </c>
      <c r="AO514" s="18" t="inlineStr">
        <is>
          <t>b0066a00-52d5-5a51-b997-521ee9b5eacf</t>
        </is>
      </c>
      <c r="AP514" s="18" t="inlineStr">
        <is>
          <t>1</t>
        </is>
      </c>
      <c r="AQ514" s="18" t="inlineStr">
        <is>
          <t>LOW_CONFIDENCE;MISSING_SPEAKER</t>
        </is>
      </c>
      <c r="AR514" s="18" t="inlineStr">
        <is>
          <t>EXCLUDED</t>
        </is>
      </c>
      <c r="AS514" s="3" t="inlineStr">
        <is>
          <t>2026-09-22 full backlog review: COVID_OR_PANDEMIC</t>
        </is>
      </c>
    </row>
    <row r="515">
      <c r="A515" s="3" t="inlineStr">
        <is>
          <t>https://japan.kantei.go.jp/103/statement/202506/19kaiken.html</t>
        </is>
      </c>
      <c r="B515" s="18" t="inlineStr">
        <is>
          <t>japan</t>
        </is>
      </c>
      <c r="C515" s="18" t="inlineStr">
        <is>
          <t>Prime Minister's Office of Japan (Kantei)</t>
        </is>
      </c>
      <c r="D515" s="3" t="inlineStr">
        <is>
          <t>Press Conference by Prime Minister ISHIBA Shigeru Regarding the Meeting of the Heads of the Ruling and Opposition Parties and Other Matters (Speeches and Statements &lt;br&gt;by the Prime Minister) | Prime Minister's Office of Japan</t>
        </is>
      </c>
      <c r="E515" s="18" t="inlineStr">
        <is>
          <t>PRESS_CONFERENCE</t>
        </is>
      </c>
      <c r="F515" s="18" t="inlineStr">
        <is>
          <t>June 19, 2025</t>
        </is>
      </c>
      <c r="G515" s="18" t="inlineStr">
        <is>
          <t>0</t>
        </is>
      </c>
      <c r="H515" s="3" t="inlineStr"/>
      <c r="I515" s="3" t="inlineStr">
        <is>
          <t>Press Conference by Prime Minister ISHIBA Shigeru Regarding the Meeting of the Heads of the Ruling and Opposition Parties and Other Matters (Speeches and Statements &lt;br&gt;by the Prime Minister) | Prime Minister's Office of Japan
Press Conference by Prime Minister ISHIBA Shigeru Regarding the Meeting of the Heads of the Ruling and Opposition Parties and Other Matters
June 19, 2025
Tweet
[Provisional translation]
(On the details of the explanation that Prime Minister Ishiba offered in this afternoon’s meeting of the heads of the ruling and opposition parties that focused on the discussions in the G7 and the upcoming tariff negotiations with the United States; and what specific measures he plans to take following his remark at the beginning of the meeting that he will introduce measures to mitigate drastic changes in gasoline prices starting June 26)
A short while ago, I, along with Komeito Party President Saito, held a meeting with the heads of the opposition parties to discuss the tariff measures announced by President Trump. I explained that we have been exploring the possibility of reaching an agreement with the U.S. on the series of tariff measures in a way that aligns with Japan’s national interests. I also referred to the candid discussion I had with President Trump before instructing the relevant Cabinet members to advance negotiations. Regarding your question, I shared the discussions at the G7 with the participants. I explained that I stated at the G7 Summit that it is now time for the G7 to be united and lead the international community in building a free and fair economic order based on rules. I also conveyed to the G7 Summit that, to resolve trade imbalances among countries, including the U.S. and China, each nation must work on improving its domestic economy and the international economic system. To overcome this situation, which could even be described as a “national crisis,” we will continue to strongly urge a review of the series of tariff measures, taking into account the opinions of the opposition parties.
As I consistently state, inter-party consultations on the provisional gasoline tax rate have progressed by tackling five key areas that need to be resolved: its connection to local finances, its role in global warming countermeasures, its effect on securing financial resources primarily for social infrastructure maintenance and management, the handling of inventory deductions, its effects on distribution, and the handling of subsidies for businesses. A bill to abolish this provisional tax rate has been submitted to the Diet. However, we believe that without concrete, realistic solutions to these five issues, its abolition would cause problems for businesses, consumers and local governments, preventing us from fulfilling our responsibility for the future. Regarding gasoline prices, we are currently implementing a fixed-rate reduction of primarily 10 yen per liter. To prepare for a possible prolonged disruption in the Middle East that could lead to a sharp and sustained rise in petroleum product prices, the Japanese Government will launch preventive measures to mitigate such drastic price surges next week, on June 26. In anticipation of increased demand during the April to August period, these measures will be implemented using surplus funds generated in April and May, with the aim of minimizing the impact on people’s daily lives. We must pay particular attention to the need to ease the burden on rural areas, where public transportation services are limited. In addition to the current measures for fixed-amount reduction, we will implement additional steps to ensure that retail prices—specifically the national average—do not rise above the 175-yen level, consistent with prices seen before and during the Ukraine crisis. In the case of diesel, the same subsidy amount as gasoline will be applied. For kerosene and heavy oil, the subsidy will be set at 50% of the amount provided for gasoline, and for aviation fuel at 40%. The Ministry of Economy, Trade and Industry will provide further details. That’s all from me.
(On the possibility of the House of Representatives being dissolved, especially now that there will be no dissolution in response to a no-confidence motion in the Cabinet being submitted, as today, Mr. Noda, President of the Constitutional Democratic Party, informed Mr. Maehara, co-leader of the Japan Innovation Party, and Mr. Tamaki, who heads the Democratic Party for the People, of his party's intention not to submit such a motion)
I am aware of the reports about such remarks by President Noda, but I am not yet fully aware of how each party will respond. At this stage, I cannot offer any comments.
(On whether Prime Minister Ishiba means that he has not been informed of the intention of Noda’s party to forgo submitting the no-confidence motion?)
I am aware of that through media reports.
Related Link
Japanese
Tweet
Return to the Speeches and Statements by the Prime Minister</t>
        </is>
      </c>
      <c r="J515" s="3" t="inlineStr">
        <is>
          <t>and China, each nation must work on improving its domestic economy and the international economic system. To overcome this situation, which could even be described as a “national crisis,” we will continue to strongly urge a review of the series of tariff measures, taking into account the opinions of the opposition parties. As I consistently state, inter-party consultations on the provisional gasoline tax rate have progressed by tackling five key areas that need to be resolved: its connection to local finances, its role in global warming countermeasures, its effect on securing financial resources primarily for social infrastructure maintenance and management, the handling of inventory deductions, its effects on distribution, and the handling of subsidies for businesses. A bill to abolish this provisional tax rate has been submitted to the Diet. However, we believe that without concrete, realistic solutions to these five issues, its abolition would cause problems for businesses, consumers and local governments, preventing us from fulfilling our responsibility for the future. Regarding gasoline prices, we are currently implementing a fixed-rate reduction of primarily 10 yen per liter. To prepare for a possible prolonged disruption in the Middle East that could lead to a sharp and sustained rise in petroleum product prices, the Japanese Government will launch preventive measures to mitigate such drastic price surges next week, on June 26. In anticipation of increased demand during the April to August period, these measures will be implemented using surplus funds generated in April and May, with the aim of minimizing the impact on people’s daily lives. We must pay particular attention to the need to ease the burden on rural areas, where public transportation services are limited. In addition to the current measures for fixed-amount reduction, we will implement additional steps to ensure that retail prices—specifically the national average—do not rise above the 175-yen level, consistent with prices seen before and during the Ukraine crisis. Noda, President of the Constitutional Democratic Party, informed Mr. Maehara, co-leader of the Japan Innovation Party, and Mr. Tamaki, who heads the Democratic Party for the People, of his party's intention not to submit such a motion)
I am aware of the reports about such remarks by President Noda, but I am not yet fully aware of how each party will respond. At this stage, I cannot offer any comments. (On whether Prime Minister Ishiba means that he has not been informed of the intention of Noda’s party to forgo submitting the no-confidence motion?)
I am aware of that through media reports. Related Link
Japanese
Tweet
Return to the Speeches and Statements by the Prime Minister</t>
        </is>
      </c>
      <c r="K515" s="18" t="inlineStr">
        <is>
          <t>fund;responsibility;war</t>
        </is>
      </c>
      <c r="L515" s="18" t="inlineStr">
        <is>
          <t>0</t>
        </is>
      </c>
      <c r="M515" s="18" t="inlineStr">
        <is>
          <t>0</t>
        </is>
      </c>
      <c r="N515" s="18" t="inlineStr">
        <is>
          <t>0</t>
        </is>
      </c>
      <c r="O515" s="18" t="inlineStr">
        <is>
          <t>0</t>
        </is>
      </c>
      <c r="P515" s="18" t="inlineStr">
        <is>
          <t>0</t>
        </is>
      </c>
      <c r="Q515" s="18" t="inlineStr">
        <is>
          <t>1</t>
        </is>
      </c>
      <c r="R515" s="18" t="inlineStr">
        <is>
          <t>475b5f92-752d-40e0-8cc0-961865a852b5</t>
        </is>
      </c>
      <c r="S515" s="18" t="inlineStr"/>
      <c r="T515" s="18" t="inlineStr"/>
      <c r="U515" s="18" t="inlineStr"/>
      <c r="V515" s="18" t="inlineStr">
        <is>
          <t>HISTORICAL_RECOGNITION_GENERAL</t>
        </is>
      </c>
      <c r="W515" s="18" t="inlineStr"/>
      <c r="X515" s="18" t="inlineStr"/>
      <c r="Y515" s="18" t="inlineStr"/>
      <c r="Z515" s="18" t="inlineStr"/>
      <c r="AA515" s="18" t="inlineStr"/>
      <c r="AB515" s="18" t="inlineStr"/>
      <c r="AC515" s="18" t="inlineStr"/>
      <c r="AD515" s="18" t="inlineStr"/>
      <c r="AE515" s="18" t="inlineStr"/>
      <c r="AF515" s="18" t="inlineStr"/>
      <c r="AG515" s="18" t="inlineStr"/>
      <c r="AH515" s="18" t="inlineStr"/>
      <c r="AI515" s="18" t="inlineStr"/>
      <c r="AJ515" s="18" t="inlineStr"/>
      <c r="AK515" s="18" t="inlineStr"/>
      <c r="AL515" s="18" t="inlineStr"/>
      <c r="AM515" s="18" t="inlineStr">
        <is>
          <t>LOW</t>
        </is>
      </c>
      <c r="AN515" s="3" t="inlineStr">
        <is>
          <t>AUTO-DRAFT: keyword signals only; requires contextual coding per codebook.md before use.</t>
        </is>
      </c>
      <c r="AO515" s="18" t="inlineStr">
        <is>
          <t>ff8f1a10-3330-53ed-90e7-5af0d5a584dd</t>
        </is>
      </c>
      <c r="AP515" s="18" t="inlineStr">
        <is>
          <t>1</t>
        </is>
      </c>
      <c r="AQ515" s="18" t="inlineStr">
        <is>
          <t>LOW_CONFIDENCE;MISSING_SPEAKER</t>
        </is>
      </c>
      <c r="AR515" s="18" t="inlineStr">
        <is>
          <t>EXCLUDED</t>
        </is>
      </c>
      <c r="AS515" s="3" t="inlineStr">
        <is>
          <t>2026-09-22 full backlog review: UKRAINE_RUSSIA_OR_UNRELATED_GEOPOLITICS</t>
        </is>
      </c>
    </row>
    <row r="516">
      <c r="A516" s="3" t="inlineStr">
        <is>
          <t>https://japan.kantei.go.jp/103/statement/202506/19message.html</t>
        </is>
      </c>
      <c r="B516" s="18" t="inlineStr">
        <is>
          <t>japan</t>
        </is>
      </c>
      <c r="C516" s="18" t="inlineStr">
        <is>
          <t>Prime Minister's Office of Japan (Kantei)</t>
        </is>
      </c>
      <c r="D516" s="3" t="inlineStr">
        <is>
          <t>Video Message by Prime Minister ISHIBA Shigeru for Japan Innovation Night (Speeches and Statements &lt;br&gt;by the Prime Minister) | Prime Minister's Office of Japan</t>
        </is>
      </c>
      <c r="E516" s="18" t="inlineStr">
        <is>
          <t>SPEECH</t>
        </is>
      </c>
      <c r="F516" s="18" t="inlineStr">
        <is>
          <t>June 19, 2025</t>
        </is>
      </c>
      <c r="G516" s="18" t="inlineStr">
        <is>
          <t>0</t>
        </is>
      </c>
      <c r="H516" s="3" t="inlineStr"/>
      <c r="I516" s="3" t="inlineStr">
        <is>
          <t>Video Message by Prime Minister ISHIBA Shigeru for Japan Innovation Night (Speeches and Statements &lt;br&gt;by the Prime Minister) | Prime Minister's Office of Japan
Video Message by Prime Minister ISHIBA Shigeru for Japan Innovation Night
June 19, 2025
Tweet
If you can not view the video,
click here
[Provisional translation]
I am ISHIBA Shigeru, Prime Minister of Japan. To the world’s leaders in drug discovery innovation, welcome to Japan Innovation Night. Thank you very much for attending this event.
Last year, the Government of Japan held the Gate Opening Summit for Innovative Drug Discovery and declared Japan to be a place of drug discovery that can contribute to people around the world. Drug discovery startups, which hold the key to this goal, need to connect with the global drug discovery ecosystem.
As Japan aims to overcome a declining birthrate and an aging population and become a solution-driven advanced nation, the pharmaceutical industry is expected to contribute to alleviating labor shortages, reducing the burden of medical care due to diseases and aging, and improving productivity through the supply of innovative new medicines. The pharmaceutical industry is an important growth engine that leverages Japan’s science and technology capabilities. We are strongly promoting measures to support drug discovery startups so that our pharmaceutical industry will be a driving force for future economic growth.
As an example of this, RegCell, a company that develops treatments for autoimmune diseases and cancer using innovative technology from the University of Osaka and Kyoto University, established a new base in the United States in March of this year, with investment from the United States and support from the Government of Japan.
About 10 Japanese startups are also participating in this event with the aim of developing their business in the United States. I sincerely hope you will consider making the decision to invest in Japanese innovation.
In Japan, in order to strengthen Japan’s drug discovery capabilities, we established a new public private committee in June of this year, which is composed of Japanese and overseas companies and investors, and we will strengthen our efforts in this field.
Expo 2025 Osaka, Kansai, Japan is currently being held with the theme of “Designing Future Society for Our Lives.” It is showcasing advanced initiatives in biotechnology, including regenerative medicine such as the iPS heart. Furthermore, BIO JAPAN will be held in Yokohama this fall. We hope that many of you will come to Japan to experience Japan’s technological capabilities and new appeal.
We sincerely look forward to your investment and to welcoming you to Japan. Thank you very much for your attention.
Related Link
Japanese
Tweet
Return to the Speeches and Statements by the Prime Minister</t>
        </is>
      </c>
      <c r="J516" s="3" t="inlineStr">
        <is>
          <t>Furthermore, BIO JAPAN will be held in Yokohama this fall. We hope that many of you will come to Japan to experience Japan’s technological capabilities and new appeal. We sincerely look forward to your investment and to welcoming you to Japan. Thank you very much for your attention. Related Link
Japanese
Tweet
Return to the Speeches and Statements by the Prime Minister</t>
        </is>
      </c>
      <c r="K516" s="18" t="inlineStr">
        <is>
          <t>war</t>
        </is>
      </c>
      <c r="L516" s="18" t="inlineStr">
        <is>
          <t>0</t>
        </is>
      </c>
      <c r="M516" s="18" t="inlineStr">
        <is>
          <t>0</t>
        </is>
      </c>
      <c r="N516" s="18" t="inlineStr">
        <is>
          <t>0</t>
        </is>
      </c>
      <c r="O516" s="18" t="inlineStr">
        <is>
          <t>0</t>
        </is>
      </c>
      <c r="P516" s="18" t="inlineStr">
        <is>
          <t>0</t>
        </is>
      </c>
      <c r="Q516" s="18" t="inlineStr">
        <is>
          <t>0</t>
        </is>
      </c>
      <c r="R516" s="18" t="inlineStr">
        <is>
          <t>557d24b7-35e6-460e-b582-2dca336236bc</t>
        </is>
      </c>
      <c r="S516" s="18" t="inlineStr"/>
      <c r="T516" s="18" t="inlineStr"/>
      <c r="U516" s="18" t="inlineStr"/>
      <c r="V516" s="18" t="inlineStr">
        <is>
          <t>HISTORICAL_RECOGNITION_GENERAL</t>
        </is>
      </c>
      <c r="W516" s="18" t="inlineStr"/>
      <c r="X516" s="18" t="inlineStr"/>
      <c r="Y516" s="18" t="inlineStr"/>
      <c r="Z516" s="18" t="inlineStr"/>
      <c r="AA516" s="18" t="inlineStr"/>
      <c r="AB516" s="18" t="inlineStr"/>
      <c r="AC516" s="18" t="inlineStr"/>
      <c r="AD516" s="18" t="inlineStr"/>
      <c r="AE516" s="18" t="inlineStr"/>
      <c r="AF516" s="18" t="inlineStr"/>
      <c r="AG516" s="18" t="inlineStr"/>
      <c r="AH516" s="18" t="inlineStr"/>
      <c r="AI516" s="18" t="inlineStr"/>
      <c r="AJ516" s="18" t="inlineStr"/>
      <c r="AK516" s="18" t="inlineStr"/>
      <c r="AL516" s="18" t="inlineStr"/>
      <c r="AM516" s="18" t="inlineStr">
        <is>
          <t>LOW</t>
        </is>
      </c>
      <c r="AN516" s="3" t="inlineStr">
        <is>
          <t>AUTO-DRAFT: keyword signals only; requires contextual coding per codebook.md before use.</t>
        </is>
      </c>
      <c r="AO516" s="18" t="inlineStr">
        <is>
          <t>8743b3dd-661c-57c0-8e91-e39826e1bac9</t>
        </is>
      </c>
      <c r="AP516" s="18" t="inlineStr">
        <is>
          <t>1</t>
        </is>
      </c>
      <c r="AQ516" s="18" t="inlineStr">
        <is>
          <t>LOW_CONFIDENCE;MISSING_SPEAKER</t>
        </is>
      </c>
      <c r="AR516" s="18" t="inlineStr">
        <is>
          <t>EXCLUDED</t>
        </is>
      </c>
      <c r="AS516" s="3" t="inlineStr">
        <is>
          <t>2026-09-22 full backlog review: GENERIC_DIPLOMATIC_MESSAGE_OR_SPEECH</t>
        </is>
      </c>
    </row>
    <row r="517">
      <c r="A517" s="3" t="inlineStr">
        <is>
          <t>https://japan.kantei.go.jp/103/statement/202506/23okinawa.html</t>
        </is>
      </c>
      <c r="B517" s="18" t="inlineStr">
        <is>
          <t>japan</t>
        </is>
      </c>
      <c r="C517" s="18" t="inlineStr">
        <is>
          <t>Prime Minister's Office of Japan (Kantei)</t>
        </is>
      </c>
      <c r="D517" s="3" t="inlineStr">
        <is>
          <t>Address by Prime Minister Ishiba for the Memorial Ceremony to Commemorate the Fallen on the 80th Anniversary of the End of the Battle of Okinawa (Speeches and Statements &lt;br&gt;by the Prime Minister) | Prime Minister's Office of Japan</t>
        </is>
      </c>
      <c r="E517" s="18" t="inlineStr">
        <is>
          <t>SPEECH</t>
        </is>
      </c>
      <c r="F517" s="18" t="inlineStr">
        <is>
          <t>June 23, 2025</t>
        </is>
      </c>
      <c r="G517" s="18" t="inlineStr">
        <is>
          <t>0</t>
        </is>
      </c>
      <c r="H517" s="3" t="inlineStr"/>
      <c r="I517" s="3" t="inlineStr">
        <is>
          <t>Address by Prime Minister Ishiba for the Memorial Ceremony to Commemorate the Fallen on the 80th Anniversary of the End of the Battle of Okinawa (Speeches and Statements &lt;br&gt;by the Prime Minister) | Prime Minister's Office of Japan
Address by Prime Minister Ishiba for the Memorial Ceremony to Commemorate the Fallen on the 80th Anniversary of the End of the Battle of Okinawa
June 23, 2025
Tweet
[Provisional translation]
As we conduct this Memorial Ceremony to Commemorate the Fallen on the 80th Anniversary of the End of the Battle of Okinawa, I wish to express my heartfelt mourning for the souls of those who perished on the battlefields as well as those who died amid the ravages of war during the Battle of Okinawa.
During the war, Okinawa was the scene of a horrifying ground battle that engulfed local residents, claiming the precious lives of 200,000 people.
Even young students who should have been walking a path toward a future filled with hope, such as the Himeyuri Student Corps and the Iron and Blood Imperial Corps, were forced onto the battlefields, where they lost their lives. Countless fathers and mothers perished amid the ravages of war, praying for the safety of their children until their final moments. The land of Okinawa was reduced to ashes, and its natural beauty and rich culture were devastated without mercy.
We must never forget the deep regrets of all those who lost their lives in the war, whose names are engraved on the Cornerstone of Peace, nor the sorrow of those they left behind.
The peace and prosperity we now enjoy have been built upon the precious lives of the victims as well as Okinawa’s history of hardships, which defies description.
Now, 80 years since the Battle of Okinawa, we bow our heads in solemn remembrance, with this conviction deeply etched into our hearts.
During the Battle of Okinawa, one in every four residents of the prefecture lost their lives.
When I served as Director-General of the Defense Agency under the Koizumi Cabinet, I was responsible for developing Japan’s civil protection legislation, which I undertook guided by the strong conviction that civilians must never be involved in the horrors of war. What I had foremost in mind at the time was the tragic experience of the Battle of Okinawa.
It is a solemn responsibility of the nation to reflect on the deep wounds Okinawa sustained, squarely confront the folly and tragedy of war, and make every possible effort towards realizing a peaceful and prosperous future for Okinawa.
The concentration of U.S. military bases heavily impacts the people of Okinawa even now. I am firmly resolved to achieve tangible progress in reducing this burden.
In March of this year, a new health and medical care hub featuring advanced medical and research functions was established on the former site of the West Futenma Housing Area. This initiative, which contributes to the development and well-being of Okinawa, serves as a model case for the future utilization of returned land.
In May, a grand design for economic growth utilizing land to be returned in the future was formulated, primarily through the initiative of the local business community and other stakeholders.
The government will continue its efforts to consolidate, reorganize, and reduce the number of U.S. military facilities and areas in Japan, while also promoting the effective utilization of returned military land in close cooperation with the people of Okinawa.
Okinawa is blessed with natural beauty that captivates all who visit as well as a geographical advantage as the gateway to Asia and a rich tapestry of international culture and tradition, rooted in its identity as the land of Bankoku Shinryo, a bridge between nations.
The Government will leverage these strengths and unique characteristics to promote Okinawa’s development as a national strategy, with a view to realizing the future envisioned by the people of Okinawa themselves. This includes enhancing the value of its tourism industry and establishing hubs for the advanced medical and aerospace sectors through the use of cutting-edge technologies.
The Government will also work steadily to tackle challenges that remain, including recovering the remains of the war dead and disposing of unexploded ordnance.
Japan has consistently followed the path of a peace-loving nation throughout its post-war history. We must never again repeat the horrors of war. No matter how many years pass, we will uphold this unwavering pledge across generations and remain firmly committed to building a world where all people can live in a peaceful and spiritually rich manner.
I will conclude my address by offering my sincere prayers that the souls here rest in peace and my heartfelt wishes for the peace of the bereaved families of the war dead.
ISHIBA Shigeru
Prime Minister of Japan
June 23, 2025
Related Link
Japanese
Memorial Ceremony to Commemorate the Fallen on the 80th Anniversary of the End of the Battle of Okinawa (PM in Action)
Tweet
Return to the Speeches and Statements by the Prime Minister</t>
        </is>
      </c>
      <c r="J517" s="3" t="inlineStr">
        <is>
          <t>Address by Prime Minister Ishiba for the Memorial Ceremony to Commemorate the Fallen on the 80th Anniversary of the End of the Battle of Okinawa (Speeches and Statements &lt;br&gt;by the Prime Minister) | Prime Minister's Office of Japan
Address by Prime Minister Ishiba for the Memorial Ceremony to Commemorate the Fallen on the 80th Anniversary of the End of the Battle of Okinawa
June 23, 2025
Tweet
[Provisional translation]
As we conduct this Memorial Ceremony to Commemorate the Fallen on the 80th Anniversary of the End of the Battle of Okinawa, I wish to express my heartfelt mourning for the souls of those who perished on the battlefields as well as those who died amid the ravages of war during the Battle of Okinawa. During the war, Okinawa was the scene of a horrifying ground battle that engulfed local residents, claiming the precious lives of 200,000 people. Even young students who should have been walking a path toward a future filled with hope, such as the Himeyuri Student Corps and the Iron and Blood Imperial Corps, were forced onto the battlefields, where they lost their lives. Countless fathers and mothers perished amid the ravages of war, praying for the safety of their children until their final moments. The land of Okinawa was reduced to ashes, and its natural beauty and rich culture were devastated without mercy. We must never forget the deep regrets of all those who lost their lives in the war, whose names are engraved on the Cornerstone of Peace, nor the sorrow of those they left behind. The peace and prosperity we now enjoy have been built upon the precious lives of the victims as well as Okinawa’s history of hardships, which defies description. Now, 80 years since the Battle of Okinawa, we bow our heads in solemn remembrance, with this conviction deeply etched into our hearts. During the Battle of Okinawa, one in every four residents of the prefecture lost their lives. When I served as Director-General of the Defense Agency under the Koizumi Cabinet, I was responsible for developing Japan’s civil protection legislation, which I undertook guided by the strong conviction that civilians must never be involved in the horrors of war. What I had foremost in mind at the time was the tragic experience of the Battle of Okinawa. It is a solemn responsibility of the nation to reflect on the deep wounds Okinawa sustained, squarely confront the folly and tragedy of war, and make every possible effort towards realizing a peaceful and prosperous future for Okinawa. The concentration of U.S. military bases heavily impacts the people of Okinawa even now. The Government will leverage these strengths and unique characteristics to promote Okinawa’s development as a national strategy, with a view to realizing the future envisioned by the people of Okinawa themselves. This includes enhancing the value of its tourism industry and establishing hubs for the advanced medical and aerospace sectors through the use of cutting-edge technologies. The Government will also work steadily to tackle challenges that remain, including recovering the remains of the war dead and disposing of unexploded ordnance. Japan has consistently followed the path of a peace-loving nation throughout its post-war history. We must never again repeat the horrors of war. No matter how many years pass, we will uphold this unwavering pledge across generations and remain firmly committed to building a world where all people can live in a peaceful and spiritually rich manner. I will conclude my address by offering my sincere prayers that the souls here rest in peace and my heartfelt wishes for the peace of the bereaved families of the war dead. ISHIBA Shigeru
Prime Minister of Japan
June 23, 2025
Related Link
Japanese
Memorial Ceremony to Commemorate the Fallen on the 80th Anniversary of the End of the Battle of Okinawa (PM in Action)
Tweet
Return to the Speeches and Statements by the Prime Minister</t>
        </is>
      </c>
      <c r="K517" s="18" t="inlineStr">
        <is>
          <t>history;war</t>
        </is>
      </c>
      <c r="L517" s="18" t="inlineStr">
        <is>
          <t>0</t>
        </is>
      </c>
      <c r="M517" s="18" t="inlineStr">
        <is>
          <t>1</t>
        </is>
      </c>
      <c r="N517" s="18" t="inlineStr">
        <is>
          <t>1</t>
        </is>
      </c>
      <c r="O517" s="18" t="inlineStr">
        <is>
          <t>0</t>
        </is>
      </c>
      <c r="P517" s="18" t="inlineStr">
        <is>
          <t>0</t>
        </is>
      </c>
      <c r="Q517" s="18" t="inlineStr">
        <is>
          <t>0</t>
        </is>
      </c>
      <c r="R517" s="18" t="inlineStr">
        <is>
          <t>55183bc1-42dc-48c1-82c3-12e9bbff30b8</t>
        </is>
      </c>
      <c r="S517" s="18" t="inlineStr"/>
      <c r="T517" s="18" t="inlineStr"/>
      <c r="U517" s="18" t="inlineStr"/>
      <c r="V517" s="18" t="inlineStr">
        <is>
          <t>WAR_GENERAL</t>
        </is>
      </c>
      <c r="W517" s="18" t="inlineStr"/>
      <c r="X517" s="18" t="inlineStr"/>
      <c r="Y517" s="18" t="inlineStr"/>
      <c r="Z517" s="18" t="inlineStr"/>
      <c r="AA517" s="18" t="inlineStr"/>
      <c r="AB517" s="18" t="inlineStr"/>
      <c r="AC517" s="18" t="inlineStr"/>
      <c r="AD517" s="18" t="inlineStr"/>
      <c r="AE517" s="18" t="inlineStr"/>
      <c r="AF517" s="18" t="inlineStr"/>
      <c r="AG517" s="18" t="inlineStr"/>
      <c r="AH517" s="18" t="inlineStr"/>
      <c r="AI517" s="18" t="inlineStr"/>
      <c r="AJ517" s="18" t="inlineStr"/>
      <c r="AK517" s="18" t="inlineStr"/>
      <c r="AL517" s="18" t="inlineStr"/>
      <c r="AM517" s="18" t="inlineStr">
        <is>
          <t>LOW</t>
        </is>
      </c>
      <c r="AN517" s="3" t="inlineStr">
        <is>
          <t>AUTO-DRAFT: keyword signals only; requires contextual coding per codebook.md before use.</t>
        </is>
      </c>
      <c r="AO517" s="18" t="inlineStr">
        <is>
          <t>243aad1d-6b32-59a1-ba17-b3eb23f07036</t>
        </is>
      </c>
      <c r="AP517" s="18" t="inlineStr">
        <is>
          <t>1</t>
        </is>
      </c>
      <c r="AQ517" s="18" t="inlineStr">
        <is>
          <t>LOW_CONFIDENCE;MISSING_SPEAKER</t>
        </is>
      </c>
      <c r="AR517" s="18" t="inlineStr">
        <is>
          <t>PROMOTED</t>
        </is>
      </c>
      <c r="AS517" s="3" t="inlineStr">
        <is>
          <t>2026-09-22 full backlog review: promoted to pilot_east_asia_2020_2025.csv / pilot_japan_2020_2025.csv -- Address, 80th Battle of Okinawa Memorial (2025-06-23)</t>
        </is>
      </c>
    </row>
    <row r="518">
      <c r="A518" s="3" t="inlineStr">
        <is>
          <t>https://japan.kantei.go.jp/103/statement/202506/23pm_kaiken.html</t>
        </is>
      </c>
      <c r="B518" s="18" t="inlineStr">
        <is>
          <t>japan</t>
        </is>
      </c>
      <c r="C518" s="18" t="inlineStr">
        <is>
          <t>Prime Minister's Office of Japan (Kantei)</t>
        </is>
      </c>
      <c r="D518" s="3" t="inlineStr">
        <is>
          <t>Press Conference by Prime Minister ISHIBA Shigeru (Speeches and Statements &lt;br&gt;by the Prime Minister) | Prime Minister's Office of Japan</t>
        </is>
      </c>
      <c r="E518" s="18" t="inlineStr">
        <is>
          <t>PRESS_CONFERENCE</t>
        </is>
      </c>
      <c r="F518" s="18" t="inlineStr">
        <is>
          <t>June 23, 2025</t>
        </is>
      </c>
      <c r="G518" s="18" t="inlineStr">
        <is>
          <t>0</t>
        </is>
      </c>
      <c r="H518" s="3" t="inlineStr"/>
      <c r="I518" s="3" t="inlineStr">
        <is>
          <t>Press Conference by Prime Minister ISHIBA Shigeru (Speeches and Statements &lt;br&gt;by the Prime Minister) | Prime Minister's Office of Japan
Press Conference by Prime Minister ISHIBA Shigeru
June 23, 2025
Tweet
[Provisional translation]
Good evening and thank you very much for attending this press conference despite the late hour.
In the policy speech I made during this Diet session, I quoted former Prime Minister ISHIBASHI Tanzan when he stated he wanted to "reflect adequately on those points demanding reflection, and, at the same time, asking for the cooperation of both the opposition parties and others concerned, work to have the National Diet move forward without deviating." Taking that sentiment to heart, I did my very best to build consensus across party and factional lines and engage in earnest Diet deliberations.
The result was the enactment of the budget for fiscal year 2025 following amendments by the Diet, the first such case in 29 years in the House of Representatives and the first case ever in the House of Councillors. Fifty-eight of the 59 bills submitted by the Government passed, and all 13 of the treaties submitted for consideration were approved.
With regard to diplomacy as well, taking advantage of the opportunity afforded by Expo 2025 Osaka, Kansai, Japan, I have met with the leaders of nearly 40 countries since the beginning of the year. I have also visited the United States of America and four ASEAN (Association of Southeast Asian Nations) member countries since 2025 began.
At the recent G7 Summit in Kananaskis, Canada, I emphasized that the situations in Ukraine, the Middle East, and East Asia are all closely tied to each other, and, accordingly, the G7 should remain united as it continues to lead the response by the international community. I understand that this point was endorsed by all the other countries participating.
I also held summit meetings with President Trump of the United States, President Lee Jae Myung of the Republic of Korea, who had only just taken office, and a number of other national leaders.
As the responsible ruling party, I feel that we succeeded in delivering results to a certain extent thanks to the support of a truly significant number of people, and I would like to once again express my sincere appreciation to all those who kindly cooperated with us during this Diet session. Thank you very much indeed.
Grounded in the discussions held during this Diet session, and with a view to realizing a Japan where people can feel tangibly that tomorrow will be better than today, we will work to raise Japan's nominal gross domestic product from 600 trillion yen at present to 1,000 trillion yen by 2040. We will also aim to increase the average income, which currently stands at 4 million yen, by more than 50 percent by that time.
We will pursue three approaches to ensure these come to fruition.
First, we will put an end to people's worries about today by pressing ahead with our responses to issues affecting people at this very moment, including the matters of wage increases and measures to counter rising prices.
Next, we will dispel public unease about tomorrow, sweeping that anxiety away by mounting responses to the U.S. tariff measures, ensuring people's safety and security, and reforming social security.
And third, we will create a future full of hope by promoting regional revitalization and investment. We will create a society in which those who want to have children can do so and raise them with peace of mind. Our annual number of births has now dropped below 700,000. As I have been saying since my time as Minister for Regional Revitalization, this trend towards having fewer children can properly be called a "quiet emergency" and we must reverse this trend at all costs.
First of all, with regard to putting an end to people's worries about today, this year we saw wage increases exceed 5 percent for the second year in a row. We expect this year's rate of increase to surpass that of last year, which itself marked the highest level of increase in 33 years. Through legislative revisions, we also succeeded in raising adjustment allowances for public school teachers for the first time in approximately 50 years.
In order to bring about a society in which it is the expected norm for real wages to increase by about 1 percent annually, we will vigorously implement a package of measures that will, among other initiatives, over five years promote 60 trillion yen of productivity-enhancing investments at small- and medium-sized enterprises and small-scale employers.
We will raise government-set prices in the areas of medical care, nursing care, childcare, and welfare, all of which are facing labor shortages and rising prices.
We will continue our tireless efforts to address the minimum wage, aiming to attain our ambitious national average wage target of 1,500 yen per hour within the 2020s. The public and private sectors will make their greatest possible efforts intensively, over the span of five years.
We will also conduct a comprehensive assessment to determine whether or not budgetary, tax, and other benchmarks have perhaps been left for too long at the low levels appropriate for a deflationary period; after completing this assessment, we will move forward on revising the necessary areas.
To cover the period until we succeed in bringing about wage increases that outpace rising price, we are responding by providing 30,000 yen to each low-income household, with an additional 20,000 yen for each child; also, by raising the benefit rate to the equivalent of 100 percent of take-home pay when childcare-related leave is taken, for households raising children; and, in the case of disincentives for second earners to earn more than a certain amount of income annually, we raised the threshold from 1.03 million yen, resulting in income tax reductions of 20,000 to 40,000 yen.
However, we still have not achieved wage increases that outpace inflation. I consider this to be something that must be addressed without fail. Therefore, we have pledged to realize a new benefit payment without relying on the issuance of deficit-financing bonds. It will focus primarily on those who are truly in need, and therefore will not be a kind of indiscriminate or wasteful subsidy.
In particular, regarding food expenses, an area in which rising prices have been especially noticeable, we will, taking into account the impact of recent rising prices, provide 40,000 yen in benefits for each child as well as 40,000 yen for each low-income adult, with others receiving 20,000 yen per person. To put it simply, the fact that wage increases have not surpassed price increases is something we must contemplate humbly and sincerely.
I must emphasize yet again that the consumption tax is a critical source of funds supporting healthcare, pensions, nursing care, and other programs within social security. A stable source of funding for social security is of the utmost importance. We could not possibly do such an irresponsible thing as reducing the rate of the consumption tax, the funding source for healthcare, pensions, and nursing care, unless we have an alternative stable source of funding.
[If we were to take an approach of lowering the consumption tax rate,] high-income earners who consume more would end up enjoying a greater reduction in their tax burden than those who consume less. That would be unavoidable. The result would be high income earners ending up with a more advantageous outcome than others. Is that really what we want to do?
Besides that, judging from past experience, since modifications to the system would be necessary, we anticipate that roughly a full year would be needed, from amending the law to actually carrying out the change in the tax rate. Reducing the consumption tax rate would take time to implement, disproportionately favor high-income earners, and, most crucially, present a risk to our funding for social security programs. As a result, I do not believe it is an appropriate solution in any way.
As a further form of support for households raising children, we will move forward with initiatives such as making senior high school effectively free as well as making lunches free of charge at elementary schools, based on an agreement with Komeito and the Japan Innovation Party.
As for the “employment ice-age generation” [who have encountered career challenges as a result of entering the workforce when there were few job opportunities], we must not allow fairness or unfairness to be determined by the generation in which one happens to be born. And so, aiming to be a nation where no such unfairness exists, we will bolster our reskilling efforts [(measures to assist people in brushing up their skills in order to transfer into growth fields)] and our assistance for building assets with a view to preparing for old age.
With regard to the price of rice, we are moving forward with the sale of 500,000 tons of rice reserves through discretionary contracts. Changes in the market have been appearing steadily, with the average price now starting to decline. Five kilograms now sell for 3,920 yen on average.
We will verify the causes of the sharp jump in prices and confirm the responses we have taken, and undertake a shift in our polices from the perspective of food security as well, in order to enhance productivity, increase added value, and expand our exports. As we enable consumers to feel secure in purchasing rice, we will at the same time realize rice policies that make it possible for motivated producers to increase production free from worry.
It is also imperative for us to address the rise in energy prices. We are currently implementing a 10 yen per liter fixed reduction in the price of gasoline.
In anticipation of possible sharp rises in the price of petroleum products because of the escalating tension in the Middle East, beginning this Thursday, June 26, we will institute precautionary assistance that will use surplus funds to dampen drastic fluctuations in fuel prices, extending through all of July and August, when an increase in demand is expected.
As for gasoline specifically, giving particular consideration to the burden shouldered by local areas where few public transportation options are available, in addition to our existing measures to reduce the price of gasoline by a fixed amount, we will institute measures aiming to ensure that retail prices do not rise beyond recent levels, which are right around the price level at the time of the Ukraine crisis.
Looking now to the matter of abolishing provisional tax rates, based on an agreement with Komeito and the Democratic Party For the People, we will come to a conclusion once we ensure stable sources of funding for the development, maintenance, and management of social infrastructure. That is to say, we will reach a conclusion on this matter in tandem with making sure that stable funding sources are well in place.
With regard to electricity and gas bills, we will provide support during the hottest months of July through September, lowering bills by roughly 3,000 yen for the average household.
Next, to dispel public unease about tomorrow, as we address the United States' additional tariff measures, Japan, grounded in a policy of "investment over tariffs," will persist in its all-out efforts to realize an agreement that mutually benefits both Japan and the United States, even as Japan continues to defend its national interests.
We will furnish meticulously-tailored responses during consultations conducted at our 1,000 special consultation service locations all around the country. We will provide comprehensive support for domestic industries, including through assistance addressing cash flow problems at midsize and small- and medium-sized enterprises. We will set additional measures in motion as needed, without delay.
Japan is one of the countries most frequently affected by natural disasters anywhere. Reflecting that, our system for disaster prevention must be the very best in the world. Even as we continue our efforts for recovery and reconstruction from the Great East Japan Earthquake and the Noto Peninsula Earthquake, during this Diet session, we undertook legal revisions and decided to strengthen our cooperation with volunteer organizations, our provision of welfare services to disaster victims, and measures that will facilitate the early restoration of roads, waterworks, and other infrastructure.
I have mentioned the Sphere Standards (standards in line with the Humanitarian Charter ensuring minimum standards in humanitarian assistance) on a number of occasions in the Diet, but as we work to improve the living conditions in evacuation centers, we will advance our preparations, including quadrupling the number of light trucks equipped with toilet facilities that we have at the ready and also preparing food trucks, cardboard beds, and so on.
It is only fitting to work to improve the environment for those in evacuation centers, who find themselves in the most trying circumstances. This fiscal year, we doubled both the budget and the personnel for disaster prevention at the Cabinet Office's Disaster Management Bureau. In fiscal year 2026, we will establish a dedicated Disaster Management Agency, which will be led by a specialized minister, staffed with a suitable number of experts, and given a sufficient budget.
In order to respond to the most severe and complex security environment of the post-war era, we are moving ahead in the fundamental reinforcement of our defense capabilities. We have also bolstered our deterrence capabilities by establishing systems to neutralize servers that are used to launch cyberattacks against us.
Improving the treatment of our Self-Defense Forces (SDF) personnel is an urgent issue for reinforcing our defense capabilities. No matter how superb the ships, land vehicles, or aircraft we possess, they will be useless if we lack sufficient SDF personnel to operate them. As the result of efforts grounded in the Basic Policy document compiled under the direction of the meeting of ministers having remits related to SDF affairs (the “Basic Policy on Improving the Treatment and Working Environments and Establishing New Lifetime Career Plans of SDF Personnel"), 50 percent of SDF members responding in a survey said that their motivation to work has gotten stronger. We also recognize effects emerging such as fewer SDF personnel resigning mid-career. We will redouble our efforts to improve the treatment afforded to SDF personnel.
We will continue to carry out all possible measures to ensure the safety of Japanese nationals overseas, including our responses to the current situation in the Middle East.
Turning now to the pension system, we did away with the earnings threshold that disincentivized second earners from receiving wages exceeding 1.06 million yen annually and also set in place reforms that will allow people to receive more generous pension benefits. Through an agreement with the Constitutional Democratic Party, we decided to set up measures that avoid reducing the basic pension level in the event of the economy failing to do well in future years. We carried out reforms we implement every five years and have secured the benefits to be paid out to both current and future recipients.
As for how to deal with high-cost medical expense benefits, we will take the utmost care in attending to the matter after listening to a wide range of views, reflecting the lessons we learned through our attempt to address this matter recently.
Based on an agreement with Komeito and the Japan Innovation Party, we will reduce the financial burden shouldered by the general population, including the insurance premium burden borne by the working-age generation, by reducing the number of hospital beds to the optimal level, among other changes.
We will examine initiatives that include fostering the environment for painless childbirth, popularizing breast cancer screenings that take into account the burden borne by women, and enhancing women's restroom facilities. We will steadily advance our efforts to conduct reviews that lead to a society in which women can live their lives with peace of mind.
A fiscal surplus is absolutely necessary in order for us to respond to large-scale disasters and to emergencies. For that reason, we will work to put public finances on a sound footing, aiming to achieve a surplus in the primary balance at the earliest possible time during the 2025 and 2026 fiscal years while simultaneously working to reduce our debt-to-GDP ratio in a stable manner to the level we had before the COVID-19 pandemic.
Finally, I wish to touch on creating a future full of hope.
As the result of implementing various measures aimed at transitioning from a cost-cutting economy to an economy based on the creation of high amounts of added value, a change in the tide has emerged in both wages and domestic investment.
The key to maintaining and accelerating this will be Regional Revitalization 2.0 and the promotion of investment, in addition to higher wages.
Under Regional Revitalization 2.0, we will make the greatest possible use of new technologies, including artificial intelligence (AI), robots, and drones, establish a Local Area Resident Registration System and create a connected (non-permanent but engaged) population of 10 million people. By doing so, we will achieve economic growth even as the population declines and maintain and enhance the vitality of local communities.
In line with our Basic Vision (the Basic Vision for Regional Revitalization 2.0), we will vigorously pursue "the Reiwa Era remodeling of the Japanese archipelago" through new public-private partnerships that make use of the strengths of the private sector to the greatest possible extent.
We will accelerate public-private investment in promising fields, including not only green transformation (GX), digital transformation (DX), economic security, and the content industry, but also health care and disaster prevention, and we will expand employment and exports in these areas. We will promote investment into Japan, aiming to become a nation built on industry.
We will boost our efforts to create innovation for the future by facilitating strategic research and development, inviting outstanding trainees to Japan, and providing support for startups, among other endeavors.
In line with these three approaches, we will first of all mobilize our existing budget and policies to carry out precise economic and fiscal management.
After the House of Councillors election concludes, we intend to give concrete shape to the content of our Basic Policies 2025, the Action Plan for a New Form of Capitalism, our Basic Vision for Regional Revitalization 2.0, our pledges for the House of Councillors election, and other policies, and then steadily transition them into implementation.
I will end my opening remarks here. Thank you very much.
Related Link
Japanese
Press Conference by Prime Minister Ishiba (PM in Action)
Tweet
Return to the Speeches and Statements by the Prime Minister</t>
        </is>
      </c>
      <c r="J518" s="3" t="inlineStr">
        <is>
          <t>Press Conference by Prime Minister ISHIBA Shigeru (Speeches and Statements &lt;br&gt;by the Prime Minister) | Prime Minister's Office of Japan
Press Conference by Prime Minister ISHIBA Shigeru
June 23, 2025
Tweet
[Provisional translation]
Good evening and thank you very much for attending this press conference despite the late hour. In the policy speech I made during this Diet session, I quoted former Prime Minister ISHIBASHI Tanzan when he stated he wanted to "reflect adequately on those points demanding reflection, and, at the same time, asking for the cooperation of both the opposition parties and others concerned, work to have the National Diet move forward without deviating." Taking that sentiment to heart, I did my very best to build consensus across party and factional lines and engage in earnest Diet deliberations. The result was the enactment of the budget for fiscal year 2025 following amendments by the Diet, the first such case in 29 years in the House of Representatives and the first case ever in the House of Councillors. Fifty-eight of the 59 bills submitted by the Government passed, and all 13 of the treaties submitted for consideration were approved. We will create a society in which those who want to have children can do so and raise them with peace of mind. Our annual number of births has now dropped below 700,000. As I have been saying since my time as Minister for Regional Revitalization, this trend towards having fewer children can properly be called a "quiet emergency" and we must reverse this trend at all costs. First of all, with regard to putting an end to people's worries about today, this year we saw wage increases exceed 5 percent for the second year in a row. We expect this year's rate of increase to surpass that of last year, which itself marked the highest level of increase in 33 years. We will continue our tireless efforts to address the minimum wage, aiming to attain our ambitious national average wage target of 1,500 yen per hour within the 2020s. The public and private sectors will make their greatest possible efforts intensively, over the span of five years. We will also conduct a comprehensive assessment to determine whether or not budgetary, tax, and other benchmarks have perhaps been left for too long at the low levels appropriate for a deflationary period; after completing this assessment, we will move forward on revising the necessary areas. To cover the period until we succeed in bringing about wage increases that outpace rising price, we are responding by providing 30,000 yen to each low-income household, with an additional 20,000 yen for each child; also, by raising the benefit rate to the equivalent of 100 percent of take-home pay when childcare-related leave is taken, for households raising children; and, in the case of disincentives for second earners to earn more than a certain amount of income annually, we raised the threshold from 1.03 million yen, resulting in income tax reductions of 20,000 to 40,000 yen. However, we still have not achieved wage increases that outpace inflation. In particular, regarding food expenses, an area in which rising prices have been especially noticeable, we will, taking into account the impact of recent rising prices, provide 40,000 yen in benefits for each child as well as 40,000 yen for each low-income adult, with others receiving 20,000 yen per person. To put it simply, the fact that wage increases have not surpassed price increases is something we must contemplate humbly and sincerely. I must emphasize yet again that the consumption tax is a critical source of funds supporting healthcare, pensions, nursing care, and other programs within social security. A stable source of funding for social security is of the utmost importance. We could not possibly do such an irresponsible thing as reducing the rate of the consumption tax, the funding source for healthcare, pensions, and nursing care, unless we have an alternative stable source of funding. [If we were to take an approach of lowering the consumption tax rate,] high-income earners who consume more would end up enjoying a greater reduction in their tax burden than those who consume less. That would be unavoidable. Is that really what we want to do? Besides that, judging from past experience, since modifications to the system would be necessary, we anticipate that roughly a full year would be needed, from amending the law to actually carrying out the change in the tax rate. Reducing the consumption tax rate would take time to implement, disproportionately favor high-income earners, and, most crucially, present a risk to our funding for social security programs. As a result, I do not believe it is an appropriate solution in any way. As a further form of support for households raising children, we will move forward with initiatives such as making senior high school effectively free as well as making lunches free of charge at elementary schools, based on an agreement with Komeito and the Japan Innovation Party. As for the “employment ice-age generation” [who have encountered career challenges as a result of entering the workforce when there were few job opportunities], we must not allow fairness or unfairness to be determined by the generation in which one happens to be born. And so, aiming to be a nation where no such unfairness exists, we will bolster our reskilling efforts [(measures to assist people in brushing up their skills in order to transfer into growth fields)] and our assistance for building assets with a view to preparing for old age. With regard to the price of rice, we are moving forward with the sale of 500,000 tons of rice reserves through discretionary contracts. Changes in the market have been appearing steadily, with the average price now starting to decline. Five kilograms now sell for 3,920 yen on average. It is also imperative for us to address the rise in energy prices. We are currently implementing a 10 yen per liter fixed reduction in the price of gasoline. In anticipation of possible sharp rises in the price of petroleum products because of the escalating tension in the Middle East, beginning this Thursday, June 26, we will institute precautionary assistance that will use surplus funds to dampen drastic fluctuations in fuel prices, extending through all of July and August, when an increase in demand is expected. As for gasoline specifically, giving particular consideration to the burden shouldered by local areas where few public transportation options are available, in addition to our existing measures to reduce the price of gasoline by a fixed amount, we will institute measures aiming to ensure that retail prices do not rise beyond recent levels, which are right around the price level at the time of the Ukraine crisis. Looking now to the matter of abolishing provisional tax rates, based on an agreement with Komeito and the Democratic Party For the People, we will come to a conclusion once we ensure stable sources of funding for the development, maintenance, and management of social infrastructure. That is to say, we will reach a conclusion on this matter in tandem with making sure that stable funding sources are well in place. With regard to electricity and gas bills, we will provide support during the hottest months of July through September, lowering bills by roughly 3,000 yen for the average household. Next, to dispel public unease about tomorrow, as we address the United States' additional tariff measures, Japan, grounded in a policy of "investment over tariffs," will persist in its all-out efforts to realize an agreement that mutually benefits both Japan and the United States, even as Japan continues to defend its national interests. Japan is one of the countries most frequently affected by natural disasters anywhere. Reflecting that, our system for disaster prevention must be the very best in the world. Even as we continue our efforts for recovery and reconstruction from the Great East Japan Earthquake and the Noto Peninsula Earthquake, during this Diet session, we undertook legal revisions and decided to strengthen our cooperation with volunteer organizations, our provision of welfare services to disaster victims, and measures that will facilitate the early restoration of roads, waterworks, and other infrastructure. I have mentioned the Sphere Standards (standards in line with the Humanitarian Charter ensuring minimum standards in humanitarian assistance) on a number of occasions in the Diet, but as we work to improve the living conditions in evacuation centers, we will advance our preparations, including quadrupling the number of light trucks equipped with toilet facilities that we have at the ready and also preparing food trucks, cardboard beds, and so on. It is only fitting to work to improve the environment for those in evacuation centers, who find themselves in the most trying circumstances. This fiscal year, we doubled both the budget and the personnel for disaster prevention at the Cabinet Office's Disaster Management Bureau. In fiscal year 2026, we will establish a dedicated Disaster Management Agency, which will be led by a specialized minister, staffed with a suitable number of experts, and given a sufficient budget. In order to respond to the most severe and complex security environment of the post-war era, we are moving ahead in the fundamental reinforcement of our defense capabilities. We have also bolstered our deterrence capabilities by establishing systems to neutralize servers that are used to launch cyberattacks against us. Improving the treatment of our Self-Defense Forces (SDF) personnel is an urgent issue for reinforcing our defense capabilities.</t>
        </is>
      </c>
      <c r="K518" s="18" t="inlineStr">
        <is>
          <t>fund;reparation;victim;war</t>
        </is>
      </c>
      <c r="L518" s="18" t="inlineStr">
        <is>
          <t>0</t>
        </is>
      </c>
      <c r="M518" s="18" t="inlineStr">
        <is>
          <t>0</t>
        </is>
      </c>
      <c r="N518" s="18" t="inlineStr">
        <is>
          <t>1</t>
        </is>
      </c>
      <c r="O518" s="18" t="inlineStr">
        <is>
          <t>1</t>
        </is>
      </c>
      <c r="P518" s="18" t="inlineStr">
        <is>
          <t>0</t>
        </is>
      </c>
      <c r="Q518" s="18" t="inlineStr">
        <is>
          <t>0</t>
        </is>
      </c>
      <c r="R518" s="18" t="inlineStr">
        <is>
          <t>38ffddf1-6aca-48c5-9c21-8192e1b182c1</t>
        </is>
      </c>
      <c r="S518" s="18" t="inlineStr"/>
      <c r="T518" s="18" t="inlineStr"/>
      <c r="U518" s="18" t="inlineStr"/>
      <c r="V518" s="18" t="inlineStr">
        <is>
          <t>COMPENSATION_REPARATION</t>
        </is>
      </c>
      <c r="W518" s="18" t="inlineStr"/>
      <c r="X518" s="18" t="inlineStr"/>
      <c r="Y518" s="18" t="inlineStr"/>
      <c r="Z518" s="18" t="inlineStr"/>
      <c r="AA518" s="18" t="inlineStr"/>
      <c r="AB518" s="18" t="inlineStr"/>
      <c r="AC518" s="18" t="inlineStr"/>
      <c r="AD518" s="18" t="inlineStr"/>
      <c r="AE518" s="18" t="inlineStr"/>
      <c r="AF518" s="18" t="inlineStr"/>
      <c r="AG518" s="18" t="inlineStr"/>
      <c r="AH518" s="18" t="inlineStr"/>
      <c r="AI518" s="18" t="inlineStr"/>
      <c r="AJ518" s="18" t="inlineStr"/>
      <c r="AK518" s="18" t="inlineStr"/>
      <c r="AL518" s="18" t="inlineStr"/>
      <c r="AM518" s="18" t="inlineStr">
        <is>
          <t>LOW</t>
        </is>
      </c>
      <c r="AN518" s="3" t="inlineStr">
        <is>
          <t>AUTO-DRAFT: keyword signals only; requires contextual coding per codebook.md before use.</t>
        </is>
      </c>
      <c r="AO518" s="18" t="inlineStr">
        <is>
          <t>4d312f01-3f24-5b5e-ada7-2db86d100bd9</t>
        </is>
      </c>
      <c r="AP518" s="18" t="inlineStr">
        <is>
          <t>1</t>
        </is>
      </c>
      <c r="AQ518" s="18" t="inlineStr">
        <is>
          <t>LOW_CONFIDENCE;MISSING_SPEAKER</t>
        </is>
      </c>
      <c r="AR518" s="18" t="inlineStr">
        <is>
          <t>EXCLUDED</t>
        </is>
      </c>
      <c r="AS518" s="3" t="inlineStr">
        <is>
          <t>2026-09-22 full backlog review: COVID_OR_PANDEMIC</t>
        </is>
      </c>
    </row>
    <row r="519">
      <c r="A519" s="3" t="inlineStr">
        <is>
          <t>https://japan.kantei.go.jp/103/statement/202506/30kunji.html</t>
        </is>
      </c>
      <c r="B519" s="18" t="inlineStr">
        <is>
          <t>japan</t>
        </is>
      </c>
      <c r="C519" s="18" t="inlineStr">
        <is>
          <t>Prime Minister's Office of Japan (Kantei)</t>
        </is>
      </c>
      <c r="D519" s="3" t="inlineStr">
        <is>
          <t>Address by Prime Minister ISHIBA Shigeru at the Meeting of the Ministry of Defense and Self-Defense Force Command Personnel (Speeches and Statements &lt;br&gt;by the Prime Minister) | Prime Minister's Office of Japan</t>
        </is>
      </c>
      <c r="E519" s="18" t="inlineStr">
        <is>
          <t>SPEECH</t>
        </is>
      </c>
      <c r="F519" s="18" t="inlineStr">
        <is>
          <t>June 30, 2025</t>
        </is>
      </c>
      <c r="G519" s="18" t="inlineStr">
        <is>
          <t>0</t>
        </is>
      </c>
      <c r="H519" s="3" t="inlineStr"/>
      <c r="I519" s="3" t="inlineStr">
        <is>
          <t>Address by Prime Minister ISHIBA Shigeru at the Meeting of the Ministry of Defense and Self-Defense Force Command Personnel (Speeches and Statements &lt;br&gt;by the Prime Minister) | Prime Minister's Office of Japan
Address by Prime Minister ISHIBA Shigeru at the Meeting of the Ministry of Defense and Self-Defense Force Command Personnel
June 30, 2025
Tweet
[Provisional translation]
I would like to say a few words to the senior personnel who assume the responsibility for the very core of our nation’s defense.
Today, I have the pleasure of attending the Meeting of the Ministry of Defense and Self-Defense Forces Command Personnel. I understand that commanders of major units in various regions are also participating online. As the Prime Minister and Supreme Commander of the Self-Defense Forces, I believe it is extremely significant to directly convey my thoughts to you in such a setting for ensuring the smooth execution of our nation’s defense policy and the effectiveness of civilian control, which forms the basis of a democratic state.
Let me outline my views on the ideal form of the Ministry of Defense and Self-Defense Forces and their upcoming mission to fully defend Japan’s independence and peace.
Allow me to begin by discussing civilian control. While it signifies the supremacy of political leadership over armed forces, this doesn’t mean that political will is unilaterally imposed. I have always believed it is both your right and duty as SDF officers to offer expert views to politicians regarding legal frameworks, equipment and unit operations for our national defense. It is not ideal for those charged with assisting politicians to remain silent. To ensure effective civilian control, I expect you to actively offer your professional insights.
Eighteen years ago, as Minister of Defense, I attended and addressed the Meeting of the Ministry of Defense and Self-Defense Force Senior Personnel here in Ichigaya.
At that time, non-state actors, including international terrorist organizations, posed a significant threat, requiring the international community to respond in a united manner. A major challenge facing Japan then was how we could contribute to international efforts, such as by continuing activities by the Maritime Self-Defense Force in the Indian Ocean.
Eighteen years later, the security environment surrounding Japan has undergone a drastic change, becoming even more severe and complex.
We are witnessing China’s unilateral attempts to change the status quo by force in the East and South China Seas, North Korea’s launches of ballistic missiles and enhancement of its capabilities, and Russia’s aggression against Ukraine and the dispatch of North Korean soldiers to Russia, as well as Iran’s nuclear development along with responses from Israel and the United States. They suggest the current, closely intertwined situations in Ukraine, the Middle East, and East Asia.
In Ukraine, we have seen firsthand how the ordinary, everyday life can be instantly shattered once a military invasion takes place. Many of our citizens are concerned that “what is happening in Ukraine today could happen in East Asia tomorrow.”
Under such circumstances, our urgent challenge is to strengthen our deterrence to prevent such threats as military aggression from reaching Japan. The fundamental reinforcement of our defense capabilities, based on the National Security Strategy and other documents, must be steadily promoted going forward.
The true value of these efforts is constantly put to the test. Whether the SDF’s capabilities are maintained and enhanced as a reliable deterrent; whether we are effectively responding to the various incidents occurring on a daily basis; and whether these efforts are ensuring the safety and security of our citizens—all depend on how you devote yourselves to these challenges.
I therefore ask for your tireless efforts to ensure the SDF earns the unwavering trust from the public as a deterrent.
A short while ago, I visited the Joint Operations Command, newly established this March, and was briefed on its current status.
The importance of integrated operations was already recognized during my time as Director-General of the Defense Agency, and its significance has since irreversibly increased.
The establishment of the Joint Operations Command marks a major milestone in the SDF’s efforts to strengthen integrated operations. Its purpose is to seamlessly respond to changing environments and establish a structure for integrated operations, including cross-domain operations. However, merely establishing a new organization does not achieve its purpose. I urge you to step-up your efforts to further enhance the effectiveness of integrated operations under the Joint Operations Command.
Simultaneously, just as operations are integrated, so must be our efforts to develop our defense capabilities. Just collecting individually optimized components will never amount to overall optimization. This is something I have consistently stated since my time as Minister of Defense.
As seen in the situation in Ukraine, technological advancements constantly change and evolve the methods of combat. You are required to be sensitive enough to keenly perceive these changes, while also being bold enough to embrace any change, rather than being bound by past practices or the boundaries between the Ground, Maritime and Air Self-Defense Forces.
Given these points, I request that you constantly seek ways to build effective defense capabilities in the future.
Above all, the SDF personnel are the core of Japan’s defense capabilities. Your fully dedicated efforts to accomplish your duties serve as Japan’s deterrence and the very capacity needed to protect the lives and peaceful livelihoods of our citizens.
Precisely because of the noble mission that the SDF personnel are entrusted with, you are respected by our citizens and can dedicate yourselves to your duties with pride and honor. The state and Government are naturally responsible for establishing this system.
The SDF is required to uphold the highest discipline and should be given the highest honor. With this conviction, we established a meeting of relevant ministers, which I chair, at the end of last year, and compiled basic guidelines for improving the treatment and working environment of the SDF personnel and for establishing new lifelong career plans.
Based on this, under Defense Minister Nakatani, unprecedented initiatives have already been realized, including the establishment of new benefits and the increase of the level of existing ones, totaling over 30 programs.
At a recent gathering of the relevant ministers, we confirmed that there are signs of effects on the morale of active SDF personnel, as well as on the efforts to secure human resources for the SDF.
Last month in Maizuru, I personally heard feedback and future requests from young SDF personnel and mid-level officers regarding the improvement of their treatment.
I ask you to understand the needs of the personnel at all levels and incorporate their voices into systematic initiatives. We will continue to review our current policies and consider and implement new measures, always based on the needs of the personnel.
The last time I attended the Meeting of the Ministry of Defense and Self-Defense Force Senior Personnel was in 2007, when the Defense Agency was transformed into the Ministry of Defense, marking a significant turning point.
As I have repeatedly stated, with the security environment becoming increasingly severe, the roles that the Ministry of Defense and the SDF must fulfill are greater than ever. To fulfill the roles, the public’s understanding of the SDF is indispensable.
Up until now, your predecessors have consistently dedicated themselves to their duties, resulting in 90% of the public currently holding a positive impression of the SDF.
At the same time, earning public trust requires tireless efforts.
At the previous Meeting of the Senior Personnel, we also had various issues to tackle. As Minister of Defense, I stated that we would “seriously examine, from every angle, what could be the ideal form of a true organization charged with national defense, and make utmost effort to implement reforms.”
I myself have never served as an SDF officer or member, but I have never forgotten, even for a moment, the words of the oath of service taken by all SDF personnel.
“I will meet the expectations of the Japanese people by striving to complete duties* which may involve risking my own life when facing challenges.”
As I repeatedly reflect on these words, the weight of the responsibility of national defense and the depth of your resolve come home to me.
In 2003, when I was the Director-General of the Defense Agency, Japan decided to dispatch SDF units to support the reconstruction of Iraq, and on December 24 of that year, Christmas Eve, a completion ceremony for the Air SDF transport aircraft unit was held at the Air Self-Defense Force Komaki base in Aichi Prefecture, with then Prime Minister KOIZUMI Junichiro attending. December 24 was the day when many young people were celebrating Christmas.
At the send-off party on the same day, a young Air SDF member who was about to be deployed shook my hand. He told me that he had received an address from the Prime Minister and encouragement from the Director-General of the Defense Agency, and that he had taken commemorative photos, shaken hands with us and been told: “Good luck.” He said that he was able to hear from the Prime Minister and from the Director-General of the Defense Agency why he himself had to go: that the people of Iraq desperately needed roads, schools, and access to water; that a British public opinion survey at the time had found Japan—not any other country or even the United Nations—to be the country Iraqis most wanted to come; and that, because of this, the only organization in Japan capable of responding to those wishes was the SDF. He also said: “I have had the best Christmas. Director-General, I am leaving for Iraq" before being deployed in C-130s, with other young SDF members. I will never forget this scene for the rest of my life.
Together with Minister Nakatani, I am resolved to lead you in fully defending Japan and our citizens. With this renewed resolve again conveyed to you, let me conclude by sincerely hoping for your continued efforts and for the strength and excellence of the Self-Defense Forces.
Note: Prime Minister Ishiba said “shokumu” in Japanese, which means “duty” or “task,” but he intended to say “sekimu,” which also means “duty.”
June 30, 2025
ISHIBA Shigeru
Prime Minister of Japan
Related Link
Japanese
Tweet
Return to the Speeches and Statements by the Prime Minister</t>
        </is>
      </c>
      <c r="J519" s="3" t="inlineStr">
        <is>
          <t>Address by Prime Minister ISHIBA Shigeru at the Meeting of the Ministry of Defense and Self-Defense Force Command Personnel (Speeches and Statements &lt;br&gt;by the Prime Minister) | Prime Minister's Office of Japan
Address by Prime Minister ISHIBA Shigeru at the Meeting of the Ministry of Defense and Self-Defense Force Command Personnel
June 30, 2025
Tweet
[Provisional translation]
I would like to say a few words to the senior personnel who assume the responsibility for the very core of our nation’s defense. Today, I have the pleasure of attending the Meeting of the Ministry of Defense and Self-Defense Forces Command Personnel. I understand that commanders of major units in various regions are also participating online. A major challenge facing Japan then was how we could contribute to international efforts, such as by continuing activities by the Maritime Self-Defense Force in the Indian Ocean. Eighteen years later, the security environment surrounding Japan has undergone a drastic change, becoming even more severe and complex. We are witnessing China’s unilateral attempts to change the status quo by force in the East and South China Seas, North Korea’s launches of ballistic missiles and enhancement of its capabilities, and Russia’s aggression against Ukraine and the dispatch of North Korean soldiers to Russia, as well as Iran’s nuclear development along with responses from Israel and the United States. They suggest the current, closely intertwined situations in Ukraine, the Middle East, and East Asia. In Ukraine, we have seen firsthand how the ordinary, everyday life can be instantly shattered once a military invasion takes place. Many of our citizens are concerned that “what is happening in Ukraine today could happen in East Asia tomorrow.”
Under such circumstances, our urgent challenge is to strengthen our deterrence to prevent such threats as military aggression from reaching Japan. The fundamental reinforcement of our defense capabilities, based on the National Security Strategy and other documents, must be steadily promoted going forward. The true value of these efforts is constantly put to the test. Whether the SDF’s capabilities are maintained and enhanced as a reliable deterrent; whether we are effectively responding to the various incidents occurring on a daily basis; and whether these efforts are ensuring the safety and security of our citizens—all depend on how you devote yourselves to these challenges. At the previous Meeting of the Senior Personnel, we also had various issues to tackle. As Minister of Defense, I stated that we would “seriously examine, from every angle, what could be the ideal form of a true organization charged with national defense, and make utmost effort to implement reforms.”
I myself have never served as an SDF officer or member, but I have never forgotten, even for a moment, the words of the oath of service taken by all SDF personnel. “I will meet the expectations of the Japanese people by striving to complete duties* which may involve risking my own life when facing challenges.”
As I repeatedly reflect on these words, the weight of the responsibility of national defense and the depth of your resolve come home to me. In 2003, when I was the Director-General of the Defense Agency, Japan decided to dispatch SDF units to support the reconstruction of Iraq, and on December 24 of that year, Christmas Eve, a completion ceremony for the Air SDF transport aircraft unit was held at the Air Self-Defense Force Komaki base in Aichi Prefecture, with then Prime Minister KOIZUMI Junichiro attending. December 24 was the day when many young people were celebrating Christmas.</t>
        </is>
      </c>
      <c r="K519" s="18" t="inlineStr">
        <is>
          <t>aggression;responsibility;war</t>
        </is>
      </c>
      <c r="L519" s="18" t="inlineStr">
        <is>
          <t>0</t>
        </is>
      </c>
      <c r="M519" s="18" t="inlineStr">
        <is>
          <t>0</t>
        </is>
      </c>
      <c r="N519" s="18" t="inlineStr">
        <is>
          <t>1</t>
        </is>
      </c>
      <c r="O519" s="18" t="inlineStr">
        <is>
          <t>0</t>
        </is>
      </c>
      <c r="P519" s="18" t="inlineStr">
        <is>
          <t>0</t>
        </is>
      </c>
      <c r="Q519" s="18" t="inlineStr">
        <is>
          <t>0</t>
        </is>
      </c>
      <c r="R519" s="18" t="inlineStr">
        <is>
          <t>00bedeb6-ab7a-4fc5-88cb-fdc20c76d74c</t>
        </is>
      </c>
      <c r="S519" s="18" t="inlineStr"/>
      <c r="T519" s="18" t="inlineStr"/>
      <c r="U519" s="18" t="inlineStr"/>
      <c r="V519" s="18" t="inlineStr">
        <is>
          <t>AGGRESSION</t>
        </is>
      </c>
      <c r="W519" s="18" t="inlineStr"/>
      <c r="X519" s="18" t="inlineStr"/>
      <c r="Y519" s="18" t="inlineStr"/>
      <c r="Z519" s="18" t="inlineStr"/>
      <c r="AA519" s="18" t="inlineStr"/>
      <c r="AB519" s="18" t="inlineStr"/>
      <c r="AC519" s="18" t="inlineStr"/>
      <c r="AD519" s="18" t="inlineStr"/>
      <c r="AE519" s="18" t="inlineStr"/>
      <c r="AF519" s="18" t="inlineStr"/>
      <c r="AG519" s="18" t="inlineStr"/>
      <c r="AH519" s="18" t="inlineStr"/>
      <c r="AI519" s="18" t="inlineStr"/>
      <c r="AJ519" s="18" t="inlineStr"/>
      <c r="AK519" s="18" t="inlineStr"/>
      <c r="AL519" s="18" t="inlineStr"/>
      <c r="AM519" s="18" t="inlineStr">
        <is>
          <t>LOW</t>
        </is>
      </c>
      <c r="AN519" s="3" t="inlineStr">
        <is>
          <t>AUTO-DRAFT: keyword signals only; requires contextual coding per codebook.md before use.</t>
        </is>
      </c>
      <c r="AO519" s="18" t="inlineStr">
        <is>
          <t>2a1a068a-886f-5ae7-805f-015afdbd705b</t>
        </is>
      </c>
      <c r="AP519" s="18" t="inlineStr">
        <is>
          <t>1</t>
        </is>
      </c>
      <c r="AQ519" s="18" t="inlineStr">
        <is>
          <t>LOW_CONFIDENCE;MISSING_SPEAKER</t>
        </is>
      </c>
      <c r="AR519" s="18" t="inlineStr">
        <is>
          <t>EXCLUDED</t>
        </is>
      </c>
      <c r="AS519" s="3" t="inlineStr">
        <is>
          <t>2026-09-22 full backlog review: UKRAINE_RUSSIA_OR_UNRELATED_GEOPOLITICS</t>
        </is>
      </c>
    </row>
    <row r="520">
      <c r="A520" s="3" t="inlineStr">
        <is>
          <t>https://japan.kantei.go.jp/103/statement/202507/02kaiken.html</t>
        </is>
      </c>
      <c r="B520" s="18" t="inlineStr">
        <is>
          <t>japan</t>
        </is>
      </c>
      <c r="C520" s="18" t="inlineStr">
        <is>
          <t>Prime Minister's Office of Japan (Kantei)</t>
        </is>
      </c>
      <c r="D520" s="3" t="inlineStr">
        <is>
          <t>Press Conference by Prime Minister ISHIBA Shigeru Regarding the Japan-U.S. Consultation on U.S. Tariff Measures (Speeches and Statements &lt;br&gt;by the Prime Minister) | Prime Minister's Office of Japan</t>
        </is>
      </c>
      <c r="E520" s="18" t="inlineStr">
        <is>
          <t>PRESS_CONFERENCE</t>
        </is>
      </c>
      <c r="F520" s="18" t="inlineStr">
        <is>
          <t>July 2, 2025</t>
        </is>
      </c>
      <c r="G520" s="18" t="inlineStr">
        <is>
          <t>0</t>
        </is>
      </c>
      <c r="H520" s="3" t="inlineStr"/>
      <c r="I520" s="3" t="inlineStr">
        <is>
          <t>Press Conference by Prime Minister ISHIBA Shigeru Regarding the Japan-U.S. Consultation on U.S. Tariff Measures (Speeches and Statements &lt;br&gt;by the Prime Minister) | Prime Minister's Office of Japan
Press Conference by Prime Minister ISHIBA Shigeru Regarding the Japan-U.S. Consultation on U.S. Tariff Measures
July 2, 2025
Tweet
[Provisional translation]
(On the policy the Government of Japan (GOJ) will take in its responses to the United States going forward, in light of President Trump saying on July 1 he "doubts" the U.S. will successfully make a deal with Japan and that the U.S. may impose tariffs of 30 to 35 percent on Japanese goods, as well as dissatisfaction he expressed towards the GOJ several days in a row regarding trade in automobiles and rice; on whether or not the GOJ intends to request an extension of the period for suspending the tariffs, as the date for triggering additional mutual tariffs (July 9) approaches; and on the responsibility held by Minister Akazawa, as the person in charge of these tariff negotiations with the U.S.)
Insofar as we are now in the midst of consultations, I will not comment on any specific remarks that President Trump has made. Japan and the United States have held a number of consultations in a genuinely earnest manner with the goal of realizing an outcome that is in the national interest of both countries. We have made our best possible efforts to identify areas of common ground, and we will continue to make such efforts into the future. Our stance is that negotiations must result in true benefits for both sides; they cannot deliver benefits to only one side. In keeping with this, we have engaged in all respects in sincere negotiations grounded firmly in our national interests and we continue to do so even now. That is how I regard the matter.
Minister Akazawa has visited the United States seven times already, on an almost weekly basis, to take part in these negotiations at various key stages along the way. I hold the efforts he has made in high regard. He has worked tirelessly and dedicated all his efforts to bringing these talks to a successful conclusion, and I believe his efforts have been truly meaningful.
(On how the GOJ would respond if negotiations were terminated, in light of President Trump commenting that he is "not thinking about" extending the period in which U.S. tariffs have been paused)
With regard to that matter, I'm unable to answer what we would do should such a situation arise. All I can say is that we will do our utmost to attain an outcome to these tariff negotiations that genuinely serves the national interests of both countries.
Related Link
Japanese
Tweet
Return to the Speeches and Statements by the Prime Minister</t>
        </is>
      </c>
      <c r="J520" s="3" t="inlineStr">
        <is>
          <t>Tariff Measures (Speeches and Statements &lt;br&gt;by the Prime Minister) | Prime Minister's Office of Japan
Press Conference by Prime Minister ISHIBA Shigeru Regarding the Japan-U.S. Consultation on U.S. Tariff Measures
July 2, 2025
Tweet
[Provisional translation]
(On the policy the Government of Japan (GOJ) will take in its responses to the United States going forward, in light of President Trump saying on July 1 he "doubts" the U.S. will successfully make a deal with Japan and that the U.S. may impose tariffs of 30 to 35 percent on Japanese goods, as well as dissatisfaction he expressed towards the GOJ several days in a row regarding trade in automobiles and rice; on whether or not the GOJ intends to request an extension of the period for suspending the tariffs, as the date for triggering additional mutual tariffs (July 9) approaches; and on the responsibility held by Minister Akazawa, as the person in charge of these tariff negotiations with the U.S.)
Insofar as we are now in the midst of consultations, I will not comment on any specific remarks that President Trump has made. Japan and the United States have held a number of consultations in a genuinely earnest manner with the goal of realizing an outcome that is in the national interest of both countries. We have made our best possible efforts to identify areas of common ground, and we will continue to make such efforts into the future.</t>
        </is>
      </c>
      <c r="K520" s="18" t="inlineStr">
        <is>
          <t>war</t>
        </is>
      </c>
      <c r="L520" s="18" t="inlineStr">
        <is>
          <t>0</t>
        </is>
      </c>
      <c r="M520" s="18" t="inlineStr">
        <is>
          <t>0</t>
        </is>
      </c>
      <c r="N520" s="18" t="inlineStr">
        <is>
          <t>0</t>
        </is>
      </c>
      <c r="O520" s="18" t="inlineStr">
        <is>
          <t>0</t>
        </is>
      </c>
      <c r="P520" s="18" t="inlineStr">
        <is>
          <t>0</t>
        </is>
      </c>
      <c r="Q520" s="18" t="inlineStr">
        <is>
          <t>0</t>
        </is>
      </c>
      <c r="R520" s="18" t="inlineStr">
        <is>
          <t>61f5ecae-0c4e-4d98-90b2-6f4fdbcca7dd</t>
        </is>
      </c>
      <c r="S520" s="18" t="inlineStr"/>
      <c r="T520" s="18" t="inlineStr"/>
      <c r="U520" s="18" t="inlineStr"/>
      <c r="V520" s="18" t="inlineStr">
        <is>
          <t>HISTORICAL_RECOGNITION_GENERAL</t>
        </is>
      </c>
      <c r="W520" s="18" t="inlineStr"/>
      <c r="X520" s="18" t="inlineStr"/>
      <c r="Y520" s="18" t="inlineStr"/>
      <c r="Z520" s="18" t="inlineStr"/>
      <c r="AA520" s="18" t="inlineStr"/>
      <c r="AB520" s="18" t="inlineStr"/>
      <c r="AC520" s="18" t="inlineStr"/>
      <c r="AD520" s="18" t="inlineStr"/>
      <c r="AE520" s="18" t="inlineStr"/>
      <c r="AF520" s="18" t="inlineStr"/>
      <c r="AG520" s="18" t="inlineStr"/>
      <c r="AH520" s="18" t="inlineStr"/>
      <c r="AI520" s="18" t="inlineStr"/>
      <c r="AJ520" s="18" t="inlineStr"/>
      <c r="AK520" s="18" t="inlineStr"/>
      <c r="AL520" s="18" t="inlineStr"/>
      <c r="AM520" s="18" t="inlineStr">
        <is>
          <t>LOW</t>
        </is>
      </c>
      <c r="AN520" s="3" t="inlineStr">
        <is>
          <t>AUTO-DRAFT: keyword signals only; requires contextual coding per codebook.md before use.</t>
        </is>
      </c>
      <c r="AO520" s="18" t="inlineStr">
        <is>
          <t>e7e8446d-12e1-5e6d-9fbb-f249160697a0</t>
        </is>
      </c>
      <c r="AP520" s="18" t="inlineStr">
        <is>
          <t>1</t>
        </is>
      </c>
      <c r="AQ520" s="18" t="inlineStr">
        <is>
          <t>LOW_CONFIDENCE;MISSING_SPEAKER</t>
        </is>
      </c>
      <c r="AR520" s="18" t="inlineStr">
        <is>
          <t>EXCLUDED</t>
        </is>
      </c>
      <c r="AS520" s="3" t="inlineStr">
        <is>
          <t>2026-09-22 full backlog review: UKRAINE_RUSSIA_OR_UNRELATED_GEOPOLITICS</t>
        </is>
      </c>
    </row>
    <row r="521">
      <c r="A521" s="3" t="inlineStr">
        <is>
          <t>https://japan.kantei.go.jp/103/statement/202507/03aisatu.html</t>
        </is>
      </c>
      <c r="B521" s="18" t="inlineStr">
        <is>
          <t>japan</t>
        </is>
      </c>
      <c r="C521" s="18" t="inlineStr">
        <is>
          <t>Prime Minister's Office of Japan (Kantei)</t>
        </is>
      </c>
      <c r="D521" s="3" t="inlineStr">
        <is>
          <t>Address by Prime Minister ISHIBA Shigeru at the Official Ceremony and Event for "Japan Day" at Expo 2025 Osaka, Kansai, Japan (Speeches and Statements &lt;br&gt;by the Prime Minister) | Prime Minister's Office of Japan</t>
        </is>
      </c>
      <c r="E521" s="18" t="inlineStr">
        <is>
          <t>SPEECH</t>
        </is>
      </c>
      <c r="F521" s="18" t="inlineStr">
        <is>
          <t>July 3, 2025</t>
        </is>
      </c>
      <c r="G521" s="18" t="inlineStr">
        <is>
          <t>0</t>
        </is>
      </c>
      <c r="H521" s="3" t="inlineStr"/>
      <c r="I521" s="3" t="inlineStr">
        <is>
          <t>Address by Prime Minister ISHIBA Shigeru at the Official Ceremony and Event for "Japan Day" at Expo 2025 Osaka, Kansai, Japan (Speeches and Statements &lt;br&gt;by the Prime Minister) | Prime Minister's Office of Japan
Address by Prime Minister ISHIBA Shigeru at the Official Ceremony and Event for "Japan Day" at Expo 2025 Osaka, Kansai, Japan
July 3, 2025
Tweet
[Provisional translation]
Today, in the gracious presence of Their Imperial Highnesses the Crown Prince and Crown Princess Akishino, I wish to offer some remarks on behalf of the Government of Japan as we commemorate "Japan Day" at Expo 2025 Osaka, Kansai, Japan.
More than 10 million people have come to experience this Expo since it first opened its doors on April 13. Stimulating events that spark visitors' interest take place daily, and attendees engage with the vast array of innovative pavilions brimming with originality and ingenuity, all encircled by the magnificent Grand Ring.
The festive atmosphere, so characteristic of an Expo, that permeates this host site of Yumeshima; the sense of unity through which we are creating something arm in arm with people from all around the globe; the excitement of experiencing technology from the future; and, above all else, the countless number of smiling faces found in every corner of the Expo site. When we encounter these, we feel in a very real sense that the theme of "Designing Future Society for Our Lives" not only resonates with the sheer dynamism of the lives of the millions who have come to visit the Expo, but also is taking on tangible shape right before our eyes.
Today we celebrate Japan, the host country, together with people from more than 160 countries, regions, and international organizations taking part in this Expo.
Today, what I want to share with all of you is more than just Japan's traditions and culture. This Expo has, I believe, resulted in all of you having a clear vision of a Japan that stands together with the international community and a Japan that will work shoulder to shoulder with you in creating the future. I very much hope that today, together we envision the path we will follow, heading towards a future of hope, a future towards which you and Japan walk together.
The first half of the Expo is ending shortly, with the midway point coming up soon. Japan will continue to fulfill its responsibilities as the host nation so that we can also welcome visitors safely in the latter half of the Expo period, even as temperatures climb.
I will end my remarks with my heartfelt thanks to everyone who has worked to make this Expo a success. Thank you very much.
Related Link
Japanese
Tweet
Return to the Speeches and Statements by the Prime Minister</t>
        </is>
      </c>
      <c r="J521" s="3" t="inlineStr">
        <is>
          <t>Today, what I want to share with all of you is more than just Japan's traditions and culture. This Expo has, I believe, resulted in all of you having a clear vision of a Japan that stands together with the international community and a Japan that will work shoulder to shoulder with you in creating the future. I very much hope that today, together we envision the path we will follow, heading towards a future of hope, a future towards which you and Japan walk together. The first half of the Expo is ending shortly, with the midway point coming up soon. Japan will continue to fulfill its responsibilities as the host nation so that we can also welcome visitors safely in the latter half of the Expo period, even as temperatures climb.</t>
        </is>
      </c>
      <c r="K521" s="18" t="inlineStr">
        <is>
          <t>war</t>
        </is>
      </c>
      <c r="L521" s="18" t="inlineStr">
        <is>
          <t>0</t>
        </is>
      </c>
      <c r="M521" s="18" t="inlineStr">
        <is>
          <t>0</t>
        </is>
      </c>
      <c r="N521" s="18" t="inlineStr">
        <is>
          <t>0</t>
        </is>
      </c>
      <c r="O521" s="18" t="inlineStr">
        <is>
          <t>0</t>
        </is>
      </c>
      <c r="P521" s="18" t="inlineStr">
        <is>
          <t>0</t>
        </is>
      </c>
      <c r="Q521" s="18" t="inlineStr">
        <is>
          <t>0</t>
        </is>
      </c>
      <c r="R521" s="18" t="inlineStr">
        <is>
          <t>e35e4017-ef38-4616-88f5-3172c5a545a8</t>
        </is>
      </c>
      <c r="S521" s="18" t="inlineStr"/>
      <c r="T521" s="18" t="inlineStr"/>
      <c r="U521" s="18" t="inlineStr"/>
      <c r="V521" s="18" t="inlineStr">
        <is>
          <t>HISTORICAL_RECOGNITION_GENERAL</t>
        </is>
      </c>
      <c r="W521" s="18" t="inlineStr"/>
      <c r="X521" s="18" t="inlineStr"/>
      <c r="Y521" s="18" t="inlineStr"/>
      <c r="Z521" s="18" t="inlineStr"/>
      <c r="AA521" s="18" t="inlineStr"/>
      <c r="AB521" s="18" t="inlineStr"/>
      <c r="AC521" s="18" t="inlineStr"/>
      <c r="AD521" s="18" t="inlineStr"/>
      <c r="AE521" s="18" t="inlineStr"/>
      <c r="AF521" s="18" t="inlineStr"/>
      <c r="AG521" s="18" t="inlineStr"/>
      <c r="AH521" s="18" t="inlineStr"/>
      <c r="AI521" s="18" t="inlineStr"/>
      <c r="AJ521" s="18" t="inlineStr"/>
      <c r="AK521" s="18" t="inlineStr"/>
      <c r="AL521" s="18" t="inlineStr"/>
      <c r="AM521" s="18" t="inlineStr">
        <is>
          <t>LOW</t>
        </is>
      </c>
      <c r="AN521" s="3" t="inlineStr">
        <is>
          <t>AUTO-DRAFT: keyword signals only; requires contextual coding per codebook.md before use.</t>
        </is>
      </c>
      <c r="AO521" s="18" t="inlineStr">
        <is>
          <t>b9fcc3ed-c096-5922-803b-e7238c4c6ffa</t>
        </is>
      </c>
      <c r="AP521" s="18" t="inlineStr">
        <is>
          <t>1</t>
        </is>
      </c>
      <c r="AQ521" s="18" t="inlineStr">
        <is>
          <t>LOW_CONFIDENCE;MISSING_SPEAKER</t>
        </is>
      </c>
      <c r="AR521" s="18" t="inlineStr">
        <is>
          <t>EXCLUDED</t>
        </is>
      </c>
      <c r="AS521" s="3" t="inlineStr">
        <is>
          <t>2026-09-22 full backlog review: GENERIC_DIPLOMATIC_MESSAGE_OR_SPEECH</t>
        </is>
      </c>
    </row>
    <row r="522">
      <c r="A522" s="3" t="inlineStr">
        <is>
          <t>https://japan.kantei.go.jp/103/statement/202507/08kaiken.html</t>
        </is>
      </c>
      <c r="B522" s="18" t="inlineStr">
        <is>
          <t>japan</t>
        </is>
      </c>
      <c r="C522" s="18" t="inlineStr">
        <is>
          <t>Prime Minister's Office of Japan (Kantei)</t>
        </is>
      </c>
      <c r="D522" s="3" t="inlineStr">
        <is>
          <t>Press Conference by Prime Minister ISHIBA Shigeru Regarding U.S. Tariff Measures (Speeches and Statements &lt;br&gt;by the Prime Minister) | Prime Minister's Office of Japan</t>
        </is>
      </c>
      <c r="E522" s="18" t="inlineStr">
        <is>
          <t>PRESS_CONFERENCE</t>
        </is>
      </c>
      <c r="F522" s="18" t="inlineStr">
        <is>
          <t>July 8, 2025</t>
        </is>
      </c>
      <c r="G522" s="18" t="inlineStr">
        <is>
          <t>0</t>
        </is>
      </c>
      <c r="H522" s="3" t="inlineStr"/>
      <c r="I522" s="3" t="inlineStr">
        <is>
          <t>Press Conference by Prime Minister ISHIBA Shigeru Regarding U.S. Tariff Measures (Speeches and Statements &lt;br&gt;by the Prime Minister) | Prime Minister's Office of Japan
Press Conference by Prime Minister ISHIBA Shigeru Regarding U.S. Tariff Measures
July 8, 2025
Tweet
[Provisional translation]
(On how Prime Minister Ishiba assesses the fact that seven rounds of ministerial-level negotiations have not resulted in the elimination of tariffs, and where responsibility lies)
The Japanese Government is determined to avoid easy compromises. We will spare no effort as we pursue these negotiations, requesting what should be requested and protecting what should be protected.
The consultations thus far have resulted in an extension of the deadline. As we work towards the new deadline of August 1, Japan will hold consultations with the United States and aim to arrive at an agreement that protects our national interests while benefiting both Japan and the U.S.
Effects will be felt in our domestic industries and employment, among other areas. We will do everything within our means to dampen the repercussions of this turn of events. The Government will continue to work in unison as we engage in these negotiations. That is all.
Related Link
Japanese
Tweet
Return to the Speeches and Statements by the Prime Minister</t>
        </is>
      </c>
      <c r="J522" s="3" t="inlineStr">
        <is>
          <t>Press Conference by Prime Minister ISHIBA Shigeru Regarding U.S. Tariff Measures (Speeches and Statements &lt;br&gt;by the Prime Minister) | Prime Minister's Office of Japan
Press Conference by Prime Minister ISHIBA Shigeru Regarding U.S. Tariff Measures
July 8, 2025
Tweet
[Provisional translation]
(On how Prime Minister Ishiba assesses the fact that seven rounds of ministerial-level negotiations have not resulted in the elimination of tariffs, and where responsibility lies)
The Japanese Government is determined to avoid easy compromises. We will spare no effort as we pursue these negotiations, requesting what should be requested and protecting what should be protected. The consultations thus far have resulted in an extension of the deadline. As we work towards the new deadline of August 1, Japan will hold consultations with the United States and aim to arrive at an agreement that protects our national interests while benefiting both Japan and the U.S. Effects will be felt in our domestic industries and employment, among other areas. We will do everything within our means to dampen the repercussions of this turn of events.</t>
        </is>
      </c>
      <c r="K522" s="18" t="inlineStr">
        <is>
          <t>responsibility;war</t>
        </is>
      </c>
      <c r="L522" s="18" t="inlineStr">
        <is>
          <t>0</t>
        </is>
      </c>
      <c r="M522" s="18" t="inlineStr">
        <is>
          <t>0</t>
        </is>
      </c>
      <c r="N522" s="18" t="inlineStr">
        <is>
          <t>0</t>
        </is>
      </c>
      <c r="O522" s="18" t="inlineStr">
        <is>
          <t>0</t>
        </is>
      </c>
      <c r="P522" s="18" t="inlineStr">
        <is>
          <t>0</t>
        </is>
      </c>
      <c r="Q522" s="18" t="inlineStr">
        <is>
          <t>0</t>
        </is>
      </c>
      <c r="R522" s="18" t="inlineStr">
        <is>
          <t>a4ddcc29-bc12-4d36-9783-45db2831f12b</t>
        </is>
      </c>
      <c r="S522" s="18" t="inlineStr"/>
      <c r="T522" s="18" t="inlineStr"/>
      <c r="U522" s="18" t="inlineStr"/>
      <c r="V522" s="18" t="inlineStr">
        <is>
          <t>HISTORICAL_RECOGNITION_GENERAL</t>
        </is>
      </c>
      <c r="W522" s="18" t="inlineStr"/>
      <c r="X522" s="18" t="inlineStr"/>
      <c r="Y522" s="18" t="inlineStr"/>
      <c r="Z522" s="18" t="inlineStr"/>
      <c r="AA522" s="18" t="inlineStr"/>
      <c r="AB522" s="18" t="inlineStr"/>
      <c r="AC522" s="18" t="inlineStr"/>
      <c r="AD522" s="18" t="inlineStr"/>
      <c r="AE522" s="18" t="inlineStr"/>
      <c r="AF522" s="18" t="inlineStr"/>
      <c r="AG522" s="18" t="inlineStr"/>
      <c r="AH522" s="18" t="inlineStr"/>
      <c r="AI522" s="18" t="inlineStr"/>
      <c r="AJ522" s="18" t="inlineStr"/>
      <c r="AK522" s="18" t="inlineStr"/>
      <c r="AL522" s="18" t="inlineStr"/>
      <c r="AM522" s="18" t="inlineStr">
        <is>
          <t>LOW</t>
        </is>
      </c>
      <c r="AN522" s="3" t="inlineStr">
        <is>
          <t>AUTO-DRAFT: keyword signals only; requires contextual coding per codebook.md before use.</t>
        </is>
      </c>
      <c r="AO522" s="18" t="inlineStr">
        <is>
          <t>a5bfa107-ad9d-5c51-9a99-b1ce817c6544</t>
        </is>
      </c>
      <c r="AP522" s="18" t="inlineStr">
        <is>
          <t>1</t>
        </is>
      </c>
      <c r="AQ522" s="18" t="inlineStr">
        <is>
          <t>LOW_CONFIDENCE;MISSING_SPEAKER</t>
        </is>
      </c>
      <c r="AR522" s="18" t="inlineStr">
        <is>
          <t>EXCLUDED</t>
        </is>
      </c>
      <c r="AS522" s="3" t="inlineStr">
        <is>
          <t>2026-09-22 full backlog review: UKRAINE_RUSSIA_OR_UNRELATED_GEOPOLITICS</t>
        </is>
      </c>
    </row>
    <row r="523">
      <c r="A523" s="3" t="inlineStr">
        <is>
          <t>https://japan.kantei.go.jp/103/statement/202507/10message.html</t>
        </is>
      </c>
      <c r="B523" s="18" t="inlineStr">
        <is>
          <t>japan</t>
        </is>
      </c>
      <c r="C523" s="18" t="inlineStr">
        <is>
          <t>Prime Minister's Office of Japan (Kantei)</t>
        </is>
      </c>
      <c r="D523" s="3" t="inlineStr">
        <is>
          <t>Written message from Prime Minister Ishiba for Virtual Leaders Meeting of the Coalition of the Willing on Ukraine (Speeches and Statements &lt;br&gt;by the Prime Minister) | Prime Minister's Office of Japan</t>
        </is>
      </c>
      <c r="E523" s="18" t="inlineStr">
        <is>
          <t>SPEECH</t>
        </is>
      </c>
      <c r="F523" s="18" t="inlineStr">
        <is>
          <t>July 10, 2025</t>
        </is>
      </c>
      <c r="G523" s="18" t="inlineStr">
        <is>
          <t>0</t>
        </is>
      </c>
      <c r="H523" s="3" t="inlineStr"/>
      <c r="I523" s="3" t="inlineStr">
        <is>
          <t>Written message from Prime Minister Ishiba for Virtual Leaders Meeting of the Coalition of the Willing on Ukraine (Speeches and Statements &lt;br&gt;by the Prime Minister) | Prime Minister's Office of Japan
Written message from Prime Minister Ishiba for Virtual Leaders Meeting of the Coalition of the Willing on Ukraine
July 10, 2025
Tweet
[Provisional translation]
On July 10, Prime Minister ISHIBA Shigeru issued a written message for the “Virtual Leaders Meeting of the Coalition of the Willing on Ukraine,” which was hosted by the Government of UK and the Government of France. The key points made are as follows:
Despite tireless diplomatic efforts by various partners, Russia continues its intense attacks on the whole land of Ukraine, including Kyiv. Japan strongly calls on Russia to take positive actions for a comprehensive ceasefire and the realization of a just and lasting peace.
Security in Europe and that in the Indo-Pacific are inseparable. We need to consider an impact not only on the security in Europe but also on the global security, including on the one in Indo-Pacific region, when the peace in Ukraine is to be achieved. It is also important to establish a peace framework that deters future possible aggression in order to ensure peace. In this regard, the meeting today is very timely. Japan also places importance on the involvement of relevant partners, including the US. We will continue to work in coordination with the international community.
In order to strengthen Ukraine's economic and social resilience, Japan continues to support the recovery and reconstruction in Ukraine through a public-private partnership. In line of this effort, Japan will host the Ukraine Mine Action Conference 2025 on October 22 this year, recognizing mine action as a prerequisite for Ukraine's reconstruction.
We strongly hope that today's meeting will serve as a significant step toward a just and lasting peace in Ukraine. Thank you very much.
Related Link
Japanese
Tweet
Return to the Speeches and Statements by the Prime Minister</t>
        </is>
      </c>
      <c r="J523" s="3" t="inlineStr">
        <is>
          <t>Security in Europe and that in the Indo-Pacific are inseparable. We need to consider an impact not only on the security in Europe but also on the global security, including on the one in Indo-Pacific region, when the peace in Ukraine is to be achieved. It is also important to establish a peace framework that deters future possible aggression in order to ensure peace. In this regard, the meeting today is very timely. Japan also places importance on the involvement of relevant partners, including the US. In order to strengthen Ukraine's economic and social resilience, Japan continues to support the recovery and reconstruction in Ukraine through a public-private partnership. In line of this effort, Japan will host the Ukraine Mine Action Conference 2025 on October 22 this year, recognizing mine action as a prerequisite for Ukraine's reconstruction. We strongly hope that today's meeting will serve as a significant step toward a just and lasting peace in Ukraine. Thank you very much. Related Link
Japanese
Tweet
Return to the Speeches and Statements by the Prime Minister</t>
        </is>
      </c>
      <c r="K523" s="18" t="inlineStr">
        <is>
          <t>aggression;war</t>
        </is>
      </c>
      <c r="L523" s="18" t="inlineStr">
        <is>
          <t>0</t>
        </is>
      </c>
      <c r="M523" s="18" t="inlineStr">
        <is>
          <t>0</t>
        </is>
      </c>
      <c r="N523" s="18" t="inlineStr">
        <is>
          <t>0</t>
        </is>
      </c>
      <c r="O523" s="18" t="inlineStr">
        <is>
          <t>0</t>
        </is>
      </c>
      <c r="P523" s="18" t="inlineStr">
        <is>
          <t>0</t>
        </is>
      </c>
      <c r="Q523" s="18" t="inlineStr">
        <is>
          <t>0</t>
        </is>
      </c>
      <c r="R523" s="18" t="inlineStr">
        <is>
          <t>534fd4b4-25fb-460a-8ba0-b877dc430b3f</t>
        </is>
      </c>
      <c r="S523" s="18" t="inlineStr"/>
      <c r="T523" s="18" t="inlineStr"/>
      <c r="U523" s="18" t="inlineStr"/>
      <c r="V523" s="18" t="inlineStr">
        <is>
          <t>AGGRESSION</t>
        </is>
      </c>
      <c r="W523" s="18" t="inlineStr"/>
      <c r="X523" s="18" t="inlineStr"/>
      <c r="Y523" s="18" t="inlineStr"/>
      <c r="Z523" s="18" t="inlineStr"/>
      <c r="AA523" s="18" t="inlineStr"/>
      <c r="AB523" s="18" t="inlineStr"/>
      <c r="AC523" s="18" t="inlineStr"/>
      <c r="AD523" s="18" t="inlineStr"/>
      <c r="AE523" s="18" t="inlineStr"/>
      <c r="AF523" s="18" t="inlineStr"/>
      <c r="AG523" s="18" t="inlineStr"/>
      <c r="AH523" s="18" t="inlineStr"/>
      <c r="AI523" s="18" t="inlineStr"/>
      <c r="AJ523" s="18" t="inlineStr"/>
      <c r="AK523" s="18" t="inlineStr"/>
      <c r="AL523" s="18" t="inlineStr"/>
      <c r="AM523" s="18" t="inlineStr">
        <is>
          <t>LOW</t>
        </is>
      </c>
      <c r="AN523" s="3" t="inlineStr">
        <is>
          <t>AUTO-DRAFT: keyword signals only; requires contextual coding per codebook.md before use.</t>
        </is>
      </c>
      <c r="AO523" s="18" t="inlineStr">
        <is>
          <t>3118b0d3-caa5-5d42-acae-f5b2f814a42b</t>
        </is>
      </c>
      <c r="AP523" s="18" t="inlineStr">
        <is>
          <t>1</t>
        </is>
      </c>
      <c r="AQ523" s="18" t="inlineStr">
        <is>
          <t>LOW_CONFIDENCE;MISSING_SPEAKER</t>
        </is>
      </c>
      <c r="AR523" s="18" t="inlineStr">
        <is>
          <t>EXCLUDED</t>
        </is>
      </c>
      <c r="AS523" s="3" t="inlineStr">
        <is>
          <t>2026-09-22 full backlog review: UKRAINE_RUSSIA_OR_UNRELATED_GEOPOLITICS</t>
        </is>
      </c>
    </row>
    <row r="524">
      <c r="A524" s="3" t="inlineStr">
        <is>
          <t>https://japan.kantei.go.jp/103/statement/202507/18kaiken.html</t>
        </is>
      </c>
      <c r="B524" s="18" t="inlineStr">
        <is>
          <t>japan</t>
        </is>
      </c>
      <c r="C524" s="18" t="inlineStr">
        <is>
          <t>Prime Minister's Office of Japan (Kantei)</t>
        </is>
      </c>
      <c r="D524" s="3" t="inlineStr">
        <is>
          <t>Press Conference by Prime Minister ISHIBA Shigeru Regarding the Courtesy Call by Secretary of the Treasury Bessent and Other Members of the U.S. Presidential Delegation and Other Matters (Speeches and Statements &lt;br&gt;by the Prime Minister) | Prime Minister's Office of Japan</t>
        </is>
      </c>
      <c r="E524" s="18" t="inlineStr">
        <is>
          <t>PRESS_CONFERENCE</t>
        </is>
      </c>
      <c r="F524" s="18" t="inlineStr">
        <is>
          <t>July 18, 2025</t>
        </is>
      </c>
      <c r="G524" s="18" t="inlineStr">
        <is>
          <t>0</t>
        </is>
      </c>
      <c r="H524" s="3" t="inlineStr"/>
      <c r="I524" s="3" t="inlineStr">
        <is>
          <t>Press Conference by Prime Minister ISHIBA Shigeru Regarding the Courtesy Call by Secretary of the Treasury Bessent and Other Members of the U.S. Presidential Delegation and Other Matters (Speeches and Statements &lt;br&gt;by the Prime Minister) | Prime Minister's Office of Japan
Press Conference by Prime Minister ISHIBA Shigeru Regarding the Courtesy Call by Secretary of the Treasury Bessent and Other Members of the U.S. Presidential Delegation and Other Matters
July 18, 2025
Tweet
[Provisional translation]
(On what Prime Minister Ishiba conveyed to U.S. Secretary of the Treasury Bessent, the cabinet member in charge of Japan-U.S. tariff negotiations, on behalf of the Government of Japan during the meeting that just concluded; on whether or not Secretary Bessent provided an explanation of the 25 percent tariff scheduled to be imposed on August 1; and on Prime Minister Ishiba's intention to speak with President Trump directly, over the telephone for example, in the lead-up to that date)
I just received a courtesy call from the U.S. Presidential Delegation on Expo 2025 Osaka, Kansai, Japan, which Secretary Bessent is heading. I welcomed the delegation's participation in the Expo and also expressed my sincere gratitude to President Trump for sending such a distinguished delegation to this important event. At the Expo, the United States' National Day is scheduled for tomorrow. I told the delegation I look forward to U.S. National Day serving as an opportunity to showcase the strong Japan-U.S. Alliance and Japan-U.S. friendship.
I stated that the security of Ukraine, the Middle East, and Asia is interconnected, and that Japan seeks to further strengthen cooperation with the United States. I also stressed that Japan is making proactive efforts to secure its own peace and security and that we will continue to strengthen our defense capabilities. I next underscored that Japan and the United States have many areas in the field of economic security in which we should enhance our cooperation. I then conveyed my hopes for the U.S. side and Minister Akazawa to vigorously continue their consultations on the U.S. tariff measures towards realizing a mutually beneficial agreement.
As for being in contact with President Trump, including a potential meeting or other avenues, nothing has been decided as of this point. However, as I shoulder the responsibility of defending our national interests, I naturally assume that there will be opportunities to speak with President Trump directly. That is something I intend to make a decision on while carefully monitoring how our negotiations unfold.
(On whether or not the U.S. side provided a concrete explanation of the tariff rate being set at 25 percent)
We did not discuss anything like that in any detail.
(On whether or not Secretary Bessent conveyed anything to Prime Minister Ishiba, and on whether or not Prime Minister Ishiba received an official letter from President Trump during the delegation's visit)
I did not receive an official letter or any other such communication from the President. Secretary Bessent stated that a beneficial agreement will most certainly be reached.
Related Link
Japanese
Tweet
Return to the Speeches and Statements by the Prime Minister</t>
        </is>
      </c>
      <c r="J524" s="3" t="inlineStr">
        <is>
          <t>I welcomed the delegation's participation in the Expo and also expressed my sincere gratitude to President Trump for sending such a distinguished delegation to this important event. At the Expo, the United States' National Day is scheduled for tomorrow. I told the delegation I look forward to U.S. National Day serving as an opportunity to showcase the strong Japan-U.S. Alliance and Japan-U.S. I then conveyed my hopes for the U.S. side and Minister Akazawa to vigorously continue their consultations on the U.S. tariff measures towards realizing a mutually beneficial agreement. As for being in contact with President Trump, including a potential meeting or other avenues, nothing has been decided as of this point. However, as I shoulder the responsibility of defending our national interests, I naturally assume that there will be opportunities to speak with President Trump directly. That is something I intend to make a decision on while carefully monitoring how our negotiations unfold. (On whether or not the U.S.</t>
        </is>
      </c>
      <c r="K524" s="18" t="inlineStr">
        <is>
          <t>responsibility;war</t>
        </is>
      </c>
      <c r="L524" s="18" t="inlineStr">
        <is>
          <t>0</t>
        </is>
      </c>
      <c r="M524" s="18" t="inlineStr">
        <is>
          <t>0</t>
        </is>
      </c>
      <c r="N524" s="18" t="inlineStr">
        <is>
          <t>0</t>
        </is>
      </c>
      <c r="O524" s="18" t="inlineStr">
        <is>
          <t>0</t>
        </is>
      </c>
      <c r="P524" s="18" t="inlineStr">
        <is>
          <t>0</t>
        </is>
      </c>
      <c r="Q524" s="18" t="inlineStr">
        <is>
          <t>0</t>
        </is>
      </c>
      <c r="R524" s="18" t="inlineStr">
        <is>
          <t>036971b5-98c2-47c9-acf0-f0579dd031d1</t>
        </is>
      </c>
      <c r="S524" s="18" t="inlineStr"/>
      <c r="T524" s="18" t="inlineStr"/>
      <c r="U524" s="18" t="inlineStr"/>
      <c r="V524" s="18" t="inlineStr">
        <is>
          <t>HISTORICAL_RECOGNITION_GENERAL</t>
        </is>
      </c>
      <c r="W524" s="18" t="inlineStr"/>
      <c r="X524" s="18" t="inlineStr"/>
      <c r="Y524" s="18" t="inlineStr"/>
      <c r="Z524" s="18" t="inlineStr"/>
      <c r="AA524" s="18" t="inlineStr"/>
      <c r="AB524" s="18" t="inlineStr"/>
      <c r="AC524" s="18" t="inlineStr"/>
      <c r="AD524" s="18" t="inlineStr"/>
      <c r="AE524" s="18" t="inlineStr"/>
      <c r="AF524" s="18" t="inlineStr"/>
      <c r="AG524" s="18" t="inlineStr"/>
      <c r="AH524" s="18" t="inlineStr"/>
      <c r="AI524" s="18" t="inlineStr"/>
      <c r="AJ524" s="18" t="inlineStr"/>
      <c r="AK524" s="18" t="inlineStr"/>
      <c r="AL524" s="18" t="inlineStr"/>
      <c r="AM524" s="18" t="inlineStr">
        <is>
          <t>LOW</t>
        </is>
      </c>
      <c r="AN524" s="3" t="inlineStr">
        <is>
          <t>AUTO-DRAFT: keyword signals only; requires contextual coding per codebook.md before use.</t>
        </is>
      </c>
      <c r="AO524" s="18" t="inlineStr">
        <is>
          <t>c25edcab-c9b0-5b2c-8b81-277758c12998</t>
        </is>
      </c>
      <c r="AP524" s="18" t="inlineStr">
        <is>
          <t>1</t>
        </is>
      </c>
      <c r="AQ524" s="18" t="inlineStr">
        <is>
          <t>LOW_CONFIDENCE;MISSING_SPEAKER</t>
        </is>
      </c>
      <c r="AR524" s="18" t="inlineStr">
        <is>
          <t>EXCLUDED</t>
        </is>
      </c>
      <c r="AS524" s="3" t="inlineStr">
        <is>
          <t>2026-09-22 full backlog review: UKRAINE_RUSSIA_OR_UNRELATED_GEOPOLITICS</t>
        </is>
      </c>
    </row>
    <row r="525">
      <c r="A525" s="3" t="inlineStr">
        <is>
          <t>https://japan.kantei.go.jp/103/statement/202507/23bura2.html</t>
        </is>
      </c>
      <c r="B525" s="18" t="inlineStr">
        <is>
          <t>japan</t>
        </is>
      </c>
      <c r="C525" s="18" t="inlineStr">
        <is>
          <t>Prime Minister's Office of Japan (Kantei)</t>
        </is>
      </c>
      <c r="D525" s="3" t="inlineStr">
        <is>
          <t>Press Conference by Prime Minister ISHIBA Shigeru Regarding the Agreement Reached in the Japan-U.S. Consultation on U.S. Tariff Measures and Other Matters (Speeches and Statements &lt;br&gt;by the Prime Minister) | Prime Minister's Office of Japan</t>
        </is>
      </c>
      <c r="E525" s="18" t="inlineStr">
        <is>
          <t>PRESS_CONFERENCE</t>
        </is>
      </c>
      <c r="F525" s="18" t="inlineStr">
        <is>
          <t>July 23, 2025</t>
        </is>
      </c>
      <c r="G525" s="18" t="inlineStr">
        <is>
          <t>0</t>
        </is>
      </c>
      <c r="H525" s="3" t="inlineStr"/>
      <c r="I525" s="3" t="inlineStr">
        <is>
          <t>Press Conference by Prime Minister ISHIBA Shigeru Regarding the Agreement Reached in the Japan-U.S. Consultation on U.S. Tariff Measures and Other Matters (Speeches and Statements &lt;br&gt;by the Prime Minister) | Prime Minister's Office of Japan
Press Conference by Prime Minister ISHIBA Shigeru Regarding the Agreement Reached in the Japan-U.S. Consultation on U.S. Tariff Measures and Other Matters
July 23, 2025
Tweet
[Provisional translation]
[Opening statement by Prime Minister Ishiba]
With regard to the Japan-U.S. Consultation on U.S. tariff measures, we have just reached an agreement with President Trump. I will give an overview of that agreement now. First, for automobiles and automobile parts, both key industries for Japan, we have reached an agreement to reduce by half the 25 percent additional tariff imposed since April, bringing the total tariff rate to 15 percent, including the rate that was already in place. Japan has succeeded in becoming the first country anywhere in the world to achieve a reduction in tariffs on automobiles and automobile parts without also being subject to quantitative restrictions.
Next, concerning reciprocal tariffs, we succeeded in limiting the tariff rate imposed on Japan to 15 percent, down from the 25 percent originally planned. This is the lowest rate negotiated to date by any country running a trade surplus with the United States.
Moreover, for semiconductors, pharmaceuticals, and other such critical goods in terms of economic security, even if tariffs were to be imposed in the future, we have secured a firm commitment that Japan will receive treatment at least as favorable as that afforded to any other country.
At the same time, we agreed that Japan and the U.S. will work in close partnership to build resilient supply chains benefiting both our nations through investments in the United States conducted by Japanese companies in fields vital to economic security, including semiconductors, pharmaceuticals, steel, shipbuilding, critical minerals, aerospace, energy, automobiles, and artificial intelligence (AI) and quantum technologies. I consider this to truly be an extremely important agreement from the standpoint of Japan's economic security.
This agreement does not incorporate any reductions of tariffs set by the Japanese side, including on agricultural products. This is truly the result of our consistently advocating, and vigorously and persistently pursuing, investment over tariffs, the approach Japan has taken since I proposed it to President Trump during our summit meeting at the White House in February.
We sought to reach an agreement that protects what should be protected and is also fully in harmony with the national interests of both Japan and the United States. I believe that we have now realized just such an agreement with President Trump.
As for item-specific tariff rates under this agreement, in consideration of the enormous number of items we export to the United States, we will lose no time in making preparations that will enable our roughly 1,000 special consultation service locations nationwide to respond in a careful manner to inquiries concerning the tariff rates applicable to individual items. I have just issued instructions to get that underway. We will also offer well-tailored support in response to consultations regarding assistance for cash flow and other concerns of small- and medium-sized enterprises and small-scale business operators.
Close Japan-U.S. bilateral relations are indispensable for the stability and prosperity of not only our two nations but also the entire Indo-Pacific region and the international community as a whole. President Trump and I will work to get this agreement into effect while also developing Japan-U.S. relations even more across the entire spectrum of fields, beyond only the economy, and making further efforts to realize a Free and Open Indo-Pacific.
I will end my opening statement here.
(On whether or not expanding the import ratio for U.S. rice arose during the negotiations)
I'm not entirely sure I understand the intent of your question.
(On stories that have appeared in some media that Japan will increase the proportion of rice imports coming from the U.S.)
The Government is working within the system already in place, namely the "minimum access," or "MA" framework for rice. Within that framework, we will ensure that necessary rice procurement takes place, keeping in mind Japan's domestic supply and demand for rice.
As we will be acting within the existing framework, then yes, you could consider it as increasing the proportion of the total minimum access rice procurement that we source from the United States, but this agreement does not entail the sacrificing of Japanese agriculture in any way.
(On whether or not this essentially means increasing the proportion of rice that is imported)
We need to make a distinction between the proportion of imported rice and the quantity of imported rice. So, under the minimum access framework for rice, it is Japan that decides what countries we import from and the amount we import from each. That means, the total volume of imports is decided entirely within the minimum access framework itself. Then, within that total volume already laid out under that framework, Japan decides entirely at its own discretion which countries to source from, what to buy, and the amount from each source country.
(On what specific kinds of investment are envisioned, in light of reports of statements from the U.S. side that Japan will make US$550 billion of investments in the U.S.)
As for the specific kinds of investment, Minister Akazawa is scheduled to report to me on this in more detail later on, but the Japan side will make investments in the U.S. that generate employment there, including both loans and direct investments.
(On the reciprocal tariffs ultimately being reduced to a rate of 15 percent rather than being completely eliminated, in contrast to the Government's position of calling for their complete removal)
We made every possible effort, rooted in our stance of doing our utmost to defend our national interests. Thanks to that resolve, we emerged with the greatest degree of success of any country running a trade surplus with the U.S. This was, of course, the result of our unwavering efforts to minimize the impacts of the U.S. tariffs.
And, as I mentioned earlier, the outcome affects more than just automobiles. There are an enormous number of items that we export to the United States. We will assess what kinds of impacts those items may face and provide appropriate responses. Needless to say, we aim for the best possible outcome, but negotiations are never a case of one side getting 100 percent of its demands met while the other side emerges with nothing at all. We consider our success in negotiating the greatest reduction in tariffs of any country running a trade surplus with the U.S. to be a major accomplishment indeed.
(On Prime Minister Ishiba's own political future, given the outcome of these negotiations)
I'd like to answer that by adding to my earlier response. The US$550 billion is for promoting investments in the United States. As I mentioned earlier, Japan and the United States reached an agreement to build up a resilient supply chain in the United States -- one which benefits Japan, benefits the U.S., and benefits both countries together -- in pharmaceuticals, semiconductors, and other fields critically important for economic security, through investments by Japanese companies into the United States.
To be precise, in order to make all that possible, we agreed that Japan's government-affiliated financial institutions will make investments, loans, and loan guarantees available at a scale of up to US$550 billion, in order to promote [Japanese corporate] investment in the United States in pharmaceuticals, semiconductors, and other critical fields involving Japanese companies. Our idea is for these endeavors to make use of investments and loans from JBIC (the Japan Bank for International Cooperation) and loan guarantees from NEXI (Nippon Export and Investment Insurance).
The Government of Japan's approach is to take necessary measures to bolster the capital of these two institutions together with other essential steps, making it possible for them to carry out these operations smoothly. The specific dollar amount is something that will be decided in accordance with the actual progress of financing and guarantees. That is an accurate answer.
This is in reference to an earlier question, but Minister Akazawa will soon return to Japan, and he will report the situation to me in detail. Moreover, when we actually begin implementation, necessary measures will need to be taken within the U.S. federal government to get this initiative off the ground. We plan to examine the situation carefully, including the matters I just mentioned.
Related Link
Japanese
Tweet
Return to the Speeches and Statements by the Prime Minister</t>
        </is>
      </c>
      <c r="J525" s="3" t="inlineStr">
        <is>
          <t>We sought to reach an agreement that protects what should be protected and is also fully in harmony with the national interests of both Japan and the United States. I believe that we have now realized just such an agreement with President Trump. As for item-specific tariff rates under this agreement, in consideration of the enormous number of items we export to the United States, we will lose no time in making preparations that will enable our roughly 1,000 special consultation service locations nationwide to respond in a careful manner to inquiries concerning the tariff rates applicable to individual items. I have just issued instructions to get that underway. We will also offer well-tailored support in response to consultations regarding assistance for cash flow and other concerns of small- and medium-sized enterprises and small-scale business operators.</t>
        </is>
      </c>
      <c r="K525" s="18" t="inlineStr">
        <is>
          <t>reparation</t>
        </is>
      </c>
      <c r="L525" s="18" t="inlineStr">
        <is>
          <t>0</t>
        </is>
      </c>
      <c r="M525" s="18" t="inlineStr">
        <is>
          <t>0</t>
        </is>
      </c>
      <c r="N525" s="18" t="inlineStr">
        <is>
          <t>0</t>
        </is>
      </c>
      <c r="O525" s="18" t="inlineStr">
        <is>
          <t>1</t>
        </is>
      </c>
      <c r="P525" s="18" t="inlineStr">
        <is>
          <t>0</t>
        </is>
      </c>
      <c r="Q525" s="18" t="inlineStr">
        <is>
          <t>0</t>
        </is>
      </c>
      <c r="R525" s="18" t="inlineStr">
        <is>
          <t>0752867b-3c4f-4b44-bde5-307ea1c06e8a</t>
        </is>
      </c>
      <c r="S525" s="18" t="inlineStr"/>
      <c r="T525" s="18" t="inlineStr"/>
      <c r="U525" s="18" t="inlineStr"/>
      <c r="V525" s="18" t="inlineStr">
        <is>
          <t>COMPENSATION_REPARATION</t>
        </is>
      </c>
      <c r="W525" s="18" t="inlineStr"/>
      <c r="X525" s="18" t="inlineStr"/>
      <c r="Y525" s="18" t="inlineStr"/>
      <c r="Z525" s="18" t="inlineStr"/>
      <c r="AA525" s="18" t="inlineStr"/>
      <c r="AB525" s="18" t="inlineStr"/>
      <c r="AC525" s="18" t="inlineStr"/>
      <c r="AD525" s="18" t="inlineStr"/>
      <c r="AE525" s="18" t="inlineStr"/>
      <c r="AF525" s="18" t="inlineStr"/>
      <c r="AG525" s="18" t="inlineStr"/>
      <c r="AH525" s="18" t="inlineStr"/>
      <c r="AI525" s="18" t="inlineStr"/>
      <c r="AJ525" s="18" t="inlineStr"/>
      <c r="AK525" s="18" t="inlineStr"/>
      <c r="AL525" s="18" t="inlineStr"/>
      <c r="AM525" s="18" t="inlineStr">
        <is>
          <t>LOW</t>
        </is>
      </c>
      <c r="AN525" s="3" t="inlineStr">
        <is>
          <t>AUTO-DRAFT: keyword signals only; requires contextual coding per codebook.md before use.</t>
        </is>
      </c>
      <c r="AO525" s="18" t="inlineStr">
        <is>
          <t>ae30fbc3-132f-5e45-a0bf-b24beb8f3fc7</t>
        </is>
      </c>
      <c r="AP525" s="18" t="inlineStr">
        <is>
          <t>1</t>
        </is>
      </c>
      <c r="AQ525" s="18" t="inlineStr">
        <is>
          <t>LOW_CONFIDENCE;MISSING_SPEAKER</t>
        </is>
      </c>
      <c r="AR525" s="18" t="inlineStr">
        <is>
          <t>EXCLUDED</t>
        </is>
      </c>
      <c r="AS525" s="3" t="inlineStr">
        <is>
          <t>2026-09-22 full backlog review: UKRAINE_RUSSIA_OR_UNRELATED_GEOPOLITICS</t>
        </is>
      </c>
    </row>
    <row r="526">
      <c r="A526" s="3" t="inlineStr">
        <is>
          <t>https://japan.kantei.go.jp/103/statement/202507/23kyoudou_happyou.html</t>
        </is>
      </c>
      <c r="B526" s="18" t="inlineStr">
        <is>
          <t>japan</t>
        </is>
      </c>
      <c r="C526" s="18" t="inlineStr">
        <is>
          <t>Prime Minister's Office of Japan (Kantei)</t>
        </is>
      </c>
      <c r="D526" s="3" t="inlineStr">
        <is>
          <t>Prime Minister Ishiba’s Remarks at the Joint Press Occasion at the 30th Japan-EU Summit (Speeches and Statements &lt;br&gt;by the Prime Minister) | Prime Minister's Office of Japan</t>
        </is>
      </c>
      <c r="E526" s="18" t="inlineStr">
        <is>
          <t>SPEECH</t>
        </is>
      </c>
      <c r="F526" s="18" t="inlineStr">
        <is>
          <t>July 23, 2025</t>
        </is>
      </c>
      <c r="G526" s="18" t="inlineStr">
        <is>
          <t>0</t>
        </is>
      </c>
      <c r="H526" s="3" t="inlineStr"/>
      <c r="I526" s="3" t="inlineStr">
        <is>
          <t>Prime Minister Ishiba’s Remarks at the Joint Press Occasion at the 30th Japan-EU Summit (Speeches and Statements &lt;br&gt;by the Prime Minister) | Prime Minister's Office of Japan
Prime Minister Ishiba’s Remarks at the Joint Press Occasion at the 30th Japan-EU Summit
July 23, 2025
Tweet
[Provisional translation]
[Opening Statement by Prime Minister Ishiba]
I am truly delighted to extend my heartfelt welcome to His Excellency President Costa and Her Excellency President von der Leyen, and to have had the honor of hosting the commemorative 30th Japan-EU Summit.
Japan and the EU are strategic partners that share common values and principles. Bolstering the Japan-EU relationship will further enhance peace and prosperity in Japan and across the Indo-Pacific region. Moreover, a strong and stable Japan-EU relationship is essential for maintaining and strengthening the free and open international order based on the rule of law.
Today, we looked back on the progress Japan-EU cooperation has enjoyed, and with a view to further boosting our cooperation, we issued a joint leaders’ statement. In the field of security, we agreed to advance cooperation towards launching a Defense Industry Dialogue centered around industry, with the aim of reinforcing the defense industrial base, a priority area for both sides. We also agreed to commence formal negotiations on a Japan-EU Security of Information Agreement.
Amidst the current turbulent global situation, the importance of aligning our security perceptions with the EU, a partner that shares common values and principles, is greater than ever. The security of Ukraine, the Middle East, and East Asia is interconnected. Under the shared understanding that the security of Europe and the Indo-Pacific is inseparable, we will continue to engage in candid dialogue at various levels, including opportunities such as today’s summit meeting, on how to respond to the international situation.
In the field of the economy, we agreed to work together to maintain and strengthen the free and fair economic order based on stable and predictable rules, including by protecting the multilateral trading system that has the WTO at its core. We also decided to expand the Japan-EU High-Level Economic Dialogue and launched the “Japan-EU Competitiveness Alliance” to enhance both sides’ competitiveness and contribute to resolving issues related to economic security and global challenges.
Today’s summit provided an opportunity to reaffirm the importance of Japan and the EU working together with the G7 and other partners to maintain and develop a desirable international order at a time when the international situation is at a turning point.
I would like to express my appreciation to President Costa and President von der Leyen for their visit to Expo 2025, Osaka, Kansai, Japan yesterday. I hope that cultural and people-to-people exchanges between Japan and Europe will deepen further through the Expo.
Thank you very much. That concludes my remarks.
Related Link
Japanese
The 30th Japan-EU Summit (Summary)
Tweet
Return to the Speeches and Statements by the Prime Minister</t>
        </is>
      </c>
      <c r="J526" s="3" t="inlineStr">
        <is>
          <t>Moreover, a strong and stable Japan-EU relationship is essential for maintaining and strengthening the free and open international order based on the rule of law. Today, we looked back on the progress Japan-EU cooperation has enjoyed, and with a view to further boosting our cooperation, we issued a joint leaders’ statement. In the field of security, we agreed to advance cooperation towards launching a Defense Industry Dialogue centered around industry, with the aim of reinforcing the defense industrial base, a priority area for both sides. We also agreed to commence formal negotiations on a Japan-EU Security of Information Agreement. Amidst the current turbulent global situation, the importance of aligning our security perceptions with the EU, a partner that shares common values and principles, is greater than ever.</t>
        </is>
      </c>
      <c r="K526" s="18" t="inlineStr">
        <is>
          <t>war</t>
        </is>
      </c>
      <c r="L526" s="18" t="inlineStr">
        <is>
          <t>0</t>
        </is>
      </c>
      <c r="M526" s="18" t="inlineStr">
        <is>
          <t>0</t>
        </is>
      </c>
      <c r="N526" s="18" t="inlineStr">
        <is>
          <t>0</t>
        </is>
      </c>
      <c r="O526" s="18" t="inlineStr">
        <is>
          <t>0</t>
        </is>
      </c>
      <c r="P526" s="18" t="inlineStr">
        <is>
          <t>0</t>
        </is>
      </c>
      <c r="Q526" s="18" t="inlineStr">
        <is>
          <t>0</t>
        </is>
      </c>
      <c r="R526" s="18" t="inlineStr">
        <is>
          <t>ceb7eabb-796e-43ae-b662-88e78e693af8</t>
        </is>
      </c>
      <c r="S526" s="18" t="inlineStr"/>
      <c r="T526" s="18" t="inlineStr"/>
      <c r="U526" s="18" t="inlineStr"/>
      <c r="V526" s="18" t="inlineStr">
        <is>
          <t>HISTORICAL_RECOGNITION_GENERAL</t>
        </is>
      </c>
      <c r="W526" s="18" t="inlineStr"/>
      <c r="X526" s="18" t="inlineStr"/>
      <c r="Y526" s="18" t="inlineStr"/>
      <c r="Z526" s="18" t="inlineStr"/>
      <c r="AA526" s="18" t="inlineStr"/>
      <c r="AB526" s="18" t="inlineStr"/>
      <c r="AC526" s="18" t="inlineStr"/>
      <c r="AD526" s="18" t="inlineStr"/>
      <c r="AE526" s="18" t="inlineStr"/>
      <c r="AF526" s="18" t="inlineStr"/>
      <c r="AG526" s="18" t="inlineStr"/>
      <c r="AH526" s="18" t="inlineStr"/>
      <c r="AI526" s="18" t="inlineStr"/>
      <c r="AJ526" s="18" t="inlineStr"/>
      <c r="AK526" s="18" t="inlineStr"/>
      <c r="AL526" s="18" t="inlineStr"/>
      <c r="AM526" s="18" t="inlineStr">
        <is>
          <t>LOW</t>
        </is>
      </c>
      <c r="AN526" s="3" t="inlineStr">
        <is>
          <t>AUTO-DRAFT: keyword signals only; requires contextual coding per codebook.md before use.</t>
        </is>
      </c>
      <c r="AO526" s="18" t="inlineStr">
        <is>
          <t>2f36d187-5014-50d0-8b03-96039a78447e</t>
        </is>
      </c>
      <c r="AP526" s="18" t="inlineStr">
        <is>
          <t>1</t>
        </is>
      </c>
      <c r="AQ526" s="18" t="inlineStr">
        <is>
          <t>LOW_CONFIDENCE;MISSING_SPEAKER</t>
        </is>
      </c>
      <c r="AR526" s="18" t="inlineStr">
        <is>
          <t>EXCLUDED</t>
        </is>
      </c>
      <c r="AS526" s="3" t="inlineStr">
        <is>
          <t>2026-09-22 full backlog review: UKRAINE_RUSSIA_OR_UNRELATED_GEOPOLITICS</t>
        </is>
      </c>
    </row>
    <row r="527">
      <c r="A527" s="3" t="inlineStr">
        <is>
          <t>https://japan.kantei.go.jp/103/statement/202507/24bura.html</t>
        </is>
      </c>
      <c r="B527" s="18" t="inlineStr">
        <is>
          <t>japan</t>
        </is>
      </c>
      <c r="C527" s="18" t="inlineStr">
        <is>
          <t>Prime Minister's Office of Japan (Kantei)</t>
        </is>
      </c>
      <c r="D527" s="3" t="inlineStr">
        <is>
          <t>Press Conference by Prime Minister ISHIBA Shigeru Regarding the Report He Received from Minister Akazawa on the Japan-U.S. Consultation on U.S. Tariff Measures and Regarding Other Matters (Speeches and Statements &lt;br&gt;by the Prime Minister) | Prime Minister's Office of Japan</t>
        </is>
      </c>
      <c r="E527" s="18" t="inlineStr">
        <is>
          <t>PRESS_CONFERENCE</t>
        </is>
      </c>
      <c r="F527" s="18" t="inlineStr">
        <is>
          <t>July 24, 2025</t>
        </is>
      </c>
      <c r="G527" s="18" t="inlineStr">
        <is>
          <t>0</t>
        </is>
      </c>
      <c r="H527" s="3" t="inlineStr"/>
      <c r="I527" s="3" t="inlineStr">
        <is>
          <t>Press Conference by Prime Minister ISHIBA Shigeru Regarding the Report He Received from Minister Akazawa on the Japan-U.S. Consultation on U.S. Tariff Measures and Regarding Other Matters (Speeches and Statements &lt;br&gt;by the Prime Minister) | Prime Minister's Office of Japan
Press Conference by Prime Minister ISHIBA Shigeru Regarding the Report He Received from Minister Akazawa on the Japan-U.S. Consultation on U.S. Tariff Measures and Regarding Other Matters
July 24, 2025
Tweet
[Provisional translation]
(On the content of the report Minister Akazawa provided to Prime Minister Ishiba earlier today regarding his visit to the U.S.; on when the agreement document is scheduled to be signed; on whether any discrepancies exist in the positions held by Japan and the United States, given that the fact sheet on Japan-U.S trade negotiations released by the White House on July 23 explicitly states that Japan will expand its purchases of U.S. defense equipment and also increase its imports of U.S. rice by 75 percent, which differs from the overview given by the Government of Japan; and on Prime Minister Ishiba's thoughts about his political future, following his July 23 statement that he would carefully consider his stance after receiving Minister Akazawa’s report)
In February, I met with President Trump at the White House. Ever since then, I have been calling for "investment rather than tariffs" and I regard the recent outcome of our negotiations as entirely in line with that proposition. These are negotiations, so it is never the case of one side prevailing on all counts while the other side loses out entirely.
As for how we will materialize benefits for both Japan and the United States, Japan will engage in investment in the United States, thereby generating employment and revitalizing the manufacturing sector. That will serve the interests of both Japan and the United States.
Our success in reaching an agreement of this kind is a testament to the tremendous support provided by Minister Akazawa and so many others involved, from both the Government, namely the Ministry of Economy, Trade and Industry, the Ministry of Finance, the Ministry of Agriculture, Forestry and Fisheries, the Ministry of Land, Infrastructure, Transport and Tourism, and the Ministry of Foreign Affairs, and also the private sector.
I received a report from Minister Akazawa about the content of the negotiations, and what he reported to me was fully consistent with his remarks during his press conference. There are no inconsistencies between what he reported to me and his statements at the press conference. I would like to express my sincere appreciation to Minister Akazawa and also to the large number of people who made truly tireless efforts to deliver this successful outcome.
As for the U.S. tariff measures, just as you would expect, various executive orders and so on will be issued as we go forward. As of right now, the signing of an agreement document is not specifically being discussed, but my understanding is that this is a case in which a presidential executive order will be issued or similar actions taken, in accordance with U.S. procedures. We will take all of this into account as we carefully consider our forthcoming responses.
As for defense equipment and rice imports, the understandings held by the Japan side and the U.S. side are not at odds with each other at all. The Chief Cabinet Secretary also stated as much at a press conference, and Minister Akazawa has also given this same explanation.
In particular, to address the matter of rice, absolutely nowhere in this agreement is there anything about reducing the tariffs Japan imposes, including on agricultural goods. That is exactly what Minister Akazawa himself explained earlier.
As the Government, we will work within the existing framework, namely the minimum access framework for rice that is already in place, and ensure the necessary procurement of rice while taking into account, among other factors, the state of Japan's domestic supply and demand. We have explained our position to the U.S. side firmly rooted in this way of thinking, and we are not contemplating having Japanese agriculture sacrificed in any way whatsoever.
The important thing is to ensure that this agreement is implemented without fail, between President Trump and me. I talked about this yesterday as well, but I believe Japan has 4,318 kinds of items that we export to the United States. The most extensive media coverage of course goes to automobiles, which is entirely reasonable, but if we look at the situation across all product categories, we find there are 4,318.
We have set up some 1,000 consultation service locations nationwide. Naturally, each of these locations already has a good grasp of what kinds of goods are being exported from their own local area, but we are going to have them do another careful investigation into their local situation, because we also have micro-enterprises that are working hard to export their products.
We expect that these business operators are extremely uneasy about what will happen to the types of export items they themselves are producing. We must take all possible measures to address the needs of these business operators, in the form of loans, investments to boost productivity, and so on.
We are committed to having this agreement steadily implemented, and equally resolved to continue to spare no effort in sweeping away any apprehension felt by our domestic business operators, related industries, and the people working there, as a result of this agreement.
Related Link
Japanese
Tweet
Return to the Speeches and Statements by the Prime Minister</t>
        </is>
      </c>
      <c r="J527" s="3" t="inlineStr">
        <is>
          <t>I would like to express my sincere appreciation to Minister Akazawa and also to the large number of people who made truly tireless efforts to deliver this successful outcome. As for the U.S. tariff measures, just as you would expect, various executive orders and so on will be issued as we go forward. As of right now, the signing of an agreement document is not specifically being discussed, but my understanding is that this is a case in which a presidential executive order will be issued or similar actions taken, in accordance with U.S. procedures.</t>
        </is>
      </c>
      <c r="K527" s="18" t="inlineStr">
        <is>
          <t>war</t>
        </is>
      </c>
      <c r="L527" s="18" t="inlineStr">
        <is>
          <t>0</t>
        </is>
      </c>
      <c r="M527" s="18" t="inlineStr">
        <is>
          <t>0</t>
        </is>
      </c>
      <c r="N527" s="18" t="inlineStr">
        <is>
          <t>0</t>
        </is>
      </c>
      <c r="O527" s="18" t="inlineStr">
        <is>
          <t>0</t>
        </is>
      </c>
      <c r="P527" s="18" t="inlineStr">
        <is>
          <t>0</t>
        </is>
      </c>
      <c r="Q527" s="18" t="inlineStr">
        <is>
          <t>1</t>
        </is>
      </c>
      <c r="R527" s="18" t="inlineStr">
        <is>
          <t>0daafd1d-43b0-4e92-932e-10c086a6318d</t>
        </is>
      </c>
      <c r="S527" s="18" t="inlineStr"/>
      <c r="T527" s="18" t="inlineStr"/>
      <c r="U527" s="18" t="inlineStr"/>
      <c r="V527" s="18" t="inlineStr">
        <is>
          <t>HISTORICAL_RECOGNITION_GENERAL</t>
        </is>
      </c>
      <c r="W527" s="18" t="inlineStr"/>
      <c r="X527" s="18" t="inlineStr"/>
      <c r="Y527" s="18" t="inlineStr"/>
      <c r="Z527" s="18" t="inlineStr"/>
      <c r="AA527" s="18" t="inlineStr"/>
      <c r="AB527" s="18" t="inlineStr"/>
      <c r="AC527" s="18" t="inlineStr"/>
      <c r="AD527" s="18" t="inlineStr"/>
      <c r="AE527" s="18" t="inlineStr"/>
      <c r="AF527" s="18" t="inlineStr"/>
      <c r="AG527" s="18" t="inlineStr"/>
      <c r="AH527" s="18" t="inlineStr"/>
      <c r="AI527" s="18" t="inlineStr"/>
      <c r="AJ527" s="18" t="inlineStr"/>
      <c r="AK527" s="18" t="inlineStr"/>
      <c r="AL527" s="18" t="inlineStr"/>
      <c r="AM527" s="18" t="inlineStr">
        <is>
          <t>LOW</t>
        </is>
      </c>
      <c r="AN527" s="3" t="inlineStr">
        <is>
          <t>AUTO-DRAFT: keyword signals only; requires contextual coding per codebook.md before use.</t>
        </is>
      </c>
      <c r="AO527" s="18" t="inlineStr">
        <is>
          <t>1de079bb-84d2-51f3-b1d8-eee62c29afc9</t>
        </is>
      </c>
      <c r="AP527" s="18" t="inlineStr">
        <is>
          <t>1</t>
        </is>
      </c>
      <c r="AQ527" s="18" t="inlineStr">
        <is>
          <t>LOW_CONFIDENCE;MISSING_SPEAKER</t>
        </is>
      </c>
      <c r="AR527" s="18" t="inlineStr">
        <is>
          <t>EXCLUDED</t>
        </is>
      </c>
      <c r="AS527" s="3" t="inlineStr">
        <is>
          <t>2026-09-22 full backlog review: UKRAINE_RUSSIA_OR_UNRELATED_GEOPOLITICS</t>
        </is>
      </c>
    </row>
    <row r="528">
      <c r="A528" s="3" t="inlineStr">
        <is>
          <t>https://japan.kantei.go.jp/103/statement/202507/30kaiken2.html</t>
        </is>
      </c>
      <c r="B528" s="18" t="inlineStr">
        <is>
          <t>japan</t>
        </is>
      </c>
      <c r="C528" s="18" t="inlineStr">
        <is>
          <t>Prime Minister's Office of Japan (Kantei)</t>
        </is>
      </c>
      <c r="D528" s="3" t="inlineStr">
        <is>
          <t>Press Conference by Prime Minister ISHIBA Shigeru Regarding the Tsunami Caused by the Earthquake near Kamchatka Peninsula (Speeches and Statements &lt;br&gt;by the Prime Minister) | Prime Minister's Office of Japan</t>
        </is>
      </c>
      <c r="E528" s="18" t="inlineStr">
        <is>
          <t>PRESS_CONFERENCE</t>
        </is>
      </c>
      <c r="F528" s="18" t="inlineStr">
        <is>
          <t>July 30, 2025</t>
        </is>
      </c>
      <c r="G528" s="18" t="inlineStr">
        <is>
          <t>0</t>
        </is>
      </c>
      <c r="H528" s="3" t="inlineStr"/>
      <c r="I528" s="3" t="inlineStr">
        <is>
          <t>Press Conference by Prime Minister ISHIBA Shigeru Regarding the Tsunami Caused by the Earthquake near Kamchatka Peninsula (Speeches and Statements &lt;br&gt;by the Prime Minister) | Prime Minister's Office of Japan
Press Conference by Prime Minister ISHIBA Shigeru Regarding the Tsunami Caused by the Earthquake near Kamchatka Peninsula
July 30, 2025
Tweet
[Provisional translation]
[Opening Statement by Prime Minister Ishiba]
Regarding the earthquake that occurred near the Kamchatka Peninsula, tsunami waves have been observed in various locations, including waves reaching 1.3 meters at Kuji Port in Iwate Prefecture. The possibility of a larger tsunami arriving as a second or third wave cannot be ruled out, so the tsunami warning remains in effect. Residents in areas under evacuation orders are still facing extremely difficult situations. We urge them to pay close attention to tsunami information and continue to remain in a safe place until the warning is lifted.
For those who have evacuated to higher ground, local governments are currently calling for transfers to evacuation centers with better conditions, and we ask for their cooperation in this regard. As the evacuation continues amid the intense heat, I have also instructed the relevant ministries and agencies to implement countermeasures against heatstroke at evacuation centers. We ask those who have evacuated to remain evacuated while prioritizing their health, including through frequent hydration. We understand that they may experience many inconveniences during their evacuation. In case of any difficulties, we urge them not to hesitate to talk to the staff in charge of managing the evacuation centers. We also sincerely ask the staff to provide their continued dedication despite the obvious burden on them.
The Government is fully committed to responding to your voiced concerns. The entire Government is working together to address this situation. Just a short while ago, we held a meeting of director-general level officials from relevant ministries and agencies to strengthen coordination on information gathering, evacuation guidance and evacuation center management. We will continue to take all possible measures to assess the situation and prevent further damage. That’s all from me.
Related Link
Japanese
Tweet
Return to the Speeches and Statements by the Prime Minister</t>
        </is>
      </c>
      <c r="J528" s="3" t="inlineStr">
        <is>
          <t>Press Conference by Prime Minister ISHIBA Shigeru Regarding the Tsunami Caused by the Earthquake near Kamchatka Peninsula (Speeches and Statements &lt;br&gt;by the Prime Minister) | Prime Minister's Office of Japan
Press Conference by Prime Minister ISHIBA Shigeru Regarding the Tsunami Caused by the Earthquake near Kamchatka Peninsula
July 30, 2025
Tweet
[Provisional translation]
[Opening Statement by Prime Minister Ishiba]
Regarding the earthquake that occurred near the Kamchatka Peninsula, tsunami waves have been observed in various locations, including waves reaching 1.3 meters at Kuji Port in Iwate Prefecture. The possibility of a larger tsunami arriving as a second or third wave cannot be ruled out, so the tsunami warning remains in effect. Residents in areas under evacuation orders are still facing extremely difficult situations. We urge them to pay close attention to tsunami information and continue to remain in a safe place until the warning is lifted. For those who have evacuated to higher ground, local governments are currently calling for transfers to evacuation centers with better conditions, and we ask for their cooperation in this regard. As the evacuation continues amid the intense heat, I have also instructed the relevant ministries and agencies to implement countermeasures against heatstroke at evacuation centers.</t>
        </is>
      </c>
      <c r="K528" s="18" t="inlineStr">
        <is>
          <t>war</t>
        </is>
      </c>
      <c r="L528" s="18" t="inlineStr">
        <is>
          <t>0</t>
        </is>
      </c>
      <c r="M528" s="18" t="inlineStr">
        <is>
          <t>0</t>
        </is>
      </c>
      <c r="N528" s="18" t="inlineStr">
        <is>
          <t>0</t>
        </is>
      </c>
      <c r="O528" s="18" t="inlineStr">
        <is>
          <t>0</t>
        </is>
      </c>
      <c r="P528" s="18" t="inlineStr">
        <is>
          <t>0</t>
        </is>
      </c>
      <c r="Q528" s="18" t="inlineStr">
        <is>
          <t>0</t>
        </is>
      </c>
      <c r="R528" s="18" t="inlineStr">
        <is>
          <t>1b28921a-106e-48fa-b35e-d3a9962945a1</t>
        </is>
      </c>
      <c r="S528" s="18" t="inlineStr"/>
      <c r="T528" s="18" t="inlineStr"/>
      <c r="U528" s="18" t="inlineStr"/>
      <c r="V528" s="18" t="inlineStr">
        <is>
          <t>HISTORICAL_RECOGNITION_GENERAL</t>
        </is>
      </c>
      <c r="W528" s="18" t="inlineStr"/>
      <c r="X528" s="18" t="inlineStr"/>
      <c r="Y528" s="18" t="inlineStr"/>
      <c r="Z528" s="18" t="inlineStr"/>
      <c r="AA528" s="18" t="inlineStr"/>
      <c r="AB528" s="18" t="inlineStr"/>
      <c r="AC528" s="18" t="inlineStr"/>
      <c r="AD528" s="18" t="inlineStr"/>
      <c r="AE528" s="18" t="inlineStr"/>
      <c r="AF528" s="18" t="inlineStr"/>
      <c r="AG528" s="18" t="inlineStr"/>
      <c r="AH528" s="18" t="inlineStr"/>
      <c r="AI528" s="18" t="inlineStr"/>
      <c r="AJ528" s="18" t="inlineStr"/>
      <c r="AK528" s="18" t="inlineStr"/>
      <c r="AL528" s="18" t="inlineStr"/>
      <c r="AM528" s="18" t="inlineStr">
        <is>
          <t>LOW</t>
        </is>
      </c>
      <c r="AN528" s="3" t="inlineStr">
        <is>
          <t>AUTO-DRAFT: keyword signals only; requires contextual coding per codebook.md before use.</t>
        </is>
      </c>
      <c r="AO528" s="18" t="inlineStr">
        <is>
          <t>deb05246-81d0-5954-8d5d-36496024cdf4</t>
        </is>
      </c>
      <c r="AP528" s="18" t="inlineStr">
        <is>
          <t>1</t>
        </is>
      </c>
      <c r="AQ528" s="18" t="inlineStr">
        <is>
          <t>LOW_CONFIDENCE;MISSING_SPEAKER</t>
        </is>
      </c>
      <c r="AR528" s="18" t="inlineStr">
        <is>
          <t>EXCLUDED</t>
        </is>
      </c>
      <c r="AS528" s="3" t="inlineStr">
        <is>
          <t>2026-09-22 full backlog review: NATURAL_DISASTER_OR_ACCIDENT</t>
        </is>
      </c>
    </row>
    <row r="529">
      <c r="A529" s="3" t="inlineStr">
        <is>
          <t>https://japan.kantei.go.jp/103/statement/202508/01message.html</t>
        </is>
      </c>
      <c r="B529" s="18" t="inlineStr">
        <is>
          <t>japan</t>
        </is>
      </c>
      <c r="C529" s="18" t="inlineStr">
        <is>
          <t>Prime Minister's Office of Japan (Kantei)</t>
        </is>
      </c>
      <c r="D529" s="3" t="inlineStr">
        <is>
          <t>Video Message by Prime Minister Ishiba for the 77th Japan-America Student Conference (Speeches and Statements &lt;br&gt;by the Prime Minister) | Prime Minister's Office of Japan</t>
        </is>
      </c>
      <c r="E529" s="18" t="inlineStr">
        <is>
          <t>SPEECH</t>
        </is>
      </c>
      <c r="F529" s="18" t="inlineStr">
        <is>
          <t>August 1, 2025</t>
        </is>
      </c>
      <c r="G529" s="18" t="inlineStr">
        <is>
          <t>0</t>
        </is>
      </c>
      <c r="H529" s="3" t="inlineStr"/>
      <c r="I529" s="3" t="inlineStr">
        <is>
          <t>Video Message by Prime Minister Ishiba for the 77th Japan-America Student Conference (Speeches and Statements &lt;br&gt;by the Prime Minister) | Prime Minister's Office of Japan
Video Message by Prime Minister Ishiba for the 77th Japan-America Student Conference
August 1, 2025
Tweet
If you can not view the video,
click here
[Provisional translation]
Dear student delegates from both Japan and the United States, I am Ishiba Shigeru, Prime Minister of Japan.
I would like to express my sincere congratulations on the occasion of the 77th Japan-America Student Conference. I am very pleased that the Conference, with a history of more than 90 years, is held again this year, welcoming U.S. students to Japan.
The Japan-U.S. Alliance is the cornerstone of the security and prosperity of our countries. It also serves as the foundation of peace and stability not only in the Indo-Pacific region, but also in the world.
This year’s Japan-U.S. Student Conference features the theme of “Upholding Dignity: Bilateral harmony through respectful dialogue.” It sounds kind of difficult.
As you are all aware, Japan and the United States recently reached a new deal on the U.S. tariff measures. During the process, sincere and earnest consultations were held with all our might at various levels between Japan and the United States, including two in-person meetings between President Trump and myself. With both sides pursuing their respective national interests. As a result, we reached the deal that contributes to the national interests of both countries. Through this process, I have reaffirmed the significance of respectful dialogue.
I hope that the Conference will provide a great opportunity for all the participants to engage in lively discussions and meaningful exchanges of views on various aspects of politics, economy, culture and society, as we are experiencing dynamic changes within international relations. I hope everyone will engage in a discussion as if you were a president, or prime minister.
I understand that, as part of this program, you will visit Osaka, Kumamoto and Tokyo, in addition to Kyoto. These cities are promoting development initiatives that make the most of their own traditions and regional characteristics.
In particular, your visit to Expo 2025, Osaka, Kansai will be an opportunity for you to learn about Japan today and the future world, as well as experience cutting edge initiatives. I hope that you will foster mutual friendship among the participants while enjoying the history and charm of each city.
The Expo is being held in Osaka, Japan for the first time in 55 years. When the Osaka Expo was held in 1970, Japan’s Showa Era 45, I was in the second grade of junior high school. I visited the Expo three times. The American pavilion exhibited a moon rock. After standing in line for three hours, I saw it for only one minute. I remember thinking, “Wow, this is a moon rock.”
This year, the U.S. is also exhibiting a moon rock. Fifty-five years have passed since then. Of course, you weren’t born then, but I hope you’ll join us to discuss how Japan and the United States can cooperate in the 21st century and play a role in the world.
You are the ones who will play leading roles in the future of Japan and the U.S. It is my sincere hope that this conference will be productive and fruitful and that the relationship you develop here in Japan will serve as a bridge for the future of our two countries.
I wish you all the best. Thank you very much.
Related Link
Japanese
Tweet
Return to the Speeches and Statements by the Prime Minister</t>
        </is>
      </c>
      <c r="J529" s="3" t="inlineStr">
        <is>
          <t>Video Message by Prime Minister Ishiba for the 77th Japan-America Student Conference (Speeches and Statements &lt;br&gt;by the Prime Minister) | Prime Minister's Office of Japan
Video Message by Prime Minister Ishiba for the 77th Japan-America Student Conference
August 1, 2025
Tweet
If you can not view the video,
click here
[Provisional translation]
Dear student delegates from both Japan and the United States, I am Ishiba Shigeru, Prime Minister of Japan. I would like to express my sincere congratulations on the occasion of the 77th Japan-America Student Conference. I am very pleased that the Conference, with a history of more than 90 years, is held again this year, welcoming U.S. students to Japan. The Japan-U.S. This year’s Japan-U.S. Student Conference features the theme of “Upholding Dignity: Bilateral harmony through respectful dialogue.” It sounds kind of difficult. As you are all aware, Japan and the United States recently reached a new deal on the U.S. tariff measures. During the process, sincere and earnest consultations were held with all our might at various levels between Japan and the United States, including two in-person meetings between President Trump and myself. These cities are promoting development initiatives that make the most of their own traditions and regional characteristics. In particular, your visit to Expo 2025, Osaka, Kansai will be an opportunity for you to learn about Japan today and the future world, as well as experience cutting edge initiatives. I hope that you will foster mutual friendship among the participants while enjoying the history and charm of each city. The Expo is being held in Osaka, Japan for the first time in 55 years. When the Osaka Expo was held in 1970, Japan’s Showa Era 45, I was in the second grade of junior high school.</t>
        </is>
      </c>
      <c r="K529" s="18" t="inlineStr">
        <is>
          <t>history;war</t>
        </is>
      </c>
      <c r="L529" s="18" t="inlineStr">
        <is>
          <t>0</t>
        </is>
      </c>
      <c r="M529" s="18" t="inlineStr">
        <is>
          <t>0</t>
        </is>
      </c>
      <c r="N529" s="18" t="inlineStr">
        <is>
          <t>0</t>
        </is>
      </c>
      <c r="O529" s="18" t="inlineStr">
        <is>
          <t>0</t>
        </is>
      </c>
      <c r="P529" s="18" t="inlineStr">
        <is>
          <t>0</t>
        </is>
      </c>
      <c r="Q529" s="18" t="inlineStr">
        <is>
          <t>0</t>
        </is>
      </c>
      <c r="R529" s="18" t="inlineStr">
        <is>
          <t>1d841bb4-cb4b-404f-9629-a618eec2e229</t>
        </is>
      </c>
      <c r="S529" s="18" t="inlineStr"/>
      <c r="T529" s="18" t="inlineStr"/>
      <c r="U529" s="18" t="inlineStr"/>
      <c r="V529" s="18" t="inlineStr">
        <is>
          <t>HISTORICAL_RECOGNITION_GENERAL</t>
        </is>
      </c>
      <c r="W529" s="18" t="inlineStr"/>
      <c r="X529" s="18" t="inlineStr"/>
      <c r="Y529" s="18" t="inlineStr"/>
      <c r="Z529" s="18" t="inlineStr"/>
      <c r="AA529" s="18" t="inlineStr"/>
      <c r="AB529" s="18" t="inlineStr"/>
      <c r="AC529" s="18" t="inlineStr"/>
      <c r="AD529" s="18" t="inlineStr"/>
      <c r="AE529" s="18" t="inlineStr"/>
      <c r="AF529" s="18" t="inlineStr"/>
      <c r="AG529" s="18" t="inlineStr"/>
      <c r="AH529" s="18" t="inlineStr"/>
      <c r="AI529" s="18" t="inlineStr"/>
      <c r="AJ529" s="18" t="inlineStr"/>
      <c r="AK529" s="18" t="inlineStr"/>
      <c r="AL529" s="18" t="inlineStr"/>
      <c r="AM529" s="18" t="inlineStr">
        <is>
          <t>LOW</t>
        </is>
      </c>
      <c r="AN529" s="3" t="inlineStr">
        <is>
          <t>AUTO-DRAFT: keyword signals only; requires contextual coding per codebook.md before use.</t>
        </is>
      </c>
      <c r="AO529" s="18" t="inlineStr">
        <is>
          <t>a08f56d1-395d-50ed-a6c3-f619dd7c8c33</t>
        </is>
      </c>
      <c r="AP529" s="18" t="inlineStr">
        <is>
          <t>1</t>
        </is>
      </c>
      <c r="AQ529" s="18" t="inlineStr">
        <is>
          <t>LOW_CONFIDENCE;MISSING_SPEAKER</t>
        </is>
      </c>
      <c r="AR529" s="18" t="inlineStr">
        <is>
          <t>EXCLUDED</t>
        </is>
      </c>
      <c r="AS529" s="3" t="inlineStr">
        <is>
          <t>2026-09-22 full backlog review: UKRAINE_RUSSIA_OR_UNRELATED_GEOPOLITICS</t>
        </is>
      </c>
    </row>
    <row r="530">
      <c r="A530" s="3" t="inlineStr">
        <is>
          <t>https://japan.kantei.go.jp/103/statement/202508/04kyoudou_happyou.html</t>
        </is>
      </c>
      <c r="B530" s="18" t="inlineStr">
        <is>
          <t>japan</t>
        </is>
      </c>
      <c r="C530" s="18" t="inlineStr">
        <is>
          <t>Prime Minister's Office of Japan (Kantei)</t>
        </is>
      </c>
      <c r="D530" s="3" t="inlineStr">
        <is>
          <t>Prime Minister Ishiba’s Remarks at the Joint Press Occasion with Prime Minister Briceño of Belize (Speeches and Statements &lt;br&gt;by the Prime Minister) | Prime Minister's Office of Japan</t>
        </is>
      </c>
      <c r="E530" s="18" t="inlineStr">
        <is>
          <t>SPEECH</t>
        </is>
      </c>
      <c r="F530" s="18" t="inlineStr">
        <is>
          <t>August 4, 2025</t>
        </is>
      </c>
      <c r="G530" s="18" t="inlineStr">
        <is>
          <t>0</t>
        </is>
      </c>
      <c r="H530" s="3" t="inlineStr"/>
      <c r="I530" s="3" t="inlineStr">
        <is>
          <t>Prime Minister Ishiba’s Remarks at the Joint Press Occasion with Prime Minister Briceño of Belize (Speeches and Statements &lt;br&gt;by the Prime Minister) | Prime Minister's Office of Japan
Prime Minister Ishiba’s Remarks at the Joint Press Occasion with Prime Minister Briceño of Belize
August 4, 2025
Tweet
[Provisional translation]
[Opening Statement by Prime Minister Ishiba]
It is a great pleasure and honor to welcome the Honorable Prime Minister Briceño of Belize to Japan during his visit to mark Belize's National Day at Expo 2025, Osaka, Kansai, Japan.
Japan and Belize are important partners that share common values and principles. At a time when the free and open international order based on the rule of law is facing challenges, it is tremendously encouraging that our bilateral relationship has been further strengthened through multiple high-level dialogues, including as a result of last year’s "Japan-CARICOM Friendship Year" and this year’s "Japan-SICA (Central American Integration System) Friendship Year."
At the summit meeting we just concluded, we reaffirmed the importance of guiding the international community towards dialogue and cooperation rather than division and confrontation. We also agreed to further develop our bilateral relations across a wide range of areas, including economic cooperation and people-to-people exchanges.
After we conclude this press occasion, I will hold a candid exchange of views with Prime Minister Briceño, who is well-versed in both Japan and East Asian affairs, on regional affairs, including the situation in the Indo-Pacific. We also intend to deepen our discussions on cooperating in response to common issues needing to be addressed by the international community, such as United Nations Security Council reform and climate change.
Japan and Belize will further strengthen our ties through both people-to-people exchanges and material cooperation. Taking Prime Minister Briceño’s visit to Japan as an opportunity, we hope to further strengthen our cooperation and coordination.
Thank you.
Related Link
Japanese
Tweet
Return to the Speeches and Statements by the Prime Minister</t>
        </is>
      </c>
      <c r="J530" s="3" t="inlineStr">
        <is>
          <t>Prime Minister Ishiba’s Remarks at the Joint Press Occasion with Prime Minister Briceño of Belize (Speeches and Statements &lt;br&gt;by the Prime Minister) | Prime Minister's Office of Japan
Prime Minister Ishiba’s Remarks at the Joint Press Occasion with Prime Minister Briceño of Belize
August 4, 2025
Tweet
[Provisional translation]
[Opening Statement by Prime Minister Ishiba]
It is a great pleasure and honor to welcome the Honorable Prime Minister Briceño of Belize to Japan during his visit to mark Belize's National Day at Expo 2025, Osaka, Kansai, Japan. Japan and Belize are important partners that share common values and principles. At a time when the free and open international order based on the rule of law is facing challenges, it is tremendously encouraging that our bilateral relationship has been further strengthened through multiple high-level dialogues, including as a result of last year’s "Japan-CARICOM Friendship Year" and this year’s "Japan-SICA (Central American Integration System) Friendship Year."
At the summit meeting we just concluded, we reaffirmed the importance of guiding the international community towards dialogue and cooperation rather than division and confrontation. We also agreed to further develop our bilateral relations across a wide range of areas, including economic cooperation and people-to-people exchanges. After we conclude this press occasion, I will hold a candid exchange of views with Prime Minister Briceño, who is well-versed in both Japan and East Asian affairs, on regional affairs, including the situation in the Indo-Pacific.</t>
        </is>
      </c>
      <c r="K530" s="18" t="inlineStr">
        <is>
          <t>war</t>
        </is>
      </c>
      <c r="L530" s="18" t="inlineStr">
        <is>
          <t>0</t>
        </is>
      </c>
      <c r="M530" s="18" t="inlineStr">
        <is>
          <t>0</t>
        </is>
      </c>
      <c r="N530" s="18" t="inlineStr">
        <is>
          <t>0</t>
        </is>
      </c>
      <c r="O530" s="18" t="inlineStr">
        <is>
          <t>0</t>
        </is>
      </c>
      <c r="P530" s="18" t="inlineStr">
        <is>
          <t>0</t>
        </is>
      </c>
      <c r="Q530" s="18" t="inlineStr">
        <is>
          <t>0</t>
        </is>
      </c>
      <c r="R530" s="18" t="inlineStr">
        <is>
          <t>fbf1d707-5ea3-4416-be29-5114ff4d7e0f</t>
        </is>
      </c>
      <c r="S530" s="18" t="inlineStr"/>
      <c r="T530" s="18" t="inlineStr"/>
      <c r="U530" s="18" t="inlineStr"/>
      <c r="V530" s="18" t="inlineStr">
        <is>
          <t>HISTORICAL_RECOGNITION_GENERAL</t>
        </is>
      </c>
      <c r="W530" s="18" t="inlineStr"/>
      <c r="X530" s="18" t="inlineStr"/>
      <c r="Y530" s="18" t="inlineStr"/>
      <c r="Z530" s="18" t="inlineStr"/>
      <c r="AA530" s="18" t="inlineStr"/>
      <c r="AB530" s="18" t="inlineStr"/>
      <c r="AC530" s="18" t="inlineStr"/>
      <c r="AD530" s="18" t="inlineStr"/>
      <c r="AE530" s="18" t="inlineStr"/>
      <c r="AF530" s="18" t="inlineStr"/>
      <c r="AG530" s="18" t="inlineStr"/>
      <c r="AH530" s="18" t="inlineStr"/>
      <c r="AI530" s="18" t="inlineStr"/>
      <c r="AJ530" s="18" t="inlineStr"/>
      <c r="AK530" s="18" t="inlineStr"/>
      <c r="AL530" s="18" t="inlineStr"/>
      <c r="AM530" s="18" t="inlineStr">
        <is>
          <t>LOW</t>
        </is>
      </c>
      <c r="AN530" s="3" t="inlineStr">
        <is>
          <t>AUTO-DRAFT: keyword signals only; requires contextual coding per codebook.md before use.</t>
        </is>
      </c>
      <c r="AO530" s="18" t="inlineStr">
        <is>
          <t>8dcbad06-f2cf-5de3-94e0-a3e7df50031f</t>
        </is>
      </c>
      <c r="AP530" s="18" t="inlineStr">
        <is>
          <t>1</t>
        </is>
      </c>
      <c r="AQ530" s="18" t="inlineStr">
        <is>
          <t>LOW_CONFIDENCE;MISSING_SPEAKER</t>
        </is>
      </c>
      <c r="AR530" s="18" t="inlineStr">
        <is>
          <t>EXCLUDED</t>
        </is>
      </c>
      <c r="AS530" s="3" t="inlineStr">
        <is>
          <t>2026-09-22 full backlog review: GENERIC_DIPLOMATIC_MESSAGE_OR_SPEECH</t>
        </is>
      </c>
    </row>
    <row r="531">
      <c r="A531" s="3" t="inlineStr">
        <is>
          <t>https://japan.kantei.go.jp/103/statement/202508/06kaiken.html</t>
        </is>
      </c>
      <c r="B531" s="18" t="inlineStr">
        <is>
          <t>japan</t>
        </is>
      </c>
      <c r="C531" s="18" t="inlineStr">
        <is>
          <t>Prime Minister's Office of Japan (Kantei)</t>
        </is>
      </c>
      <c r="D531" s="3" t="inlineStr">
        <is>
          <t>Press Conference by the Prime Minister regarding His Attendance at the 2025 Peace Memorial Ceremony in Hiroshima and Other Matters (Speeches and Statements &lt;br&gt;by the Prime Minister) | Prime Minister's Office of Japan</t>
        </is>
      </c>
      <c r="E531" s="18" t="inlineStr">
        <is>
          <t>PRESS_CONFERENCE</t>
        </is>
      </c>
      <c r="F531" s="18" t="inlineStr">
        <is>
          <t>August 6, 2025</t>
        </is>
      </c>
      <c r="G531" s="18" t="inlineStr">
        <is>
          <t>0</t>
        </is>
      </c>
      <c r="H531" s="3" t="inlineStr"/>
      <c r="I531" s="3" t="inlineStr">
        <is>
          <t>Press Conference by the Prime Minister regarding His Attendance at the 2025 Peace Memorial Ceremony in Hiroshima and Other Matters (Speeches and Statements &lt;br&gt;by the Prime Minister) | Prime Minister's Office of Japan
Press Conference by the Prime Minister regarding His Attendance at the 2025 Peace Memorial Ceremony in Hiroshima and Other Matters
August 6, 2025
Tweet
[Provisional translation]
(MC)
We will now start the press conference by Prime Minister
Ishiba
. We accept representative questions from the Hiroshima City Press Club.
(Reporter)
I am Wada from Chugoku Shimbun. I would like to ask about the following topics: First, regarding Japan’s nuclear policy, while some candidates in the recent House of Councillors election referred to the nuclear armament of Japan and nuclear sharing, Prime Minister Ishiba, you yourself, in a contributed article before taking office, also advocated for the necessity of considering nuclear sharing and the introduction of nuclear weapons. I believe this issue is related to a review of the Three Non-Nuclear Principles. Could you share your views on Japan’s nuclear armament and nuclear sharing? Also, could you tell us what specific steps you plan to take toward the abolishment of nuclear weapons.
(PM Ishiba)
Is it okay if I answer one question at a time?
(MC)
Yes, please.
(PM Ishiba)
It is quite natural that various discussions take place among the public regarding the nature of Japan’s security. The Government adheres to the Three Non-Nuclear Principles as a set of policy guidelines, and has no intention of reviewing them. That being said, what I have previously stated in the context of nuclear sharing was meant to point out the importance of communicating with the United States regarding the decision-making process for extended deterrence, while continuing to fully uphold the Three Non-Nuclear Principles. This is something I have discussed with successive U.S. Secretaries of State and Defense since I was Director-General of the Defense Agency.
In other words, we have no intention of possessing nuclear weapons. We will continue to uphold the principles of “not possessing, not producing, and not permitting the introduction of nuclear weapons.” Japan is surrounded by countries that possess nuclear weapons, yet we do not possess what is called punitive or retaliatory deterrence. There are two categories of deterrence: punitive/retaliatory deterrence and deterrence by denial. While we will make efforts to improve deterrence by denial─and we believe it must be further strengthened─we are also convinced that communicating about what is commonly referred to as retaliatory or punitive deterrence is extremely important at this time. We believe that it is necessary for us to continuously seek measures to strengthen the credibility of the extended deterrence by the United States, including its nuclear deterrence.
Let me mention at the same time that such efforts are not based on concepts that run counter to the pursuit of the goal of a “world without nuclear weapons.” Our ultimate goal of realizing a “world without nuclear weapons” remains unchanged. In this context, the only framework for a “world without nuclear weapons” that broadly involves both nuclear-weapon states and non-nuclear-weapon states is the regime of the NPT, or Nuclear Non-Proliferation Treaty. In line with the “Hiroshima Action Plan,” we also intend to take realistic and practical steps.
The term “nuclear sharing” tends to be mistakenly associated with some form of ownership of nuclear weapons, but Japan’s Three Non-Nuclear Principles would never allow for such an action. Among NATO nations, for example, only three of them are nuclear-weapon states: the United States, the UK and France. Nuclear sharing is being discussed as a means to allow non-nuclear-weapon states to share the risk involved. That’s all from me.
(MC)
Next question, please.
(Reporter)
The second question is about national compensation for the victims of atomic bombs. The Japan Confederation of A- and H-Bomb Sufferers Organizations, or Nihon Hidankyo, which was awarded the Nobel Peace Prize, has demanded state compensation for those victimized by atomic bombs, including those who lost their lives, to take responsibility as the nation that started the war. This year marks the 80th anniversary since the bombings and the end of the war, and the survivors are aging. Could you give us your views and the reasons for them on whether the Government has any plans to consider state compensation for the victims of atomic bombs, air raids and so on?
(PM Ishiba)
I do not intend to repeat my earlier remarks, but as I mentioned a short while ago in my memorial address, I believe it is extremely meaningful that Nihon Hidankyo received the Nobel Peace Prize last year, and I express my respect for those concerned. I understand that in World War II, all citizens were sacrificed by the war in some form, and there were many civilians who endured indescribable hardships. We recognize that the extensive damage inflicted on Hiroshima and Nagasaki must still be taken seriously, even 80 years later.
The health damage on the atomic bomb survivors, caused by the radiation from the atomic bomb, is a damage of exceptional nature that is distinctively different from other tragic war-related damages. While other damages were also indescribably tragic, in view of the fact that the health damage from atomic bomb radiation is a unique damage compared to other tragic war damages, we have been taking comprehensive relief measures covering health, medical care and welfare based on the Atomic Bomb Survivors Relief Law. Based on the principles of the law, we remain committed to working closely with the aging atomic bomb survivors and providing support.
For general war victims, including those victimized by air raids, the Government has so far striven to improve their welfare by enhancing general social security policies. From the perspective of paying tribute to general war casualties, we have been compiling and disseminating information regarding air raids that hit spots across the nation. And personally, when I visit various parts of Japan, I make it a rule to prepare by researching in detail what kind of damage from air raids occurred in each of those spots. Currently, a bipartisan parliamentary league is discussing a bill on paying a lump sum to air raid victims and conducting a fact-finding survey, among other things. The Government intends to continue to respond by paying close attention to this development.
(MC)
As the time frame prepared for the Hiroshima City Press Club has expired, this concludes the session for their representative questions. We now accept representative questions from the Cabinet Press Club.
(Reporter)
I am Nomaguchi from the Mainichi Shimbun. Representing the Cabinet Press Club, I would like to ask two questions. The first question is about the 80th anniversary of the end of World War II. As the number of those who witnessed the tragedy in Hiroshima firsthand decreases, it is crucial to pass on the memory of the bombing. Could you share your thoughts after attending the peace memorial ceremony? Also, there are reports that you have been considering issuing a personal statement as Prime Minister for the 80th anniversary of the end of the war, instead of a cabinet-approved one, which had been considered for some time before being abandoned. At the House of Representatives Budget Committee on August 4, you mentioned that “regardless of the format, it is necessary to issue a statement to ensure that war will never happen again.” There are also views suggesting that the statement will not be issued on August 15, which marks the day the war ended, but rather on another occasion, such as September 2, the day Japan signed the Instrument of Surrender. Could you share how you plan to respond going forward and your thoughts?
(PM Ishiba)
Is that all?
(Reporter)
That’s it for the first question.
(PM Ishiba)
The format is an issue that I should carefully consider as I answered in the Diet yesterday and the day before yesterday. I would like to carefully consider the best timing as well. As I mentioned in the Diet, the 50th, 60th and 70th anniversary statements each carry profound significance. At the same time, again as I mentioned in the Diet to ensure that war will never happen again, former Prime Minister TANAKA Kakuei, who himself had served in the Sino-Japanese War, said: “Japan will be okay as long as the people who fought in that war hold responsible positions in the country,” but “the real danger will come when such people are no longer around.” He went on to say: “That’s why we must make sure to study and understand.” This year marks the 80th anniversary of the end of the war. A person who served as a 15-year-old child soldier turns 95 this year. Of course, many of them are still in good health and active, but it is also a fact that they are decreasing in number year by year. Seriously reflecting on the meaning of the phrase: “we must deepen our understanding,” I would like to consider what I can do as part of efforts to prevent war, while also keeping in mind the 50th, 60th and 70th anniversary statements. Historical understanding is the result of valuable efforts that have been made step by step. What is needed now is to study a mechanism, so to speak, or a politico-military system, that will prevent war, while also keeping in mind the series of the past statements and their profound messages involved.
I am not sure if “impression” is the most appropriate word for such serious matter, but it can be summed up by the short poem I quoted at the end: “Nearby, small skulls have been gathered.” This reminds us of that terrifying scene, the tragedy, and the sadness and hardship that accompanied it. It is inevitable that memories will fade over time, but precisely because of that, we must deepen and strengthen our efforts to actively pass on those memories.
(MC)
Next question, please.
(Reporter)
My second question is about domestic politics. Following the LDP’s significant defeat in the House of Councillors election and the subsequent demands from within the LDP, the party leadership has decided to hold a joint meeting of members of both upper and lower chambers on the August 8. You have expressed your intention to remain in office, stating your wish to fulfill your responsibility to avoid creating a political vacuum. However, voices calling for your resignation or for an early party presidential election are growing stronger within the party. What kind of stance do you plan to take at the joint meeting of members of both houses? Could you also share your thoughts on your own responsibility for the election results and the requested resignation?
(PM Ishiba)
Yesterday, we also held an online national meeting of secretaries-general and policy research council chairpersons from prefectural chapters. Due to various official duties, I was not able to listen to all the remarks made in the meeting, but I have received a detailed report. Our party is a national party, consisting of many party members and supporters from Hokkaido to Kyushu and Okinawa who are engaged in its operation. It is only natural that we must listen to the many voices in a sincere and straightforward manner.
Also, as I answered in the Budget Committee, there have been various discussions regarding U.S. tariffs. We have reached an agreement. The minister in charge is currently visiting the United States, and as I also mentioned in the Diet, a U.S. government official who was once involved in Japan-U.S. negotiations said that it is much more difficult to implement an agreement than to reach one. I also plan to hear opinions from such people today. Given the 4,318 related export items to the U.S. alone, it is the Government’s duty to ensure that those people involved will not feel anxious. I believe it is extremely important for the Government to properly implement the agreement while protecting Japan’s national interests in the process, and at the same time, to respond accurately to the many people in Japan who are concerned in various manners. The Government is committed to responding appropriately, promptly and accurately to such issues.
(MC)
Time is up and this concludes the representative questions from the Cabinet Press Club. This also concludes the entire press conference by Prime Minister Ishiba. Thank you.
(PM Ishiba)
Thank you.
Related Link
Japanese
Tweet
Return to the Speeches and Statements by the Prime Minister</t>
        </is>
      </c>
      <c r="J531" s="3" t="inlineStr">
        <is>
          <t>I believe this issue is related to a review of the Three Non-Nuclear Principles. Could you share your views on Japan’s nuclear armament and nuclear sharing? Also, could you tell us what specific steps you plan to take toward the abolishment of nuclear weapons. (PM Ishiba)
Is it okay if I answer one question at a time? (MC)
Yes, please. That’s all from me. (MC)
Next question, please. (Reporter)
The second question is about national compensation for the victims of atomic bombs. The Japan Confederation of A- and H-Bomb Sufferers Organizations, or Nihon Hidankyo, which was awarded the Nobel Peace Prize, has demanded state compensation for those victimized by atomic bombs, including those who lost their lives, to take responsibility as the nation that started the war. This year marks the 80th anniversary since the bombings and the end of the war, and the survivors are aging. Could you give us your views and the reasons for them on whether the Government has any plans to consider state compensation for the victims of atomic bombs, air raids and so on? (PM Ishiba)
I do not intend to repeat my earlier remarks, but as I mentioned a short while ago in my memorial address, I believe it is extremely meaningful that Nihon Hidankyo received the Nobel Peace Prize last year, and I express my respect for those concerned. I understand that in World War II, all citizens were sacrificed by the war in some form, and there were many civilians who endured indescribable hardships. We recognize that the extensive damage inflicted on Hiroshima and Nagasaki must still be taken seriously, even 80 years later. The health damage on the atomic bomb survivors, caused by the radiation from the atomic bomb, is a damage of exceptional nature that is distinctively different from other tragic war-related damages. While other damages were also indescribably tragic, in view of the fact that the health damage from atomic bomb radiation is a unique damage compared to other tragic war damages, we have been taking comprehensive relief measures covering health, medical care and welfare based on the Atomic Bomb Survivors Relief Law. Based on the principles of the law, we remain committed to working closely with the aging atomic bomb survivors and providing support. For general war victims, including those victimized by air raids, the Government has so far striven to improve their welfare by enhancing general social security policies. From the perspective of paying tribute to general war casualties, we have been compiling and disseminating information regarding air raids that hit spots across the nation. And personally, when I visit various parts of Japan, I make it a rule to prepare by researching in detail what kind of damage from air raids occurred in each of those spots. Currently, a bipartisan parliamentary league is discussing a bill on paying a lump sum to air raid victims and conducting a fact-finding survey, among other things. The Government intends to continue to respond by paying close attention to this development. (MC)
As the time frame prepared for the Hiroshima City Press Club has expired, this concludes the session for their representative questions. (Reporter)
I am Nomaguchi from the Mainichi Shimbun. Representing the Cabinet Press Club, I would like to ask two questions. The first question is about the 80th anniversary of the end of World War II. As the number of those who witnessed the tragedy in Hiroshima firsthand decreases, it is crucial to pass on the memory of the bombing. Could you share your thoughts after attending the peace memorial ceremony? Also, there are reports that you have been considering issuing a personal statement as Prime Minister for the 80th anniversary of the end of the war, instead of a cabinet-approved one, which had been considered for some time before being abandoned. At the House of Representatives Budget Committee on August 4, you mentioned that “regardless of the format, it is necessary to issue a statement to ensure that war will never happen again.” There are also views suggesting that the statement will not be issued on August 15, which marks the day the war ended, but rather on another occasion, such as September 2, the day Japan signed the Instrument of Surrender. Could you share how you plan to respond going forward and your thoughts? (PM Ishiba)
Is that all? (Reporter)
That’s it for the first question. I would like to carefully consider the best timing as well. As I mentioned in the Diet, the 50th, 60th and 70th anniversary statements each carry profound significance. At the same time, again as I mentioned in the Diet to ensure that war will never happen again, former Prime Minister TANAKA Kakuei, who himself had served in the Sino-Japanese War, said: “Japan will be okay as long as the people who fought in that war hold responsible positions in the country,” but “the real danger will come when such people are no longer around.” He went on to say: “That’s why we must make sure to study and understand.” This year marks the 80th anniversary of the end of the war. A person who served as a 15-year-old child soldier turns 95 this year. Of course, many of them are still in good health and active, but it is also a fact that they are decreasing in number year by year. Seriously reflecting on the meaning of the phrase: “we must deepen our understanding,” I would like to consider what I can do as part of efforts to prevent war, while also keeping in mind the 50th, 60th and 70th anniversary statements. Historical understanding is the result of valuable efforts that have been made step by step. What is needed now is to study a mechanism, so to speak, or a politico-military system, that will prevent war, while also keeping in mind the series of the past statements and their profound messages involved. I am not sure if “impression” is the most appropriate word for such serious matter, but it can be summed up by the short poem I quoted at the end: “Nearby, small skulls have been gathered.” This reminds us of that terrifying scene, the tragedy, and the sadness and hardship that accompanied it. It is inevitable that memories will fade over time, but precisely because of that, we must deepen and strengthen our efforts to actively pass on those memories. (Reporter)
My second question is about domestic politics. Following the LDP’s significant defeat in the House of Councillors election and the subsequent demands from within the LDP, the party leadership has decided to hold a joint meeting of members of both upper and lower chambers on the August 8. You have expressed your intention to remain in office, stating your wish to fulfill your responsibility to avoid creating a political vacuum. However, voices calling for your resignation or for an early party presidential election are growing stronger within the party. What kind of stance do you plan to take at the joint meeting of members of both houses? Could you also share your thoughts on your own responsibility for the election results and the requested resignation? (PM Ishiba)
Yesterday, we also held an online national meeting of secretaries-general and policy research council chairpersons from prefectural chapters. Due to various official duties, I was not able to listen to all the remarks made in the meeting, but I have received a detailed report. Our party is a national party, consisting of many party members and supporters from Hokkaido to Kyushu and Okinawa who are engaged in its operation. It is only natural that we must listen to the many voices in a sincere and straightforward manner. Also, as I answered in the Budget Committee, there have been various discussions regarding U.S. tariffs.</t>
        </is>
      </c>
      <c r="K531" s="18" t="inlineStr">
        <is>
          <t>responsibility;victim;war</t>
        </is>
      </c>
      <c r="L531" s="18" t="inlineStr">
        <is>
          <t>0</t>
        </is>
      </c>
      <c r="M531" s="18" t="inlineStr">
        <is>
          <t>0</t>
        </is>
      </c>
      <c r="N531" s="18" t="inlineStr">
        <is>
          <t>1</t>
        </is>
      </c>
      <c r="O531" s="18" t="inlineStr">
        <is>
          <t>1</t>
        </is>
      </c>
      <c r="P531" s="18" t="inlineStr">
        <is>
          <t>0</t>
        </is>
      </c>
      <c r="Q531" s="18" t="inlineStr">
        <is>
          <t>0</t>
        </is>
      </c>
      <c r="R531" s="18" t="inlineStr">
        <is>
          <t>28fd354d-e9ac-466c-9cd3-641d03dd2a14</t>
        </is>
      </c>
      <c r="S531" s="18" t="inlineStr"/>
      <c r="T531" s="18" t="inlineStr"/>
      <c r="U531" s="18" t="inlineStr"/>
      <c r="V531" s="18" t="inlineStr">
        <is>
          <t>COMPENSATION_REPARATION</t>
        </is>
      </c>
      <c r="W531" s="18" t="inlineStr"/>
      <c r="X531" s="18" t="inlineStr"/>
      <c r="Y531" s="18" t="inlineStr"/>
      <c r="Z531" s="18" t="inlineStr"/>
      <c r="AA531" s="18" t="inlineStr"/>
      <c r="AB531" s="18" t="inlineStr"/>
      <c r="AC531" s="18" t="inlineStr"/>
      <c r="AD531" s="18" t="inlineStr"/>
      <c r="AE531" s="18" t="inlineStr"/>
      <c r="AF531" s="18" t="inlineStr"/>
      <c r="AG531" s="18" t="inlineStr"/>
      <c r="AH531" s="18" t="inlineStr"/>
      <c r="AI531" s="18" t="inlineStr"/>
      <c r="AJ531" s="18" t="inlineStr"/>
      <c r="AK531" s="18" t="inlineStr"/>
      <c r="AL531" s="18" t="inlineStr"/>
      <c r="AM531" s="18" t="inlineStr">
        <is>
          <t>LOW</t>
        </is>
      </c>
      <c r="AN531" s="3" t="inlineStr">
        <is>
          <t>AUTO-DRAFT: keyword signals only; requires contextual coding per codebook.md before use.</t>
        </is>
      </c>
      <c r="AO531" s="18" t="inlineStr">
        <is>
          <t>b4c091fe-5c64-5159-acb9-1c5c16011758</t>
        </is>
      </c>
      <c r="AP531" s="18" t="inlineStr">
        <is>
          <t>1</t>
        </is>
      </c>
      <c r="AQ531" s="18" t="inlineStr">
        <is>
          <t>LOW_CONFIDENCE;MISSING_SPEAKER</t>
        </is>
      </c>
      <c r="AR531" s="18" t="inlineStr">
        <is>
          <t>EXCLUDED</t>
        </is>
      </c>
      <c r="AS531" s="3" t="inlineStr">
        <is>
          <t>2026-09-22 full backlog review: UKRAINE_RUSSIA_OR_UNRELATED_GEOPOLITICS</t>
        </is>
      </c>
    </row>
    <row r="532">
      <c r="A532" s="3" t="inlineStr">
        <is>
          <t>https://japan.kantei.go.jp/103/statement/202508/07kaiken.html</t>
        </is>
      </c>
      <c r="B532" s="18" t="inlineStr">
        <is>
          <t>japan</t>
        </is>
      </c>
      <c r="C532" s="18" t="inlineStr">
        <is>
          <t>Prime Minister's Office of Japan (Kantei)</t>
        </is>
      </c>
      <c r="D532" s="3" t="inlineStr">
        <is>
          <t>Press Conference by Prime Minister ISHIBA Shigeru regarding the Implementation of the Japan-U.S. Agreement on U.S. Tariff Measures and Other Matters (Speeches and Statements &lt;br&gt;by the Prime Minister) | Prime Minister's Office of Japan</t>
        </is>
      </c>
      <c r="E532" s="18" t="inlineStr">
        <is>
          <t>PRESS_CONFERENCE</t>
        </is>
      </c>
      <c r="F532" s="18" t="inlineStr">
        <is>
          <t>August 7, 2025</t>
        </is>
      </c>
      <c r="G532" s="18" t="inlineStr">
        <is>
          <t>0</t>
        </is>
      </c>
      <c r="H532" s="3" t="inlineStr"/>
      <c r="I532" s="3" t="inlineStr">
        <is>
          <t>Press Conference by Prime Minister ISHIBA Shigeru regarding the Implementation of the Japan-U.S. Agreement on U.S. Tariff Measures and Other Matters (Speeches and Statements &lt;br&gt;by the Prime Minister) | Prime Minister's Office of Japan
Press Conference by Prime Minister ISHIBA Shigeru regarding the Implementation of the Japan-U.S. Agreement on U.S. Tariff Measures and Other Matters
August 7, 2025
Tweet
[Provisional translation]
(On the status of relief measures for items that were already subject to tariffs of 15% or more, following the Trump administration’s new reciprocal tariff measures that took effect at 1:01 p.m. today, with a 15% tariff on Japan; the current status of the relief measures for Japan and what steps Japan will take to urge the United States to respond if the relief measures are not applied; whether Prime Minister Ishiba believes that there is a discrepancy in understanding between Japan and the U.S. over this matter; and whether he still believes that what he has repeatedly described as the steady implementation of the Japan-U.S. agreement remains viable under these circumstances)
As you know, in the recent agreement between Japan and the U.S., we were able to keep the reciprocal tariff rate on Japan at 15%, while the rate had initially been planned to be raised to 25%. On this reciprocal tariff issue, we have confirmed with the U.S. that there is no discrepancy between the two countries in the understanding that for items with an existing tariff rate of 15% or more, no additional tariffs will be imposed, while for items with an existing tariff rate of less than 15%, a tariff of 15% including the existing rate will be imposed.
I understand that the new presidential order on reciprocal tariffs came into effect today, August 7. Mr. Akazawa, who is currently visiting the U.S., has reconfirmed the details of the agreement on the reciprocal tariffs with the U.S. side. Accordingly, we are strongly urging the U.S. to take immediate measures to revise the presidential order that has already gone into effect. We will continue to make strong requests to the U.S. in every possible way, including at the ministerial level.
(On whether sufficient confirmations or procedures were not conducted when the Japan-U.S. agreement was made, given that a tariff rate different from Japan’s understanding has been imposed, even though Prime Minister Ishiba has explained that there is no discrepancy in understanding between the two countries; and whether he still believes that it is appropriate not to create a written agreement, while the lack of a written agreement has led to a difference in understanding between Japan and the U.S. on the agreed terms)
As I mentioned a short while ago. Regarding whether a written agreement should have been created, our position is what I explained in the Diet the other day. Both sides are aligned in sharing and understanding. We remain committed to strongly urging the U.S. side to take necessary steps.
(On the details and purpose of the instruction Prime Minister Ishiba gave to Secretary-General Moriyama regarding an investigation into the actual status of donations received by LDP branches; whether he plans to hold a party leader meeting with Mr. NODA, President of the Constitutional Democratic Party of Japan; and if so, whether they will discuss topics such as a consumption tax reduction)
During the recent session of the House of Representatives Budget Committee, President Noda asked me about corporate and organizational donations to party branches. We have agreed to have a sincere discussion on this issue in the future. To prepare for that, it is necessary to identify the current state of such donations received by LDP branches from corporations and organizations. That is why I have instructed the Secretary-General and the Policy Research Council Chairperson to assess the current situation. Our party will decide on how to respond to this matter based on the findings of the review. So, we are currently in the process of carrying out that assessment.
I have instructed the Secretary-General and the Policy Research Council Chairperson to discuss with the Constitutional Democratic Party of Japan the ideal form of income redistribution, such as the refundable tax credit. As for a reduction in the consumption tax, however, there are considerable challenges involved, and this must be clearly understood. I would like to closely monitor how the situation will evolve.
At this point, no specific party leader meeting with President Noda of the Constitutional Democratic Party of Japan has been set. That’s all.
Related Link
Japanese
Tweet
Return to the Speeches and Statements by the Prime Minister</t>
        </is>
      </c>
      <c r="J532" s="3" t="inlineStr">
        <is>
          <t>Our party will decide on how to respond to this matter based on the findings of the review. So, we are currently in the process of carrying out that assessment. I have instructed the Secretary-General and the Policy Research Council Chairperson to discuss with the Constitutional Democratic Party of Japan the ideal form of income redistribution, such as the refundable tax credit. As for a reduction in the consumption tax, however, there are considerable challenges involved, and this must be clearly understood. I would like to closely monitor how the situation will evolve.</t>
        </is>
      </c>
      <c r="K532" s="18" t="inlineStr">
        <is>
          <t>fund</t>
        </is>
      </c>
      <c r="L532" s="18" t="inlineStr">
        <is>
          <t>0</t>
        </is>
      </c>
      <c r="M532" s="18" t="inlineStr">
        <is>
          <t>0</t>
        </is>
      </c>
      <c r="N532" s="18" t="inlineStr">
        <is>
          <t>0</t>
        </is>
      </c>
      <c r="O532" s="18" t="inlineStr">
        <is>
          <t>0</t>
        </is>
      </c>
      <c r="P532" s="18" t="inlineStr">
        <is>
          <t>0</t>
        </is>
      </c>
      <c r="Q532" s="18" t="inlineStr">
        <is>
          <t>1</t>
        </is>
      </c>
      <c r="R532" s="18" t="inlineStr">
        <is>
          <t>2162c868-5012-4564-9037-48be0aa7423a</t>
        </is>
      </c>
      <c r="S532" s="18" t="inlineStr"/>
      <c r="T532" s="18" t="inlineStr"/>
      <c r="U532" s="18" t="inlineStr"/>
      <c r="V532" s="18" t="inlineStr">
        <is>
          <t>HISTORICAL_RECOGNITION_GENERAL</t>
        </is>
      </c>
      <c r="W532" s="18" t="inlineStr"/>
      <c r="X532" s="18" t="inlineStr"/>
      <c r="Y532" s="18" t="inlineStr"/>
      <c r="Z532" s="18" t="inlineStr"/>
      <c r="AA532" s="18" t="inlineStr"/>
      <c r="AB532" s="18" t="inlineStr"/>
      <c r="AC532" s="18" t="inlineStr"/>
      <c r="AD532" s="18" t="inlineStr"/>
      <c r="AE532" s="18" t="inlineStr"/>
      <c r="AF532" s="18" t="inlineStr"/>
      <c r="AG532" s="18" t="inlineStr"/>
      <c r="AH532" s="18" t="inlineStr"/>
      <c r="AI532" s="18" t="inlineStr"/>
      <c r="AJ532" s="18" t="inlineStr"/>
      <c r="AK532" s="18" t="inlineStr"/>
      <c r="AL532" s="18" t="inlineStr"/>
      <c r="AM532" s="18" t="inlineStr">
        <is>
          <t>LOW</t>
        </is>
      </c>
      <c r="AN532" s="3" t="inlineStr">
        <is>
          <t>AUTO-DRAFT: keyword signals only; requires contextual coding per codebook.md before use.</t>
        </is>
      </c>
      <c r="AO532" s="18" t="inlineStr">
        <is>
          <t>ca35c89e-04e2-5b6d-8044-87702e9ec034</t>
        </is>
      </c>
      <c r="AP532" s="18" t="inlineStr">
        <is>
          <t>1</t>
        </is>
      </c>
      <c r="AQ532" s="18" t="inlineStr">
        <is>
          <t>LOW_CONFIDENCE;MISSING_SPEAKER</t>
        </is>
      </c>
      <c r="AR532" s="18" t="inlineStr">
        <is>
          <t>EXCLUDED</t>
        </is>
      </c>
      <c r="AS532" s="3" t="inlineStr">
        <is>
          <t>2026-09-22 full backlog review: UKRAINE_RUSSIA_OR_UNRELATED_GEOPOLITICS</t>
        </is>
      </c>
    </row>
    <row r="533">
      <c r="A533" s="3" t="inlineStr">
        <is>
          <t>https://japan.kantei.go.jp/103/statement/202508/0801bura.html</t>
        </is>
      </c>
      <c r="B533" s="18" t="inlineStr">
        <is>
          <t>japan</t>
        </is>
      </c>
      <c r="C533" s="18" t="inlineStr">
        <is>
          <t>Prime Minister's Office of Japan (Kantei)</t>
        </is>
      </c>
      <c r="D533" s="3" t="inlineStr">
        <is>
          <t>Press Conference by Prime Minister ISHIBA Shigeru Regarding the Signing of the U.S. Executive Order on Reciprocal Tariff Measures and Other Matters (Speeches and Statements &lt;br&gt;by the Prime Minister) | Prime Minister's Office of Japan</t>
        </is>
      </c>
      <c r="E533" s="18" t="inlineStr">
        <is>
          <t>PRESS_CONFERENCE</t>
        </is>
      </c>
      <c r="F533" s="18" t="inlineStr">
        <is>
          <t>August 1, 2025</t>
        </is>
      </c>
      <c r="G533" s="18" t="inlineStr">
        <is>
          <t>0</t>
        </is>
      </c>
      <c r="H533" s="3" t="inlineStr"/>
      <c r="I533" s="3" t="inlineStr">
        <is>
          <t>Press Conference by Prime Minister ISHIBA Shigeru Regarding the Signing of the U.S. Executive Order on Reciprocal Tariff Measures and Other Matters (Speeches and Statements &lt;br&gt;by the Prime Minister) | Prime Minister's Office of Japan
Press Conference by Prime Minister ISHIBA Shigeru Regarding the Signing of the U.S. Executive Order on Reciprocal Tariff Measures and Other Matters
August 1, 2025
Tweet
[Provisional translation]
(On the reaction of the Japanese Government in light of President Trump signing an executive order invoking new reciprocal tariff rates on imports to the U.S., resulting in a new tariff rate for Japan totaling 15 percent; on what is being done to urge a reduction in the tariff on automobiles; and, given that Prime Minister Ishiba has cited the realization of a Japan-U.S. tariff agreement as a reason for staying in office, on whether or not the signing of this executive order can be regarded as part of that process)
President Trump signed an executive order on reciprocal tariffs on July 31st U.S. time, which was this morning, the morning of August 1st, Japan time. We understand that the tariff rate for Japan was set at 15 percent. I believe that details must be looked into carefully, as the announcement has only just been made. The relevant government departments are currently conducting a thorough review of the contents, and I am receiving updates on the matter as needed.
We will continue to urge the U.S. side to swiftly take steps to implement our recent agreement, including the tariff reduction on automobiles and auto parts. I also said this yesterday to representatives of automotive industry-related groups, but we intend to respond even more reliably to the situation now that this executive order was signed today. Japan and the U.S. will both continue to work to implement this agreement steadily going forward.
This is something I've been saying since the start, but as we go about steadily implementing the contents of this agreement, there are 4,318 kinds of items we export to the United States, so, in light of today's developments, we intend to make all-out efforts as we take steps to minimize the impacts on each of those item categories and be able to mitigate any impacts that do arise.
(On how Prime Minister Ishiba intends to approach the extraordinary session of the Diet that started today, given that the ruling coalition is in the minority in both the House of Representatives and House of Councillors)
We have become a minority ruling party in the House of Councillors as well. Through many people's efforts and cooperation, the Diet held thoughtful deliberations and saw the steady passage of both bills and the budget even with the ruling party as a minority party in the House of Representatives.
Accordingly, while I expect the House of Councillors to make decisions as it sees fit, our responsibility in the government lies in holding responsible deliberations in view of the citizens and in steadily delivering results, both of which have taken place in the House of Representatives. Against that backdrop, I intend for us to fulfill our responsibilities to the Japanese people through steadily holding deliberations in good faith with the other members of the legislature.
(On how the government will address the matter of protracted evacuations in the future, given Prime Minister Ishiba's promotion of disaster preparedness and involvement in improving evacuation centers, in consideration of the fact that during the evacuation that just took place in response to the earthquake near the Kamchatka Peninsula, some people suffering from heatstroke had to be taken to the hospital in the intense heat)
There was one person who lost her life in an accident while evacuating from the tsunami that followed the recent earthquake. There have also been 16 injured in total, including one person suffering serious injuries, 11 with minor injuries, and four whose degree of injury is still being confirmed.
There have also been, to the best of my knowledge, 12 people who were transported urgently to medical facilities because of heatstroke, including those who developed heatstroke as they were making their way to evacuation centers and those who came down with it while at the evacuation centers. So, there have been 12 cases that we are aware of. I wish to offer my sincere condolences for the person who lost her life in an accident while evacuating. I also wish to extend my heartfelt sympathies once again to all those affected by this disaster.
When the earthquake struck, tsunami warnings were issued for 13 prefectures on the Pacific coast, from Hokkaido to Wakayama, and more than two million people were subject to evacuation orders. The duration of the evacuation from the warnings being issued to their total lifting was 11 hours, a very long period. Additionally, we had asked people to evacuate during the blazing heat.
While tsunami warnings are in effect, the topmost priority is saving lives. We consider it essential to have people evacuate to safe locations, even if those locations are outdoors. We had people at least stay as hydrated as possible and replenish with salt when necessary. We also had people relocate to indoor evacuation centers in response to calls from local authorities. However, I feel we must investigate as soon as possible what the conditions were at each of the evacuation centers.
During this evacuation, we worked in cooperation with local government officials to ensure people's safety, but the evacuation took place in the scorching heat at a large scale over an extended period.
Because the lessons learned from this must be applied to future disaster responses, this morning I instructed everyone in my cabinet to investigate in detail, and as soon as possible, whether people, including those in need of assistance, were really able to evacuate quickly and without delay, whether measures to guard against heatstroke at evacuation centers were sufficient and effective, including the provision of air conditioning or drinking water, although of course that alone is not enough, and whether people who had evacuated temporarily to elevated areas and evacuation buildings were able to conduct secondary evacuations to evacuation centers smoothly, among other points of concern. That information is something that we must utilize in future disaster management scenarios, so, to repeat, we intend to investigate the situation in as much detail and as quickly as possible.
Related Link
Japanese
Tweet
Return to the Speeches and Statements by the Prime Minister</t>
        </is>
      </c>
      <c r="J533" s="3" t="inlineStr">
        <is>
          <t>I also said this yesterday to representatives of automotive industry-related groups, but we intend to respond even more reliably to the situation now that this executive order was signed today. Japan and the U.S. will both continue to work to implement this agreement steadily going forward. This is something I've been saying since the start, but as we go about steadily implementing the contents of this agreement, there are 4,318 kinds of items we export to the United States, so, in light of today's developments, we intend to make all-out efforts as we take steps to minimize the impacts on each of those item categories and be able to mitigate any impacts that do arise. (On how Prime Minister Ishiba intends to approach the extraordinary session of the Diet that started today, given that the ruling coalition is in the minority in both the House of Representatives and House of Councillors)
We have become a minority ruling party in the House of Councillors as well. Through many people's efforts and cooperation, the Diet held thoughtful deliberations and saw the steady passage of both bills and the budget even with the ruling party as a minority party in the House of Representatives. Accordingly, while I expect the House of Councillors to make decisions as it sees fit, our responsibility in the government lies in holding responsible deliberations in view of the citizens and in steadily delivering results, both of which have taken place in the House of Representatives. Against that backdrop, I intend for us to fulfill our responsibilities to the Japanese people through steadily holding deliberations in good faith with the other members of the legislature. (On how the government will address the matter of protracted evacuations in the future, given Prime Minister Ishiba's promotion of disaster preparedness and involvement in improving evacuation centers, in consideration of the fact that during the evacuation that just took place in response to the earthquake near the Kamchatka Peninsula, some people suffering from heatstroke had to be taken to the hospital in the intense heat)
There was one person who lost her life in an accident while evacuating from the tsunami that followed the recent earthquake. There have also been 16 injured in total, including one person suffering serious injuries, 11 with minor injuries, and four whose degree of injury is still being confirmed. There have also been, to the best of my knowledge, 12 people who were transported urgently to medical facilities because of heatstroke, including those who developed heatstroke as they were making their way to evacuation centers and those who came down with it while at the evacuation centers. So, there have been 12 cases that we are aware of. I wish to offer my sincere condolences for the person who lost her life in an accident while evacuating. I also wish to extend my heartfelt sympathies once again to all those affected by this disaster. When the earthquake struck, tsunami warnings were issued for 13 prefectures on the Pacific coast, from Hokkaido to Wakayama, and more than two million people were subject to evacuation orders. The duration of the evacuation from the warnings being issued to their total lifting was 11 hours, a very long period. Additionally, we had asked people to evacuate during the blazing heat. While tsunami warnings are in effect, the topmost priority is saving lives. We consider it essential to have people evacuate to safe locations, even if those locations are outdoors. We had people at least stay as hydrated as possible and replenish with salt when necessary.</t>
        </is>
      </c>
      <c r="K533" s="18" t="inlineStr">
        <is>
          <t>responsibility;suffering;war</t>
        </is>
      </c>
      <c r="L533" s="18" t="inlineStr">
        <is>
          <t>0</t>
        </is>
      </c>
      <c r="M533" s="18" t="inlineStr">
        <is>
          <t>0</t>
        </is>
      </c>
      <c r="N533" s="18" t="inlineStr">
        <is>
          <t>0</t>
        </is>
      </c>
      <c r="O533" s="18" t="inlineStr">
        <is>
          <t>1</t>
        </is>
      </c>
      <c r="P533" s="18" t="inlineStr">
        <is>
          <t>0</t>
        </is>
      </c>
      <c r="Q533" s="18" t="inlineStr">
        <is>
          <t>0</t>
        </is>
      </c>
      <c r="R533" s="18" t="inlineStr">
        <is>
          <t>fe0381ba-2e12-4025-ae02-47426b1838e0</t>
        </is>
      </c>
      <c r="S533" s="18" t="inlineStr"/>
      <c r="T533" s="18" t="inlineStr"/>
      <c r="U533" s="18" t="inlineStr"/>
      <c r="V533" s="18" t="inlineStr">
        <is>
          <t>HISTORICAL_RECOGNITION_GENERAL</t>
        </is>
      </c>
      <c r="W533" s="18" t="inlineStr"/>
      <c r="X533" s="18" t="inlineStr"/>
      <c r="Y533" s="18" t="inlineStr"/>
      <c r="Z533" s="18" t="inlineStr"/>
      <c r="AA533" s="18" t="inlineStr"/>
      <c r="AB533" s="18" t="inlineStr"/>
      <c r="AC533" s="18" t="inlineStr"/>
      <c r="AD533" s="18" t="inlineStr"/>
      <c r="AE533" s="18" t="inlineStr"/>
      <c r="AF533" s="18" t="inlineStr"/>
      <c r="AG533" s="18" t="inlineStr"/>
      <c r="AH533" s="18" t="inlineStr"/>
      <c r="AI533" s="18" t="inlineStr"/>
      <c r="AJ533" s="18" t="inlineStr"/>
      <c r="AK533" s="18" t="inlineStr"/>
      <c r="AL533" s="18" t="inlineStr"/>
      <c r="AM533" s="18" t="inlineStr">
        <is>
          <t>LOW</t>
        </is>
      </c>
      <c r="AN533" s="3" t="inlineStr">
        <is>
          <t>AUTO-DRAFT: keyword signals only; requires contextual coding per codebook.md before use.</t>
        </is>
      </c>
      <c r="AO533" s="18" t="inlineStr">
        <is>
          <t>27e10b02-a479-59c8-ad9a-ee87b9723f88</t>
        </is>
      </c>
      <c r="AP533" s="18" t="inlineStr">
        <is>
          <t>1</t>
        </is>
      </c>
      <c r="AQ533" s="18" t="inlineStr">
        <is>
          <t>LOW_CONFIDENCE;MISSING_SPEAKER</t>
        </is>
      </c>
      <c r="AR533" s="18" t="inlineStr">
        <is>
          <t>EXCLUDED</t>
        </is>
      </c>
      <c r="AS533" s="3" t="inlineStr">
        <is>
          <t>2026-09-22 full backlog review: COVID_OR_PANDEMIC</t>
        </is>
      </c>
    </row>
    <row r="534">
      <c r="A534" s="3" t="inlineStr">
        <is>
          <t>https://japan.kantei.go.jp/103/statement/202508/0823kunji.html</t>
        </is>
      </c>
      <c r="B534" s="18" t="inlineStr">
        <is>
          <t>japan</t>
        </is>
      </c>
      <c r="C534" s="18" t="inlineStr">
        <is>
          <t>Prime Minister's Office of Japan (Kantei)</t>
        </is>
      </c>
      <c r="D534" s="3" t="inlineStr">
        <is>
          <t>Address by Prime Minister ISHIBA Shigeru at the Japan Maritime Self-Defense Force Yokosuka Base (Speeches and Statements &lt;br&gt;by the Prime Minister) | Prime Minister's Office of Japan</t>
        </is>
      </c>
      <c r="E534" s="18" t="inlineStr">
        <is>
          <t>SPEECH</t>
        </is>
      </c>
      <c r="F534" s="18" t="inlineStr">
        <is>
          <t>August 23, 2025</t>
        </is>
      </c>
      <c r="G534" s="18" t="inlineStr">
        <is>
          <t>0</t>
        </is>
      </c>
      <c r="H534" s="3" t="inlineStr"/>
      <c r="I534" s="3" t="inlineStr">
        <is>
          <t>Address by Prime Minister ISHIBA Shigeru at the Japan Maritime Self-Defense Force Yokosuka Base (Speeches and Statements &lt;br&gt;by the Prime Minister) | Prime Minister's Office of Japan
Address by Prime Minister ISHIBA Shigeru at the Japan Maritime Self-Defense Force Yokosuka Base
August 23, 2025
Tweet
[Provisional translation]
Today, I am greatly encouraged as Prime Minister to see your high morale as Japan Maritime Self-Defense Force personnel here at this Yokosuka base.
As long as 23 years ago, in 2002, I visited Yokosuka as Director-General of the then-Defense Agency and inspected the submarine JS Oyashio. Then, 12 years ago, in 2013, I attended the naming and launching ceremony in Yokohama for JS Izumo, the lead ship of the Izumo-class, to which this vessel belongs.
I am now in Yokosuka again as the Supreme Commander of the SDF, recognizing firsthand the current upgraded state of JS Kaga, which has gone through a modification work, while also hearing the voices of its crew. I am deeply grateful to all the personnel involved for today’s occasion.
Currently, Japan faces the most severe and complex security environment since the end of World War II. China is intensifying its attempts to unilaterally change the status quo by force in the East and South China Seas and expanding and increasing its military activities in areas surrounding Japan. In June this year, two Chinese aircraft carriers operated simultaneously in waters near Japan in the Pacific Ocean. North Korea continues to pursue improvements in its nuclear and missile capabilities, while Russia maintains its aggression against Ukraine. Alarmingly, North Korea is even dispatching soldiers to Russia in exchange for the transfer of nuclear and missile-related technology from Russia. China is strengthening its military ties with Russia. In the Middle East, a major source of our energy supply for Japan, tensions between Israel and Iran continue, and, as you know, Iran is providing drones to Russia.
In this way, the security environments of Europe, the Middle East and East Asia are closely interconnected. We live in a world where events in Europe and the Middle East can affect our own safety and livelihood. Our role is to fully defend Japan’s independence and peace, and to fulfill this role, we must continue our efforts more boldly to enhance deterrence.
We have enhanced the capabilities of this vessel as part of efforts to improve deterrence. Going forward, it is set to acquire the operational capability to operate F-35B fighter jets.  This will contribute to strengthening Japan’s air and maritime defense posture, particularly on the Pacific side, where we have a limited number of airports despite its vast airspace.
Japan has been working to fundamentally strengthen its defense capabilities based on the National Security Strategy and other documents, and this initiative must continue. In addition, it is also necessary for Japan to constantly review and advance its initiatives to proactively strengthen deterrence and response capabilities in light of the surrounding security environment.
What should we do to defend Japan’s independence, the lives and property of the people, and their peaceful livelihood? What should the JMSDF and Japan do? Together with you, we must seek answers to these questions as part of our political responsibility.
In operating this vessel, it is imperative to fundamentally strengthen joint operational capabilities. It will be the first time that Air Self-Defense Force fighter jets are operated from a Maritime Self-Defense Force destroyer. Another important role is to use this vessel’s excellent transport functions to provide various forms of support to Japan Ground Self-Defense Force units, such as the Amphibious Rapid Deployment Brigade and V-22 Ospreys, in the defense of remote islands.
This is something that we have discussed since a long time ago, when I succeeded Mr. Nakatani as Director-General of the Defense Agency: If operations are integrated, then the development of defense capabilities must also be integrated. I understand that there will be various difficulties as we work to strengthen integrated operations of this vessel. What is needed to overcome these challenges? The requests of the personnel on the ground carrying out their duties will serve as the driving force for strengthening integrated operations, and efforts based on those requests will lead to the improvement of Japan’s deterrence. I ask each and every one of you to consider what is necessary to accomplish your mission and act on it in a systematic manner.
This applies to equipment, operations and laws as well: You have to ask if you have really done sufficiently or if there is any need for a complete overhaul for improvement. I have studied security and defense issues to a certain extent, but I have never risked my life aboard a ship, a plane or a vehicle. You, as SDF personnel, are the ones who know best what it is all about. It is your right and duty to express your opinions on how operations should be conducted, how laws should be enacted and what equipment is needed. The Government will make decisions based on our responsibility to the public. It is for this reason that I sincerely wish for all of you to continue to improve your expertise and skills for the improvement of our defense capabilities.
A short while ago, I visited HMS Prince of Wales. This marks the second port call by the UK Carrier Strike Group and demonstrates the UK’s commitment to contributing to regional peace and stability, while also being instrumental in further strengthening Japan’s security and Japan-UK security and defense cooperation.
Given the close links between the security environments of Europe and East Asia, seeking strengthened cooperation between Japan and like-minded nations, including those in Europe, is undoubtedly crucial. This vessel has also contributed significantly to strengthening cooperation with various nations. In February, it participated in a joint exercise with the U.S. and French navies, involving their aircraft carriers. This month, it participated in a joint exercise with the UK Royal Navy and Air Force, involving HMS Prince of Wales, as well as navies from the U.S., Australia, Spain and Norway, along with the U.S. Marine Corps.
In both East Asia and Europe, attempts are being made to unilaterally change the status quo by force, and Japan, together with its allies and like-minded nations, is up against this reality. In this context, it is vital for Japan and other nations to demonstrate a strong will and capability in coordination, as this greatly helps enhance deterrence. I sincerely hope that we will fully leverage the features of this vessel to make these collaborations effective.
The SDF must be accorded the highest honor. They are an organization dedicated to defend the independence of our nation. As such, it deserves the highest honor. At the same time, the SDF must be required to uphold the highest discipline commensurate with this highest honor. No matter how excellent this vessel and the SDF’s other equipment might be, it is useless without the personnel to operate it.
Japan’s deterrence is enhanced as you fully devote yourselves to your duties as JMSDF personnel on the front lines of national defense, thereby ensuring to defend the lives and peaceful livelihood of the people, as well as Japan’s independence. It is quite natural for the Government and the state to assume the responsibility to ensure a system that allows you to dedicate yourselves to such a crucial mission with pride and honor.
With this philosophy in mind, the entire Government has been working to improve the living and working conditions and treatment of SDF personnel. Under the leadership of Minister of Defense Nakatani, unprecedented policies have been put into reality, including the creation of over 30 new allowance systems and increases in amounts of such benefits. Effects are starting to emerge in the area of securing human resources.
However, this initiative has just begun. When I visited Maizuru in May this year, I held a roundtable discussion with personnel on the ground and listened to their opinions on improving their treatment. I spoke with individual SDF members from all ranks, from officers to enlisted members, both men and women, and from young people in their twenties to veterans in their fifties. This allowed me to receive various requests. I told them that I would certainly realize the requests that can be fulfilled and would properly explain why others were not realized. I will continue to listen to the voices of the SDF personnel and study and implement further measures.
This year marks the 80th anniversary since the end of World War II. The SDF have always been present alongside Japan’s path as a peaceful nation throughout the post-war period. The SDF personnel have played the central roles in this, with their strength serving as the core of deterrence. We will never for a moment forget the weight of the words of the oath of service taken by all SDF personnel: “I will meet the expectations of the Japanese people by striving to complete duties which may involve risking my own life when facing challenges.” At the same time, Japan, as a state, will ensure that you, who faithfully carry out your duties with the oath of service in your hearts, receive appropriate recognition.
I ask all of you to be aware of your noble mission to live up to the trust of the people and engage in the defense of our nation, serving as the last resort for the people, while also making tireless efforts. At the same time, I am determined to stand at the forefront and fully defend Japan’s independence and its people.
The first time I boarded a destroyer was in 1968, the 43rd year of the Showa era, when I was a sixth-grader in Tottori. I boarded a ship called DD-113. Most people probably don't know it, but it was the lead ship of the Kumo-class. I joined an experience cruise from Sakaiminato to Maizuru, and that night I stayed at Maizuru Hospital. I will never forget the deep impression it left on me. It was an excellent ship. JS Takatsuki and JS Amatsukaze were also fine vessels. This might make younger personnel wonder: “What kind of ship are you talking about?”
After all, Japan is a maritime nation. Its independence and peace will be maintained on the basis of a stronger JMSDF and your efforts. We in government will also make all possible efforts.
I conclude my address by sincerely praying that the JMSDF and this JS Kaga may be even stronger through your efforts, and that Japan may forever remain a peaceful and independent nation. Thank you for your service.
Related Link
Japanese
Tweet
Return to the Speeches and Statements by the Prime Minister</t>
        </is>
      </c>
      <c r="J534" s="3" t="inlineStr">
        <is>
          <t>I am now in Yokosuka again as the Supreme Commander of the SDF, recognizing firsthand the current upgraded state of JS Kaga, which has gone through a modification work, while also hearing the voices of its crew. I am deeply grateful to all the personnel involved for today’s occasion. Currently, Japan faces the most severe and complex security environment since the end of World War II. China is intensifying its attempts to unilaterally change the status quo by force in the East and South China Seas and expanding and increasing its military activities in areas surrounding Japan. In June this year, two Chinese aircraft carriers operated simultaneously in waters near Japan in the Pacific Ocean. North Korea continues to pursue improvements in its nuclear and missile capabilities, while Russia maintains its aggression against Ukraine. Alarmingly, North Korea is even dispatching soldiers to Russia in exchange for the transfer of nuclear and missile-related technology from Russia. China is strengthening its military ties with Russia. Our role is to fully defend Japan’s independence and peace, and to fulfill this role, we must continue our efforts more boldly to enhance deterrence. We have enhanced the capabilities of this vessel as part of efforts to improve deterrence. Going forward, it is set to acquire the operational capability to operate F-35B fighter jets. This will contribute to strengthening Japan’s air and maritime defense posture, particularly on the Pacific side, where we have a limited number of airports despite its vast airspace. Japan has been working to fundamentally strengthen its defense capabilities based on the National Security Strategy and other documents, and this initiative must continue. In addition, it is also necessary for Japan to constantly review and advance its initiatives to proactively strengthen deterrence and response capabilities in light of the surrounding security environment. What should we do to defend Japan’s independence, the lives and property of the people, and their peaceful livelihood? What should the JMSDF and Japan do? Together with you, we must seek answers to these questions as part of our political responsibility. In operating this vessel, it is imperative to fundamentally strengthen joint operational capabilities. It will be the first time that Air Self-Defense Force fighter jets are operated from a Maritime Self-Defense Force destroyer. Another important role is to use this vessel’s excellent transport functions to provide various forms of support to Japan Ground Self-Defense Force units, such as the Amphibious Rapid Deployment Brigade and V-22 Ospreys, in the defense of remote islands. You, as SDF personnel, are the ones who know best what it is all about. It is your right and duty to express your opinions on how operations should be conducted, how laws should be enacted and what equipment is needed. The Government will make decisions based on our responsibility to the public. It is for this reason that I sincerely wish for all of you to continue to improve your expertise and skills for the improvement of our defense capabilities. A short while ago, I visited HMS Prince of Wales. No matter how excellent this vessel and the SDF’s other equipment might be, it is useless without the personnel to operate it. Japan’s deterrence is enhanced as you fully devote yourselves to your duties as JMSDF personnel on the front lines of national defense, thereby ensuring to defend the lives and peaceful livelihood of the people, as well as Japan’s independence. It is quite natural for the Government and the state to assume the responsibility to ensure a system that allows you to dedicate yourselves to such a crucial mission with pride and honor. With this philosophy in mind, the entire Government has been working to improve the living and working conditions and treatment of SDF personnel. Under the leadership of Minister of Defense Nakatani, unprecedented policies have been put into reality, including the creation of over 30 new allowance systems and increases in amounts of such benefits. I told them that I would certainly realize the requests that can be fulfilled and would properly explain why others were not realized. I will continue to listen to the voices of the SDF personnel and study and implement further measures. This year marks the 80th anniversary since the end of World War II. The SDF have always been present alongside Japan’s path as a peaceful nation throughout the post-war period. The SDF personnel have played the central roles in this, with their strength serving as the core of deterrence. We will never for a moment forget the weight of the words of the oath of service taken by all SDF personnel: “I will meet the expectations of the Japanese people by striving to complete duties which may involve risking my own life when facing challenges.” At the same time, Japan, as a state, will ensure that you, who faithfully carry out your duties with the oath of service in your hearts, receive appropriate recognition. I ask all of you to be aware of your noble mission to live up to the trust of the people and engage in the defense of our nation, serving as the last resort for the people, while also making tireless efforts. At the same time, I am determined to stand at the forefront and fully defend Japan’s independence and its people. The first time I boarded a destroyer was in 1968, the 43rd year of the Showa era, when I was a sixth-grader in Tottori.</t>
        </is>
      </c>
      <c r="K534" s="18" t="inlineStr">
        <is>
          <t>aggression;fund;responsibility;war</t>
        </is>
      </c>
      <c r="L534" s="18" t="inlineStr">
        <is>
          <t>0</t>
        </is>
      </c>
      <c r="M534" s="18" t="inlineStr">
        <is>
          <t>0</t>
        </is>
      </c>
      <c r="N534" s="18" t="inlineStr">
        <is>
          <t>0</t>
        </is>
      </c>
      <c r="O534" s="18" t="inlineStr">
        <is>
          <t>0</t>
        </is>
      </c>
      <c r="P534" s="18" t="inlineStr">
        <is>
          <t>0</t>
        </is>
      </c>
      <c r="Q534" s="18" t="inlineStr">
        <is>
          <t>1</t>
        </is>
      </c>
      <c r="R534" s="18" t="inlineStr">
        <is>
          <t>8f8dfc93-4fd6-4163-8cfd-931817ea07eb</t>
        </is>
      </c>
      <c r="S534" s="18" t="inlineStr"/>
      <c r="T534" s="18" t="inlineStr"/>
      <c r="U534" s="18" t="inlineStr"/>
      <c r="V534" s="18" t="inlineStr">
        <is>
          <t>AGGRESSION</t>
        </is>
      </c>
      <c r="W534" s="18" t="inlineStr"/>
      <c r="X534" s="18" t="inlineStr"/>
      <c r="Y534" s="18" t="inlineStr"/>
      <c r="Z534" s="18" t="inlineStr"/>
      <c r="AA534" s="18" t="inlineStr"/>
      <c r="AB534" s="18" t="inlineStr"/>
      <c r="AC534" s="18" t="inlineStr"/>
      <c r="AD534" s="18" t="inlineStr"/>
      <c r="AE534" s="18" t="inlineStr"/>
      <c r="AF534" s="18" t="inlineStr"/>
      <c r="AG534" s="18" t="inlineStr"/>
      <c r="AH534" s="18" t="inlineStr"/>
      <c r="AI534" s="18" t="inlineStr"/>
      <c r="AJ534" s="18" t="inlineStr"/>
      <c r="AK534" s="18" t="inlineStr"/>
      <c r="AL534" s="18" t="inlineStr"/>
      <c r="AM534" s="18" t="inlineStr">
        <is>
          <t>LOW</t>
        </is>
      </c>
      <c r="AN534" s="3" t="inlineStr">
        <is>
          <t>AUTO-DRAFT: keyword signals only; requires contextual coding per codebook.md before use.</t>
        </is>
      </c>
      <c r="AO534" s="18" t="inlineStr">
        <is>
          <t>118a9961-3837-5286-8db1-1ff2a2035282</t>
        </is>
      </c>
      <c r="AP534" s="18" t="inlineStr">
        <is>
          <t>1</t>
        </is>
      </c>
      <c r="AQ534" s="18" t="inlineStr">
        <is>
          <t>LOW_CONFIDENCE;MISSING_SPEAKER</t>
        </is>
      </c>
      <c r="AR534" s="18" t="inlineStr">
        <is>
          <t>EXCLUDED</t>
        </is>
      </c>
      <c r="AS534" s="3" t="inlineStr">
        <is>
          <t>2026-09-22 full backlog review: COVID_OR_PANDEMIC</t>
        </is>
      </c>
    </row>
    <row r="535">
      <c r="A535" s="3" t="inlineStr">
        <is>
          <t>https://japan.kantei.go.jp/103/statement/202508/08kaiken.html</t>
        </is>
      </c>
      <c r="B535" s="18" t="inlineStr">
        <is>
          <t>japan</t>
        </is>
      </c>
      <c r="C535" s="18" t="inlineStr">
        <is>
          <t>Prime Minister's Office of Japan (Kantei)</t>
        </is>
      </c>
      <c r="D535" s="3" t="inlineStr">
        <is>
          <t>Press Conference by Prime Minister ISHIBA Shigeru regarding the Heavy Rain Emergency Warning Issued for Kagoshima Prefecture (Speeches and Statements &lt;br&gt;by the Prime Minister) | Prime Minister's Office of Japan</t>
        </is>
      </c>
      <c r="E535" s="18" t="inlineStr">
        <is>
          <t>PRESS_CONFERENCE</t>
        </is>
      </c>
      <c r="F535" s="18" t="inlineStr">
        <is>
          <t>August 8, 2025</t>
        </is>
      </c>
      <c r="G535" s="18" t="inlineStr">
        <is>
          <t>0</t>
        </is>
      </c>
      <c r="H535" s="3" t="inlineStr"/>
      <c r="I535" s="3" t="inlineStr">
        <is>
          <t>Press Conference by Prime Minister ISHIBA Shigeru regarding the Heavy Rain Emergency Warning Issued for Kagoshima Prefecture (Speeches and Statements &lt;br&gt;by the Prime Minister) | Prime Minister's Office of Japan
Press Conference by Prime Minister ISHIBA Shigeru regarding the Heavy Rain Emergency Warning Issued for Kagoshima Prefecture
August 8, 2025
Tweet
[Provisional translation]
(On the Government’s current assessment of the situation, its response and its call for vigilance following the issuance by the Japan Meteorological Agency of a heavy rain emergency warning for Kirishima, Kagoshima Prefecture, which has highly likely been hit by landslides and other serious disasters)
I understand that heavy rains caused by linear rainbands are occurring in various parts of the country, including Kirishima, Kagoshima Prefecture, where a heavy rain emergency warning has been issued. The Government has also been informed of the content of the press conference held by the Japan Meteorological Agency this morning and we are making every effort to identify accurate, real-time information. An Information Contact Office was set up within the Prime Minister’s Office on August 6 to respond to the series of heavy rainfalls. At 5 a.m. today, following the issuance of the heavy rain emergency warning, this Information Contact Office was reorganized into the Prime Minister Office’s Emergency Contact Office. We are currently working on disseminating information to the public, assessing the situation in each area and implementing emergency disaster response measures, and supporting safe and smooth evacuations, among other things. We remain committed to taking all possible measures to respond to the situation.
I urge the residents in the areas where the heavy rain emergency warning has been issued to stay alert, as your lives may be in danger. In some situations, remaining where you are may be a safer option than evacuating, so please pay close attention to the information being issued. We will continue to take all possible measures to prevent further accidents to ensure your safety. That’s all.
Related Link
Japanese
Tweet
Return to the Speeches and Statements by the Prime Minister</t>
        </is>
      </c>
      <c r="J535" s="3" t="inlineStr">
        <is>
          <t>Press Conference by Prime Minister ISHIBA Shigeru regarding the Heavy Rain Emergency Warning Issued for Kagoshima Prefecture (Speeches and Statements &lt;br&gt;by the Prime Minister) | Prime Minister's Office of Japan
Press Conference by Prime Minister ISHIBA Shigeru regarding the Heavy Rain Emergency Warning Issued for Kagoshima Prefecture
August 8, 2025
Tweet
[Provisional translation]
(On the Government’s current assessment of the situation, its response and its call for vigilance following the issuance by the Japan Meteorological Agency of a heavy rain emergency warning for Kirishima, Kagoshima Prefecture, which has highly likely been hit by landslides and other serious disasters)
I understand that heavy rains caused by linear rainbands are occurring in various parts of the country, including Kirishima, Kagoshima Prefecture, where a heavy rain emergency warning has been issued. The Government has also been informed of the content of the press conference held by the Japan Meteorological Agency this morning and we are making every effort to identify accurate, real-time information. An Information Contact Office was set up within the Prime Minister’s Office on August 6 to respond to the series of heavy rainfalls. At 5 a.m. today, following the issuance of the heavy rain emergency warning, this Information Contact Office was reorganized into the Prime Minister Office’s Emergency Contact Office. We are currently working on disseminating information to the public, assessing the situation in each area and implementing emergency disaster response measures, and supporting safe and smooth evacuations, among other things. We remain committed to taking all possible measures to respond to the situation. I urge the residents in the areas where the heavy rain emergency warning has been issued to stay alert, as your lives may be in danger. In some situations, remaining where you are may be a safer option than evacuating, so please pay close attention to the information being issued. We will continue to take all possible measures to prevent further accidents to ensure your safety.</t>
        </is>
      </c>
      <c r="K535" s="18" t="inlineStr">
        <is>
          <t>war</t>
        </is>
      </c>
      <c r="L535" s="18" t="inlineStr">
        <is>
          <t>0</t>
        </is>
      </c>
      <c r="M535" s="18" t="inlineStr">
        <is>
          <t>0</t>
        </is>
      </c>
      <c r="N535" s="18" t="inlineStr">
        <is>
          <t>0</t>
        </is>
      </c>
      <c r="O535" s="18" t="inlineStr">
        <is>
          <t>0</t>
        </is>
      </c>
      <c r="P535" s="18" t="inlineStr">
        <is>
          <t>0</t>
        </is>
      </c>
      <c r="Q535" s="18" t="inlineStr">
        <is>
          <t>0</t>
        </is>
      </c>
      <c r="R535" s="18" t="inlineStr">
        <is>
          <t>377c2dcf-b828-4d8a-a690-c83a542d5a1d</t>
        </is>
      </c>
      <c r="S535" s="18" t="inlineStr"/>
      <c r="T535" s="18" t="inlineStr"/>
      <c r="U535" s="18" t="inlineStr"/>
      <c r="V535" s="18" t="inlineStr">
        <is>
          <t>HISTORICAL_RECOGNITION_GENERAL</t>
        </is>
      </c>
      <c r="W535" s="18" t="inlineStr"/>
      <c r="X535" s="18" t="inlineStr"/>
      <c r="Y535" s="18" t="inlineStr"/>
      <c r="Z535" s="18" t="inlineStr"/>
      <c r="AA535" s="18" t="inlineStr"/>
      <c r="AB535" s="18" t="inlineStr"/>
      <c r="AC535" s="18" t="inlineStr"/>
      <c r="AD535" s="18" t="inlineStr"/>
      <c r="AE535" s="18" t="inlineStr"/>
      <c r="AF535" s="18" t="inlineStr"/>
      <c r="AG535" s="18" t="inlineStr"/>
      <c r="AH535" s="18" t="inlineStr"/>
      <c r="AI535" s="18" t="inlineStr"/>
      <c r="AJ535" s="18" t="inlineStr"/>
      <c r="AK535" s="18" t="inlineStr"/>
      <c r="AL535" s="18" t="inlineStr"/>
      <c r="AM535" s="18" t="inlineStr">
        <is>
          <t>LOW</t>
        </is>
      </c>
      <c r="AN535" s="3" t="inlineStr">
        <is>
          <t>AUTO-DRAFT: keyword signals only; requires contextual coding per codebook.md before use.</t>
        </is>
      </c>
      <c r="AO535" s="18" t="inlineStr">
        <is>
          <t>8dd70e31-831d-5d7e-87dd-a69e4a2e22d2</t>
        </is>
      </c>
      <c r="AP535" s="18" t="inlineStr">
        <is>
          <t>1</t>
        </is>
      </c>
      <c r="AQ535" s="18" t="inlineStr">
        <is>
          <t>LOW_CONFIDENCE;MISSING_SPEAKER</t>
        </is>
      </c>
      <c r="AR535" s="18" t="inlineStr">
        <is>
          <t>EXCLUDED</t>
        </is>
      </c>
      <c r="AS535" s="3" t="inlineStr">
        <is>
          <t>2026-09-22 full backlog review: NATURAL_DISASTER_OR_ACCIDENT</t>
        </is>
      </c>
    </row>
    <row r="536">
      <c r="A536" s="3" t="inlineStr">
        <is>
          <t>https://japan.kantei.go.jp/103/statement/202508/08kyoudou_happyou.html</t>
        </is>
      </c>
      <c r="B536" s="18" t="inlineStr">
        <is>
          <t>japan</t>
        </is>
      </c>
      <c r="C536" s="18" t="inlineStr">
        <is>
          <t>Prime Minister's Office of Japan (Kantei)</t>
        </is>
      </c>
      <c r="D536" s="3" t="inlineStr">
        <is>
          <t>Prime Minister Ishiba’s Remarks at the Joint Press Occasion with President Boluarte of Peru (Speeches and Statements &lt;br&gt;by the Prime Minister) | Prime Minister's Office of Japan</t>
        </is>
      </c>
      <c r="E536" s="18" t="inlineStr">
        <is>
          <t>SPEECH</t>
        </is>
      </c>
      <c r="F536" s="18" t="inlineStr">
        <is>
          <t>August 8, 2025</t>
        </is>
      </c>
      <c r="G536" s="18" t="inlineStr">
        <is>
          <t>0</t>
        </is>
      </c>
      <c r="H536" s="3" t="inlineStr"/>
      <c r="I536" s="3" t="inlineStr">
        <is>
          <t>Prime Minister Ishiba’s Remarks at the Joint Press Occasion with President Boluarte of Peru (Speeches and Statements &lt;br&gt;by the Prime Minister) | Prime Minister's Office of Japan
Prime Minister Ishiba’s Remarks at the Joint Press Occasion with President Boluarte of Peru
August 8, 2025
Tweet
[Provisional translation]
[Opening Statement by Prime Minister Ishiba]
Hello everyone. Buenas tardes. (Good afternoon)
I am very pleased to welcome President Boluarte of Peru as she visits Japan to mark Peru’s National Day at Expo 2025, Osaka, Kansai, Japan, to be held tomorrow.
Japan and Peru are strategic partners that share fundamental values and principles and boast a friendship spanning more than 150 years. Peru is Japan's longest-standing diplomatic partner in Latin America, and our bilateral relations are supported by our deep ties with the Japanese Peruvian community, which is more than 200,000 strong.
Today, President Boluarte and I agreed to further strengthen our bilateral relations, in line with the roadmap adopted at our summit meeting last November.
People-to-people exchanges are a sturdy cornerstone of our bilateral relations. Accordingly, I have strong hopes that today's signing of the Memorandum of Cooperation in the Field of Tourism will result in more active people-to-people exchanges between our two countries in the future.
As for our economic relations, we agreed to further strengthen our cooperation across a wide range of areas, including promoting investment by Japanese companies; advancing cooperation to ensure a stable supply of minerals, as Peru is a major supplier of mineral resources; and developing infrastructure in areas such as disaster prevention and water supply.
As Japan and Peru are neighbors across the Pacific, we also agreed to further promote defense cooperation towards the realization of a Free and Open Indo-Pacific, based on the memorandum signed between our respective defense authorities last November.
At the working lunch following this press occasion, I would like to continue the candid exchange of views I have had with President Boluarte and confirm that we will further strengthen our cooperation in the international arena.
Building on the outcomes of today’s summit meeting, I will continue to work together with President Boluarte to further advance Japan-Peru relations.
Thank you.
Related Link
Japanese
Tweet
Return to the Speeches and Statements by the Prime Minister</t>
        </is>
      </c>
      <c r="J536" s="3" t="inlineStr">
        <is>
          <t>Buenas tardes. (Good afternoon)
I am very pleased to welcome President Boluarte of Peru as she visits Japan to mark Peru’s National Day at Expo 2025, Osaka, Kansai, Japan, to be held tomorrow. Japan and Peru are strategic partners that share fundamental values and principles and boast a friendship spanning more than 150 years. Peru is Japan's longest-standing diplomatic partner in Latin America, and our bilateral relations are supported by our deep ties with the Japanese Peruvian community, which is more than 200,000 strong. Today, President Boluarte and I agreed to further strengthen our bilateral relations, in line with the roadmap adopted at our summit meeting last November. Accordingly, I have strong hopes that today's signing of the Memorandum of Cooperation in the Field of Tourism will result in more active people-to-people exchanges between our two countries in the future. As for our economic relations, we agreed to further strengthen our cooperation across a wide range of areas, including promoting investment by Japanese companies; advancing cooperation to ensure a stable supply of minerals, as Peru is a major supplier of mineral resources; and developing infrastructure in areas such as disaster prevention and water supply. As Japan and Peru are neighbors across the Pacific, we also agreed to further promote defense cooperation towards the realization of a Free and Open Indo-Pacific, based on the memorandum signed between our respective defense authorities last November. At the working lunch following this press occasion, I would like to continue the candid exchange of views I have had with President Boluarte and confirm that we will further strengthen our cooperation in the international arena. Building on the outcomes of today’s summit meeting, I will continue to work together with President Boluarte to further advance Japan-Peru relations.</t>
        </is>
      </c>
      <c r="K536" s="18" t="inlineStr">
        <is>
          <t>fund;war</t>
        </is>
      </c>
      <c r="L536" s="18" t="inlineStr">
        <is>
          <t>0</t>
        </is>
      </c>
      <c r="M536" s="18" t="inlineStr">
        <is>
          <t>0</t>
        </is>
      </c>
      <c r="N536" s="18" t="inlineStr">
        <is>
          <t>0</t>
        </is>
      </c>
      <c r="O536" s="18" t="inlineStr">
        <is>
          <t>0</t>
        </is>
      </c>
      <c r="P536" s="18" t="inlineStr">
        <is>
          <t>0</t>
        </is>
      </c>
      <c r="Q536" s="18" t="inlineStr">
        <is>
          <t>0</t>
        </is>
      </c>
      <c r="R536" s="18" t="inlineStr">
        <is>
          <t>8b4e9808-abd9-4784-8318-80932ad0ee39</t>
        </is>
      </c>
      <c r="S536" s="18" t="inlineStr"/>
      <c r="T536" s="18" t="inlineStr"/>
      <c r="U536" s="18" t="inlineStr"/>
      <c r="V536" s="18" t="inlineStr">
        <is>
          <t>HISTORICAL_RECOGNITION_GENERAL</t>
        </is>
      </c>
      <c r="W536" s="18" t="inlineStr"/>
      <c r="X536" s="18" t="inlineStr"/>
      <c r="Y536" s="18" t="inlineStr"/>
      <c r="Z536" s="18" t="inlineStr"/>
      <c r="AA536" s="18" t="inlineStr"/>
      <c r="AB536" s="18" t="inlineStr"/>
      <c r="AC536" s="18" t="inlineStr"/>
      <c r="AD536" s="18" t="inlineStr"/>
      <c r="AE536" s="18" t="inlineStr"/>
      <c r="AF536" s="18" t="inlineStr"/>
      <c r="AG536" s="18" t="inlineStr"/>
      <c r="AH536" s="18" t="inlineStr"/>
      <c r="AI536" s="18" t="inlineStr"/>
      <c r="AJ536" s="18" t="inlineStr"/>
      <c r="AK536" s="18" t="inlineStr"/>
      <c r="AL536" s="18" t="inlineStr"/>
      <c r="AM536" s="18" t="inlineStr">
        <is>
          <t>LOW</t>
        </is>
      </c>
      <c r="AN536" s="3" t="inlineStr">
        <is>
          <t>AUTO-DRAFT: keyword signals only; requires contextual coding per codebook.md before use.</t>
        </is>
      </c>
      <c r="AO536" s="18" t="inlineStr">
        <is>
          <t>a5ee72b9-1898-54a5-a738-9f24efbb2800</t>
        </is>
      </c>
      <c r="AP536" s="18" t="inlineStr">
        <is>
          <t>1</t>
        </is>
      </c>
      <c r="AQ536" s="18" t="inlineStr">
        <is>
          <t>LOW_CONFIDENCE;MISSING_SPEAKER</t>
        </is>
      </c>
      <c r="AR536" s="18" t="inlineStr">
        <is>
          <t>EXCLUDED</t>
        </is>
      </c>
      <c r="AS536" s="3" t="inlineStr">
        <is>
          <t>2026-09-22 full backlog review: GENERIC_DIPLOMATIC_MESSAGE_OR_SPEECH</t>
        </is>
      </c>
    </row>
    <row r="537">
      <c r="A537" s="3" t="inlineStr">
        <is>
          <t>https://japan.kantei.go.jp/103/statement/202508/09kaiken.html</t>
        </is>
      </c>
      <c r="B537" s="18" t="inlineStr">
        <is>
          <t>japan</t>
        </is>
      </c>
      <c r="C537" s="18" t="inlineStr">
        <is>
          <t>Prime Minister's Office of Japan (Kantei)</t>
        </is>
      </c>
      <c r="D537" s="3" t="inlineStr">
        <is>
          <t>Press Conference by Prime Minister Ishiba on His Attendance at the 2025 Peace Memorial Ceremony in Nagasaki and Other Matters (Speeches and Statements &lt;br&gt;by the Prime Minister) | Prime Minister's Office of Japan</t>
        </is>
      </c>
      <c r="E537" s="18" t="inlineStr">
        <is>
          <t>PRESS_CONFERENCE</t>
        </is>
      </c>
      <c r="F537" s="18" t="inlineStr">
        <is>
          <t>August 9, 2025</t>
        </is>
      </c>
      <c r="G537" s="18" t="inlineStr">
        <is>
          <t>0</t>
        </is>
      </c>
      <c r="H537" s="3" t="inlineStr"/>
      <c r="I537" s="3" t="inlineStr">
        <is>
          <t>Press Conference by Prime Minister Ishiba on His Attendance at the 2025 Peace Memorial Ceremony in Nagasaki and Other Matters (Speeches and Statements &lt;br&gt;by the Prime Minister) | Prime Minister's Office of Japan
Press Conference by Prime Minister Ishiba on His Attendance at the 2025 Peace Memorial Ceremony in Nagasaki and Other Matters
August 9, 2025
Tweet
[Provisional translation]
(MC)
We will now start the press conference by Prime Minister Ishiba. The press conference will proceed in a Q&amp;A format, with one question each from the representative of the local press corps and the representative of the press corps accompanying the Prime Minister. Now, on behalf of the Nagasaki City Press Club, I would like to invite Mr. TESHIMA Satoshi from the Nagasaki Shimbun to ask a question.
(Reporter)
Thank you. I understand that people who experienced the atomic bombing in Nagasaki in areas other than those designated by the Government have been eligible from December last year for medical expense assistance equivalent to that provided to those officially recognized as hibakusha, or atomic bomb survivors. While this has expanded relief to a certain extent, the Atomic Bomb Survivor’s Health Handbook, long sought by these individuals, has yet to be issued to them. In Nagasaki, there have been numerous testimonies suggesting that there were those exposed to radioactive “black rain” or ash, including those not officially recognized as hibakusha, corresponding to the requirements for what the Atomic Bomb Survivors’ Assistance Act defines as “Category 3” survivors. However, these testimonies have not led to their official recognition as hibakusha. As a result, the disparity remains visible between Nagasaki and Hiroshima, where there has been progress in the official recognition of “black rain” victims as hibakusha. In the meantime, in September last year, the Nagasaki District Court issued a judicial decision to recognize as hibakusha those who were in the areas where “black rain” is said to have fallen in Nagasaki. Considering that these individuals, just like officially recognized hibakusha, are aging, do you have any intention of making a political decision to recognize them as hibakusha.
Currently, the global situation surrounding nuclear weapons is becoming tense, with Russia’s aggression against Ukraine accompanied by nuclear threats; fighting involving Israel, de facto nuclear power, and countries like Iran, which is advancing its nuclear development; and the United States attacking nuclear facilities in Iran. The presence of nuclear weapons in reality means increased risk of their use, and organizations of atomic bomb survivors, among others, argue that the theory of nuclear deterrence has collapsed. As Prime Minister of the only country in the world that has suffered atomic bombing during wartime, I ask if you have any intention of taking a step toward participating in the Treaty on the Prohibition of Nuclear Weapons as an observer, or by moving toward its signature and ratification as part of concrete efforts to pave the way for a “world without nuclear weapons.”
(PM Ishiba)
Regarding the first part of your question, you are aware that there was a Supreme Court ruling on the issuance of the Atomic Bomb Survivor’s Health Handbook to those who experienced the bombing, but not officially recognized as hibakusha. In that Supreme Court ruling, it was stated that while it is difficult to recognize eligibility in light of objective records and other materials, it remains a fact that 80 years ago in Nagasaki, many people, including those not officially recognized as hibakusha, suffered tragic experiences from the atomic bombing, and this must be passed on to the next generation.
On August 9 last year, then-Prime Minister Kishida instructed the Ministry of Health, Labour and Welfare to find a reasonable solution, which led to last December’s launch of a new initiative, called the Type II Health Examination Special Zone Medical Treatment Support Program. This program provides medical expense assistance for a wide range of common diseases, equivalent to that provided to officially recognized hibakusha, and we believe this was a significant policy shift. We have implemented this initiative and policy shift in consideration of the immense hardships these individuals have suffered, the continued difficulties they face in their daily lives, and their advanced age. We remain committed to ensuring this response in a steady manner going forward.
You also asked about how we will move toward the abolition of nuclear weapons, including through the so-called observer participation in the Treaty on the Prohibition of Nuclear Weapons. As I have repeatedly stated in the Diet, we must aim to uphold the independence and peace of Japan and must absolutely protect the lives, physical well-being, and property of our citizens. This is the responsibility that our nation bears toward its people. In addition, I renewed my conviction today that nuclear abolition is another responsibility that Japan, as the only nation to have suffered atomic bombing during wartime, must fulfill for the world and for its people—in the past, at present, and in the future. We must make these two responsibilities compatible because I am convinced that we must fulfill both of them. In this context, nuclear abolition and reduction cannot be achieved without nuclear-weapon states engaging in the discussion. We must have these discussions with the countries possessing nuclear weapons, and I believe this is something you can understand. The only framework in which both nuclear-weapon states and non-nuclear-weapon states participate is the regime of the NPT, or Treaty on the Non-Proliferation of Nuclear Weapons. It is within the NPT involving nuclear powers that we intend to promote nuclear reduction and, ultimately, nuclear abolition, based on the “Hiroshima Action Plan.” Let me reiterate that we bear two responsibilities toward our citizens and the world, and we must strive to fulfill both of them. That’s all.
(MC)
Thank you. As the representative of the press corps accompanying the Prime Minister, I would like to invite Mr. Fumiyasu Miyano from the Chugoku Shimbun to ask a question.
(Reporter)
I am Miyano, Chugoku Shinbun. I would like to ask a question on behalf of the Cabinet Press Club.
Following the LDP’s Joint Plenary Meeting of Party Members of Both Houses of the Diet on August 8, what are your thoughts on your responsibility as party president and the necessity of a reshuffle of LDP executives? Regarding the U.S. tariff measures, how do you foresee the timing of the amendment of the presidential order on the reciprocal tariffs and the issuance of a presidential order on lowering automotive tariffs? What are your plans for responding to calls form the automotive industry for support measures to mitigate the impact of the tariffs?
Even after 80 years since the atomic bombings of Hiroshima and Nagasaki, the complete picture of the damage, including the number of victims, remains unknown. Howe does the Government assess the necessity of conducting an investigation into this matter?
(PM Ishiba)
During yesterday’s Joint Plenary Meeting of Party Members of Both Houses of the Diet, as well as a prior informal meeting, a range of opinions was presented. Based on those opinions and the review of the recent House of Councillors election currently underway within the party, I intend to appropriately consider what needs to be done. As we must deal with many matters in parallel, I intend to deepen my thoughts while properly recognizing these various matters. Regarding a reshuffle of party executives, I am not considering one at present. We have policy challenges that we must deal with day after day, such as the tariff issues that were just pointed out. As I intend to respond to them with all my strength, I am not thinking about a reshuffle of party executives.
Regarding the tariff measures, I understand that Mr. Akazawa, Minister in charge, is returning to Japan today. He has confirmed with U.S. cabinet members the details of the recent Japan-U.S. agreement—namely, a 15% reciprocal tariff and a 15% automotive tariff—while also confirming with them the importance of its faithful and swift implementation. During that discussion, the U.S. explained its intention to take measures to amend the presidential order on reciprocal tariffs at an appropriate time. They also explained that any portion of the reciprocal tariffs collected after August 7—today is August 9—that exceeds the provisions of the Japan-U.S. agreement will be refunded retroactively, starting August 7. This means that there will be retroactive effect. Furthermore, it was confirmed that the U.S. side will issue a presidential order to lower tariffs on automobiles and auto parts at the same time when it takes measures to amend the presidential order on reciprocal tariffs. As I mentioned in Hiroshima the other day, and I also spoke in Tokyo in front of people from the Japan Automobile Manufacturers Association and the Japan Auto Parts Industries Association, the automotive industry is a key industry in our country, supporting 5.5 million jobs. We intend to continue to work vigorously in every possible way to ensure that what I just stated will be carried out as quickly and steadily as possible. Even though we are entering the Obon holiday season, ministers and senior officials of relevant ministries and agencies will be working intensively throughout August. The other day in Hiroshima, I really thought about, for example, those in the seasoning industry, the makeup brush industry and the seafood processing industry who are wondering what will happen to them. Since there are 4,318 items exported to the United States and businesses dealing with them range from Hokkaido to Kyushu and Okinawa, many of which are small ones, we must be as meticulous as possible in our current efforts to establish a system to ensure that they can properly understand the situation and to provide the most appropriate support for things like cash flow. I also ask the media outlets to inform us of industries facing difficulties, as we hope to be able to respond even more appropriately.
Eighty years have now passed since the atomic bombings of Hiroshima and Nagasaki. Japan submitted to the United Nations a document detailing the number of casualties from the bombings in 1976—31 years after the bombings. Now, 80 years since the bombings, with the number of hibakusha decreasing, I am afraid it would be extremely difficult to have a more precise understanding of the situation than the figures presented in 1976, given the time that has passed since then. While we will make every effort to obtain more accurate numbers, I imagine you understand the difficulty in doing so. As I mentioned today, with the passage of time, memories fade and the number of those who experienced the bombings and those officially recognized as hibakusha is decreasing. Given this reality, I believe we must dedicate even more energy than ever before to the efforts of passing on these memories to future generations. Here in Nagasaki, we have received a request to introduce interactive exhibits using digital technology. I have renewed my conviction that the Government must make even greater efforts to convey this experience and the realities of the bombings to more people from broader regions, including those outside of Japan. That’s all.
(Reporter)
This concludes the entire press conference by Prime Minister Ishiba. Thank you.
Related Link
Japanese
Tweet
Return to the Speeches and Statements by the Prime Minister</t>
        </is>
      </c>
      <c r="J537" s="3" t="inlineStr">
        <is>
          <t>In Nagasaki, there have been numerous testimonies suggesting that there were those exposed to radioactive “black rain” or ash, including those not officially recognized as hibakusha, corresponding to the requirements for what the Atomic Bomb Survivors’ Assistance Act defines as “Category 3” survivors. However, these testimonies have not led to their official recognition as hibakusha. As a result, the disparity remains visible between Nagasaki and Hiroshima, where there has been progress in the official recognition of “black rain” victims as hibakusha. In the meantime, in September last year, the Nagasaki District Court issued a judicial decision to recognize as hibakusha those who were in the areas where “black rain” is said to have fallen in Nagasaki. Considering that these individuals, just like officially recognized hibakusha, are aging, do you have any intention of making a political decision to recognize them as hibakusha. Currently, the global situation surrounding nuclear weapons is becoming tense, with Russia’s aggression against Ukraine accompanied by nuclear threats; fighting involving Israel, de facto nuclear power, and countries like Iran, which is advancing its nuclear development; and the United States attacking nuclear facilities in Iran. The presence of nuclear weapons in reality means increased risk of their use, and organizations of atomic bomb survivors, among others, argue that the theory of nuclear deterrence has collapsed. As Prime Minister of the only country in the world that has suffered atomic bombing during wartime, I ask if you have any intention of taking a step toward participating in the Treaty on the Prohibition of Nuclear Weapons as an observer, or by moving toward its signature and ratification as part of concrete efforts to pave the way for a “world without nuclear weapons.”
(PM Ishiba)
Regarding the first part of your question, you are aware that there was a Supreme Court ruling on the issuance of the Atomic Bomb Survivor’s Health Handbook to those who experienced the bombing, but not officially recognized as hibakusha. In that Supreme Court ruling, it was stated that while it is difficult to recognize eligibility in light of objective records and other materials, it remains a fact that 80 years ago in Nagasaki, many people, including those not officially recognized as hibakusha, suffered tragic experiences from the atomic bombing, and this must be passed on to the next generation. On August 9 last year, then-Prime Minister Kishida instructed the Ministry of Health, Labour and Welfare to find a reasonable solution, which led to last December’s launch of a new initiative, called the Type II Health Examination Special Zone Medical Treatment Support Program. This program provides medical expense assistance for a wide range of common diseases, equivalent to that provided to officially recognized hibakusha, and we believe this was a significant policy shift. We have implemented this initiative and policy shift in consideration of the immense hardships these individuals have suffered, the continued difficulties they face in their daily lives, and their advanced age. We remain committed to ensuring this response in a steady manner going forward. You also asked about how we will move toward the abolition of nuclear weapons, including through the so-called observer participation in the Treaty on the Prohibition of Nuclear Weapons. As I have repeatedly stated in the Diet, we must aim to uphold the independence and peace of Japan and must absolutely protect the lives, physical well-being, and property of our citizens. This is the responsibility that our nation bears toward its people. In addition, I renewed my conviction today that nuclear abolition is another responsibility that Japan, as the only nation to have suffered atomic bombing during wartime, must fulfill for the world and for its people—in the past, at present, and in the future. We must make these two responsibilities compatible because I am convinced that we must fulfill both of them. In this context, nuclear abolition and reduction cannot be achieved without nuclear-weapon states engaging in the discussion. We must have these discussions with the countries possessing nuclear weapons, and I believe this is something you can understand. The only framework in which both nuclear-weapon states and non-nuclear-weapon states participate is the regime of the NPT, or Treaty on the Non-Proliferation of Nuclear Weapons. It is within the NPT involving nuclear powers that we intend to promote nuclear reduction and, ultimately, nuclear abolition, based on the “Hiroshima Action Plan.” Let me reiterate that we bear two responsibilities toward our citizens and the world, and we must strive to fulfill both of them. That’s all. (MC)
Thank you. (Reporter)
I am Miyano, Chugoku Shinbun. I would like to ask a question on behalf of the Cabinet Press Club. Following the LDP’s Joint Plenary Meeting of Party Members of Both Houses of the Diet on August 8, what are your thoughts on your responsibility as party president and the necessity of a reshuffle of LDP executives? Regarding the U.S. tariff measures, how do you foresee the timing of the amendment of the presidential order on the reciprocal tariffs and the issuance of a presidential order on lowering automotive tariffs? What are your plans for responding to calls form the automotive industry for support measures to mitigate the impact of the tariffs? Even after 80 years since the atomic bombings of Hiroshima and Nagasaki, the complete picture of the damage, including the number of victims, remains unknown. Howe does the Government assess the necessity of conducting an investigation into this matter? (PM Ishiba)
During yesterday’s Joint Plenary Meeting of Party Members of Both Houses of the Diet, as well as a prior informal meeting, a range of opinions was presented. explained its intention to take measures to amend the presidential order on reciprocal tariffs at an appropriate time. They also explained that any portion of the reciprocal tariffs collected after August 7—today is August 9—that exceeds the provisions of the Japan-U.S. agreement will be refunded retroactively, starting August 7. This means that there will be retroactive effect. Furthermore, it was confirmed that the U.S.</t>
        </is>
      </c>
      <c r="K537" s="18" t="inlineStr">
        <is>
          <t>aggression;fund;responsibility;victim;war</t>
        </is>
      </c>
      <c r="L537" s="18" t="inlineStr">
        <is>
          <t>0</t>
        </is>
      </c>
      <c r="M537" s="18" t="inlineStr">
        <is>
          <t>0</t>
        </is>
      </c>
      <c r="N537" s="18" t="inlineStr">
        <is>
          <t>0</t>
        </is>
      </c>
      <c r="O537" s="18" t="inlineStr">
        <is>
          <t>1</t>
        </is>
      </c>
      <c r="P537" s="18" t="inlineStr">
        <is>
          <t>0</t>
        </is>
      </c>
      <c r="Q537" s="18" t="inlineStr">
        <is>
          <t>1</t>
        </is>
      </c>
      <c r="R537" s="18" t="inlineStr">
        <is>
          <t>7fd99e11-4df8-4800-aead-f0ad8e2bed94</t>
        </is>
      </c>
      <c r="S537" s="18" t="inlineStr"/>
      <c r="T537" s="18" t="inlineStr"/>
      <c r="U537" s="18" t="inlineStr"/>
      <c r="V537" s="18" t="inlineStr">
        <is>
          <t>AGGRESSION</t>
        </is>
      </c>
      <c r="W537" s="18" t="inlineStr"/>
      <c r="X537" s="18" t="inlineStr"/>
      <c r="Y537" s="18" t="inlineStr"/>
      <c r="Z537" s="18" t="inlineStr"/>
      <c r="AA537" s="18" t="inlineStr"/>
      <c r="AB537" s="18" t="inlineStr"/>
      <c r="AC537" s="18" t="inlineStr"/>
      <c r="AD537" s="18" t="inlineStr"/>
      <c r="AE537" s="18" t="inlineStr"/>
      <c r="AF537" s="18" t="inlineStr"/>
      <c r="AG537" s="18" t="inlineStr"/>
      <c r="AH537" s="18" t="inlineStr"/>
      <c r="AI537" s="18" t="inlineStr"/>
      <c r="AJ537" s="18" t="inlineStr"/>
      <c r="AK537" s="18" t="inlineStr"/>
      <c r="AL537" s="18" t="inlineStr"/>
      <c r="AM537" s="18" t="inlineStr">
        <is>
          <t>LOW</t>
        </is>
      </c>
      <c r="AN537" s="3" t="inlineStr">
        <is>
          <t>AUTO-DRAFT: keyword signals only; requires contextual coding per codebook.md before use.</t>
        </is>
      </c>
      <c r="AO537" s="18" t="inlineStr">
        <is>
          <t>f53464a2-fa38-5074-9acf-e2999f66edbb</t>
        </is>
      </c>
      <c r="AP537" s="18" t="inlineStr">
        <is>
          <t>1</t>
        </is>
      </c>
      <c r="AQ537" s="18" t="inlineStr">
        <is>
          <t>LOW_CONFIDENCE;MISSING_SPEAKER</t>
        </is>
      </c>
      <c r="AR537" s="18" t="inlineStr">
        <is>
          <t>EXCLUDED</t>
        </is>
      </c>
      <c r="AS537" s="3" t="inlineStr">
        <is>
          <t>2026-09-22 full backlog review: UKRAINE_RUSSIA_OR_UNRELATED_GEOPOLITICS</t>
        </is>
      </c>
    </row>
    <row r="538">
      <c r="A538" s="3" t="inlineStr">
        <is>
          <t>https://japan.kantei.go.jp/103/statement/202508/16india.html</t>
        </is>
      </c>
      <c r="B538" s="18" t="inlineStr">
        <is>
          <t>japan</t>
        </is>
      </c>
      <c r="C538" s="18" t="inlineStr">
        <is>
          <t>Prime Minister's Office of Japan (Kantei)</t>
        </is>
      </c>
      <c r="D538" s="3" t="inlineStr">
        <is>
          <t>Message of condolences from Prime Minister Ishiba regarding the flood damage in India (Speeches and Statements &lt;br&gt;by the Prime Minister) | Prime Minister's Office of Japan</t>
        </is>
      </c>
      <c r="E538" s="18" t="inlineStr">
        <is>
          <t>SPEECH</t>
        </is>
      </c>
      <c r="F538" s="18" t="inlineStr">
        <is>
          <t>August 16, 2025</t>
        </is>
      </c>
      <c r="G538" s="18" t="inlineStr">
        <is>
          <t>0</t>
        </is>
      </c>
      <c r="H538" s="3" t="inlineStr"/>
      <c r="I538" s="3" t="inlineStr">
        <is>
          <t>Message of condolences from Prime Minister Ishiba regarding the flood damage in India (Speeches and Statements &lt;br&gt;by the Prime Minister) | Prime Minister's Office of Japan
Message of condolences from Prime Minister Ishiba regarding the flood damage in India
August 16, 2025
Tweet
[Provisional translation]
On August 16, regarding the damages caused by the flood in the northern part of India, Mr. ISHIBA Shigeru, Prime Minister of Japan, delivered the following message of condolences to H.E. Mr. Narendra Modi, Prime Minister of India.
“I am deeply saddened to learn that many precious lives were lost in the flood that occurred in the northern part of India.
On behalf of the Government of Japan, I pray for the souls of the victims and extend my deepest condolences to the bereaved families. I would also like to express my sincere wishes for the swift recovery of the injured.”
Related Link
Japanese (MOFA website)
Tweet
Return to the Speeches and Statements by the Prime Minister</t>
        </is>
      </c>
      <c r="J538" s="3" t="inlineStr">
        <is>
          <t>Narendra Modi, Prime Minister of India. “I am deeply saddened to learn that many precious lives were lost in the flood that occurred in the northern part of India. On behalf of the Government of Japan, I pray for the souls of the victims and extend my deepest condolences to the bereaved families. I would also like to express my sincere wishes for the swift recovery of the injured.”
Related Link
Japanese (MOFA website)
Tweet
Return to the Speeches and Statements by the Prime Minister</t>
        </is>
      </c>
      <c r="K538" s="18" t="inlineStr">
        <is>
          <t>victim</t>
        </is>
      </c>
      <c r="L538" s="18" t="inlineStr">
        <is>
          <t>0</t>
        </is>
      </c>
      <c r="M538" s="18" t="inlineStr">
        <is>
          <t>0</t>
        </is>
      </c>
      <c r="N538" s="18" t="inlineStr">
        <is>
          <t>0</t>
        </is>
      </c>
      <c r="O538" s="18" t="inlineStr">
        <is>
          <t>0</t>
        </is>
      </c>
      <c r="P538" s="18" t="inlineStr">
        <is>
          <t>0</t>
        </is>
      </c>
      <c r="Q538" s="18" t="inlineStr">
        <is>
          <t>0</t>
        </is>
      </c>
      <c r="R538" s="18" t="inlineStr">
        <is>
          <t>9dd322b9-c51d-4409-9e34-812997e1fcf4</t>
        </is>
      </c>
      <c r="S538" s="18" t="inlineStr"/>
      <c r="T538" s="18" t="inlineStr"/>
      <c r="U538" s="18" t="inlineStr"/>
      <c r="V538" s="18" t="inlineStr">
        <is>
          <t>HISTORICAL_RECOGNITION_GENERAL</t>
        </is>
      </c>
      <c r="W538" s="18" t="inlineStr"/>
      <c r="X538" s="18" t="inlineStr"/>
      <c r="Y538" s="18" t="inlineStr"/>
      <c r="Z538" s="18" t="inlineStr"/>
      <c r="AA538" s="18" t="inlineStr"/>
      <c r="AB538" s="18" t="inlineStr"/>
      <c r="AC538" s="18" t="inlineStr"/>
      <c r="AD538" s="18" t="inlineStr"/>
      <c r="AE538" s="18" t="inlineStr"/>
      <c r="AF538" s="18" t="inlineStr"/>
      <c r="AG538" s="18" t="inlineStr"/>
      <c r="AH538" s="18" t="inlineStr"/>
      <c r="AI538" s="18" t="inlineStr"/>
      <c r="AJ538" s="18" t="inlineStr"/>
      <c r="AK538" s="18" t="inlineStr"/>
      <c r="AL538" s="18" t="inlineStr"/>
      <c r="AM538" s="18" t="inlineStr">
        <is>
          <t>LOW</t>
        </is>
      </c>
      <c r="AN538" s="3" t="inlineStr">
        <is>
          <t>AUTO-DRAFT: keyword signals only; requires contextual coding per codebook.md before use.</t>
        </is>
      </c>
      <c r="AO538" s="18" t="inlineStr">
        <is>
          <t>2444650b-bdc4-5c5b-9962-9c90ff8c4871</t>
        </is>
      </c>
      <c r="AP538" s="18" t="inlineStr">
        <is>
          <t>1</t>
        </is>
      </c>
      <c r="AQ538" s="18" t="inlineStr">
        <is>
          <t>LOW_CONFIDENCE;MISSING_SPEAKER</t>
        </is>
      </c>
      <c r="AR538" s="18" t="inlineStr">
        <is>
          <t>EXCLUDED</t>
        </is>
      </c>
      <c r="AS538" s="3" t="inlineStr">
        <is>
          <t>2026-09-22 full backlog review: NATURAL_DISASTER_OR_ACCIDENT</t>
        </is>
      </c>
    </row>
    <row r="539">
      <c r="A539" s="3" t="inlineStr">
        <is>
          <t>https://japan.kantei.go.jp/103/statement/202508/16pakistan.html</t>
        </is>
      </c>
      <c r="B539" s="18" t="inlineStr">
        <is>
          <t>japan</t>
        </is>
      </c>
      <c r="C539" s="18" t="inlineStr">
        <is>
          <t>Prime Minister's Office of Japan (Kantei)</t>
        </is>
      </c>
      <c r="D539" s="3" t="inlineStr">
        <is>
          <t>Message of condolences from Prime Minister Ishiba regarding the flood damage in Pakistan (Speeches and Statements &lt;br&gt;by the Prime Minister) | Prime Minister's Office of Japan</t>
        </is>
      </c>
      <c r="E539" s="18" t="inlineStr">
        <is>
          <t>SPEECH</t>
        </is>
      </c>
      <c r="F539" s="18" t="inlineStr">
        <is>
          <t>August 16, 2025</t>
        </is>
      </c>
      <c r="G539" s="18" t="inlineStr">
        <is>
          <t>0</t>
        </is>
      </c>
      <c r="H539" s="3" t="inlineStr"/>
      <c r="I539" s="3" t="inlineStr">
        <is>
          <t>Message of condolences from Prime Minister Ishiba regarding the flood damage in Pakistan (Speeches and Statements &lt;br&gt;by the Prime Minister) | Prime Minister's Office of Japan
Message of condolences from Prime Minister Ishiba regarding the flood damage in Pakistan
August 16, 2025
Tweet
[Provisional translation]
On August 16, regarding the damages caused by the flood in the northern part of Pakistan, Mr. ISHIBA Shigeru, Prime Minister of Japan, delivered the following message of condolences to Mr. Muhammad Shehbaz Sharif, Prime Minister, Islamic Republic of Pakistan.
“I am deeply saddened to learn that many precious lives were lost in the flood that occurred in the northern part of Pakistan.
On behalf of the Government of Japan, I pray for the souls of the victims and extend my deepest condolences to the bereaved families. I would also like to express my sincere wishes for the swift recovery of the injured.”
Related Link
Japanese (MOFA website)
Tweet
Return to the Speeches and Statements by the Prime Minister</t>
        </is>
      </c>
      <c r="J539" s="3" t="inlineStr">
        <is>
          <t>Muhammad Shehbaz Sharif, Prime Minister, Islamic Republic of Pakistan. “I am deeply saddened to learn that many precious lives were lost in the flood that occurred in the northern part of Pakistan. On behalf of the Government of Japan, I pray for the souls of the victims and extend my deepest condolences to the bereaved families. I would also like to express my sincere wishes for the swift recovery of the injured.”
Related Link
Japanese (MOFA website)
Tweet
Return to the Speeches and Statements by the Prime Minister</t>
        </is>
      </c>
      <c r="K539" s="18" t="inlineStr">
        <is>
          <t>victim</t>
        </is>
      </c>
      <c r="L539" s="18" t="inlineStr">
        <is>
          <t>0</t>
        </is>
      </c>
      <c r="M539" s="18" t="inlineStr">
        <is>
          <t>0</t>
        </is>
      </c>
      <c r="N539" s="18" t="inlineStr">
        <is>
          <t>0</t>
        </is>
      </c>
      <c r="O539" s="18" t="inlineStr">
        <is>
          <t>0</t>
        </is>
      </c>
      <c r="P539" s="18" t="inlineStr">
        <is>
          <t>0</t>
        </is>
      </c>
      <c r="Q539" s="18" t="inlineStr">
        <is>
          <t>0</t>
        </is>
      </c>
      <c r="R539" s="18" t="inlineStr">
        <is>
          <t>7532812d-e35f-427f-8864-dc864282cbf2</t>
        </is>
      </c>
      <c r="S539" s="18" t="inlineStr"/>
      <c r="T539" s="18" t="inlineStr"/>
      <c r="U539" s="18" t="inlineStr"/>
      <c r="V539" s="18" t="inlineStr">
        <is>
          <t>HISTORICAL_RECOGNITION_GENERAL</t>
        </is>
      </c>
      <c r="W539" s="18" t="inlineStr"/>
      <c r="X539" s="18" t="inlineStr"/>
      <c r="Y539" s="18" t="inlineStr"/>
      <c r="Z539" s="18" t="inlineStr"/>
      <c r="AA539" s="18" t="inlineStr"/>
      <c r="AB539" s="18" t="inlineStr"/>
      <c r="AC539" s="18" t="inlineStr"/>
      <c r="AD539" s="18" t="inlineStr"/>
      <c r="AE539" s="18" t="inlineStr"/>
      <c r="AF539" s="18" t="inlineStr"/>
      <c r="AG539" s="18" t="inlineStr"/>
      <c r="AH539" s="18" t="inlineStr"/>
      <c r="AI539" s="18" t="inlineStr"/>
      <c r="AJ539" s="18" t="inlineStr"/>
      <c r="AK539" s="18" t="inlineStr"/>
      <c r="AL539" s="18" t="inlineStr"/>
      <c r="AM539" s="18" t="inlineStr">
        <is>
          <t>LOW</t>
        </is>
      </c>
      <c r="AN539" s="3" t="inlineStr">
        <is>
          <t>AUTO-DRAFT: keyword signals only; requires contextual coding per codebook.md before use.</t>
        </is>
      </c>
      <c r="AO539" s="18" t="inlineStr">
        <is>
          <t>c7f26493-c6c3-5abb-b0f3-72e7154c8e54</t>
        </is>
      </c>
      <c r="AP539" s="18" t="inlineStr">
        <is>
          <t>1</t>
        </is>
      </c>
      <c r="AQ539" s="18" t="inlineStr">
        <is>
          <t>LOW_CONFIDENCE;MISSING_SPEAKER</t>
        </is>
      </c>
      <c r="AR539" s="18" t="inlineStr">
        <is>
          <t>EXCLUDED</t>
        </is>
      </c>
      <c r="AS539" s="3" t="inlineStr">
        <is>
          <t>2026-09-22 full backlog review: NATURAL_DISASTER_OR_ACCIDENT</t>
        </is>
      </c>
    </row>
    <row r="540">
      <c r="A540" s="3" t="inlineStr">
        <is>
          <t>https://japan.kantei.go.jp/103/statement/202508/18kaiken.html</t>
        </is>
      </c>
      <c r="B540" s="18" t="inlineStr">
        <is>
          <t>japan</t>
        </is>
      </c>
      <c r="C540" s="18" t="inlineStr">
        <is>
          <t>Prime Minister's Office of Japan (Kantei)</t>
        </is>
      </c>
      <c r="D540" s="3" t="inlineStr">
        <is>
          <t>Press Conference by Prime Minister ISHIBA Shigeru regarding the Virtual Leaders Meeting of the Coalition of the Willing on Ukraine and Other Matters (Speeches and Statements &lt;br&gt;by the Prime Minister) | Prime Minister's Office of Japan</t>
        </is>
      </c>
      <c r="E540" s="18" t="inlineStr">
        <is>
          <t>PRESS_CONFERENCE</t>
        </is>
      </c>
      <c r="F540" s="18" t="inlineStr">
        <is>
          <t>August 18, 2025</t>
        </is>
      </c>
      <c r="G540" s="18" t="inlineStr">
        <is>
          <t>0</t>
        </is>
      </c>
      <c r="H540" s="3" t="inlineStr"/>
      <c r="I540" s="3" t="inlineStr">
        <is>
          <t>Press Conference by Prime Minister ISHIBA Shigeru regarding the Virtual Leaders Meeting of the Coalition of the Willing on Ukraine and Other Matters (Speeches and Statements &lt;br&gt;by the Prime Minister) | Prime Minister's Office of Japan
Press Conference by Prime Minister ISHIBA Shigeru regarding the Virtual Leaders Meeting of the Coalition of the Willing on Ukraine and Other Matters
August 18, 2025
Tweet
[Provisional translation]
(On Prime Minister Ishiba's objective during the Leaders Meeting of the Coalition of the Willing on
    Ukraine held last night with European countries when he made the statement that sovereignty and territorial
    integrity issues should be discussed with Ukraine's involvement; on what kinds of discussions Prime Minister Ishiba
    hopes will take place during the meeting between President Trump and President Zelenskyy scheduled to be held in the
    near future; and on the potential impact on Asia of a possible ceasefire in Ukraine, given the issue of the
    deployment of North Korean troops as part of Russia's aggression against Ukraine)
Last night, I participated in the Virtual Leaders Meeting of the Coalition of the Willing on Ukraine
    hosted by the governments of France, the UK, and Germany. I underscored the point that it is extraordinarily
    important that discussions on topics such as sovereignty and territorial integrity, which are related to the very
    essence of a nation, progress in a format that involves Ukraine, as a nation directly impacted. This recognition was
    shared by all -- by every other country participating, as far as I know. In other words, I stated that it would be
    wrong to have any format other than one in which Ukraine was involved.
On August 18 U.S. time, which I imagine means August 19 Japan time, it is my understanding that the
    United States, Ukraine, and European countries -- specifically the UK, France, Germany, Italy, and Finland – as well
    as the European Union and NATO will come together in the United States for talks. This meeting is of great interest
    to Japan, and we will be keeping a close eye on it.
I myself believe that this kind of proactive initiative by President Trump should be welcomed, and
    the leaders of European countries all coming together to have talks together with Ukraine is something to view in a
    positive light, with candid discussions being held there. I have very high expectations that a path forward will
    emerge for realizing a just and lasting peace in Ukraine.
I articulated this during yesterday's online meeting as well, but Japan is deeply concerned about
    the development of military cooperation between Russia and North Korea, including North Korean soldiers
    participating in combat against Ukraine and North Korea providing ammunition, artillery shells, and other munitions.
When bringing an end to Russia's aggression against Ukraine, it is essential that no lasting damage
    is done to global security as a whole, including that of the Indo-Pacific region, or the international order, with
    regard to this and other matters of concern. Japan is the only country participating in this meeting from Asia, so I
    underscored this point, saying that this is not an issue only for Ukraine.
Maintaining global peace and security is of the utmost importance, and Japan will be participating
    in these discussions actively in the future as well.
(On what kinds of responses the Government is considering with regard to assistance for areas that
    suffered damage from the heavy rains that began on August 6, as recovery efforts are now underway in those areas in
    blazing heat)
This will mirror what I said earlier, but as of 7:00 this morning, August 18, the torrential rains
    that began on August 6 have resulted in a human cost that includes eight persons losing their lives, one person
    losing their life still under investigation, and one person unaccounted for, and extensive damage being reported in
    12 prefectures, spanning from Aomori Prefecture to Kagoshima Prefecture, including structural collapses and
    flooding. Those are the figures we had as of 7:00 AM today.
I extend my sincerest condolences to those who lost their lives, and I would also like to express my
    heartfelt sympathies to all those who are now facing extremely difficult circumstances.
Since immediately after the disaster occurred, the Government has been working to rescue victims,
    assist in evacuations, and swiftly apply the Disaster Relief Act. In addition, we are currently working together
    with the local authorities in the affected areas to provide assistance to the disaster victims and support the
    recovery of the locations affected. Although efforts to assess the scope of the damage are still underway at this
    time, the investigation is moving forward quickly thanks to the untiring efforts of the local government staff in
    the disaster areas.
This heavy rain damage is expected to be designated as a disaster of extreme severity. I can say
    that much right now, that there is strong likelihood that this will be designated as a disaster of extreme severity.
In concrete terms, as for disaster recovery projects for farmland and other such areas, we will move
    forward in the process of designating this a disaster of extreme severity having nation-wide impact. This
    designation will enable all locations affected by the disaster nationwide to uniformly have access to special
    measures that tap into national treasury subsidies.
We will continue to act in close cooperation with local governments and work to provide assistance
    for people's daily lives and for the recovery of the disaster-stricken areas so that people in the affected areas
    can resume their regular daily lives at the earliest possible time.
I hope that people are certain to take good care of themselves as they undertake these recovery
    efforts, because now in late summer the heat is extremely intense. I urge all the local civil servants, volunteers,
    and others connected to the recovery efforts to continue to take all possible precautions to avoid heatstroke.
Related Link
Japanese
Tweet
Return to the Speeches and Statements by the Prime Minister</t>
        </is>
      </c>
      <c r="J540" s="3" t="inlineStr">
        <is>
          <t>Press Conference by Prime Minister ISHIBA Shigeru regarding the Virtual Leaders Meeting of the Coalition of the Willing on Ukraine and Other Matters (Speeches and Statements &lt;br&gt;by the Prime Minister) | Prime Minister's Office of Japan
Press Conference by Prime Minister ISHIBA Shigeru regarding the Virtual Leaders Meeting of the Coalition of the Willing on Ukraine and Other Matters
August 18, 2025
Tweet
[Provisional translation]
(On Prime Minister Ishiba's objective during the Leaders Meeting of the Coalition of the Willing on
    Ukraine held last night with European countries when he made the statement that sovereignty and territorial
    integrity issues should be discussed with Ukraine's involvement; on what kinds of discussions Prime Minister Ishiba
    hopes will take place during the meeting between President Trump and President Zelenskyy scheduled to be held in the
    near future; and on the potential impact on Asia of a possible ceasefire in Ukraine, given the issue of the
    deployment of North Korean troops as part of Russia's aggression against Ukraine)
Last night, I participated in the Virtual Leaders Meeting of the Coalition of the Willing on Ukraine
    hosted by the governments of France, the UK, and Germany. I underscored the point that it is extraordinarily
    important that discussions on topics such as sovereignty and territorial integrity, which are related to the very
    essence of a nation, progress in a format that involves Ukraine, as a nation directly impacted. This recognition was
    shared by all -- by every other country participating, as far as I know. This meeting is of great interest
    to Japan, and we will be keeping a close eye on it. I myself believe that this kind of proactive initiative by President Trump should be welcomed, and
    the leaders of European countries all coming together to have talks together with Ukraine is something to view in a
    positive light, with candid discussions being held there. I have very high expectations that a path forward will
    emerge for realizing a just and lasting peace in Ukraine. I articulated this during yesterday's online meeting as well, but Japan is deeply concerned about
    the development of military cooperation between Russia and North Korea, including North Korean soldiers
    participating in combat against Ukraine and North Korea providing ammunition, artillery shells, and other munitions. When bringing an end to Russia's aggression against Ukraine, it is essential that no lasting damage
    is done to global security as a whole, including that of the Indo-Pacific region, or the international order, with
    regard to this and other matters of concern. Japan is the only country participating in this meeting from Asia, so I
    underscored this point, saying that this is not an issue only for Ukraine. Maintaining global peace and security is of the utmost importance, and Japan will be participating
    in these discussions actively in the future as well. Those are the figures we had as of 7:00 AM today. I extend my sincerest condolences to those who lost their lives, and I would also like to express my
    heartfelt sympathies to all those who are now facing extremely difficult circumstances. Since immediately after the disaster occurred, the Government has been working to rescue victims,
    assist in evacuations, and swiftly apply the Disaster Relief Act. In addition, we are currently working together
    with the local authorities in the affected areas to provide assistance to the disaster victims and support the
    recovery of the locations affected. Although efforts to assess the scope of the damage are still underway at this
    time, the investigation is moving forward quickly thanks to the untiring efforts of the local government staff in
    the disaster areas. This heavy rain damage is expected to be designated as a disaster of extreme severity. I can say
    that much right now, that there is strong likelihood that this will be designated as a disaster of extreme severity. In concrete terms, as for disaster recovery projects for farmland and other such areas, we will move
    forward in the process of designating this a disaster of extreme severity having nation-wide impact. This
    designation will enable all locations affected by the disaster nationwide to uniformly have access to special
    measures that tap into national treasury subsidies. We will continue to act in close cooperation with local governments and work to provide assistance
    for people's daily lives and for the recovery of the disaster-stricken areas so that people in the affected areas
    can resume their regular daily lives at the earliest possible time.</t>
        </is>
      </c>
      <c r="K540" s="18" t="inlineStr">
        <is>
          <t>aggression;victim;war</t>
        </is>
      </c>
      <c r="L540" s="18" t="inlineStr">
        <is>
          <t>0</t>
        </is>
      </c>
      <c r="M540" s="18" t="inlineStr">
        <is>
          <t>0</t>
        </is>
      </c>
      <c r="N540" s="18" t="inlineStr">
        <is>
          <t>0</t>
        </is>
      </c>
      <c r="O540" s="18" t="inlineStr">
        <is>
          <t>1</t>
        </is>
      </c>
      <c r="P540" s="18" t="inlineStr">
        <is>
          <t>0</t>
        </is>
      </c>
      <c r="Q540" s="18" t="inlineStr">
        <is>
          <t>0</t>
        </is>
      </c>
      <c r="R540" s="18" t="inlineStr">
        <is>
          <t>f8d26d6c-b43d-408c-a988-c6b4d83be6eb</t>
        </is>
      </c>
      <c r="S540" s="18" t="inlineStr"/>
      <c r="T540" s="18" t="inlineStr"/>
      <c r="U540" s="18" t="inlineStr"/>
      <c r="V540" s="18" t="inlineStr">
        <is>
          <t>AGGRESSION</t>
        </is>
      </c>
      <c r="W540" s="18" t="inlineStr"/>
      <c r="X540" s="18" t="inlineStr"/>
      <c r="Y540" s="18" t="inlineStr"/>
      <c r="Z540" s="18" t="inlineStr"/>
      <c r="AA540" s="18" t="inlineStr"/>
      <c r="AB540" s="18" t="inlineStr"/>
      <c r="AC540" s="18" t="inlineStr"/>
      <c r="AD540" s="18" t="inlineStr"/>
      <c r="AE540" s="18" t="inlineStr"/>
      <c r="AF540" s="18" t="inlineStr"/>
      <c r="AG540" s="18" t="inlineStr"/>
      <c r="AH540" s="18" t="inlineStr"/>
      <c r="AI540" s="18" t="inlineStr"/>
      <c r="AJ540" s="18" t="inlineStr"/>
      <c r="AK540" s="18" t="inlineStr"/>
      <c r="AL540" s="18" t="inlineStr"/>
      <c r="AM540" s="18" t="inlineStr">
        <is>
          <t>LOW</t>
        </is>
      </c>
      <c r="AN540" s="3" t="inlineStr">
        <is>
          <t>AUTO-DRAFT: keyword signals only; requires contextual coding per codebook.md before use.</t>
        </is>
      </c>
      <c r="AO540" s="18" t="inlineStr">
        <is>
          <t>5cdcfb77-6ee9-5af4-a0aa-da7ac9400c88</t>
        </is>
      </c>
      <c r="AP540" s="18" t="inlineStr">
        <is>
          <t>1</t>
        </is>
      </c>
      <c r="AQ540" s="18" t="inlineStr">
        <is>
          <t>LOW_CONFIDENCE;MISSING_SPEAKER</t>
        </is>
      </c>
      <c r="AR540" s="18" t="inlineStr">
        <is>
          <t>EXCLUDED</t>
        </is>
      </c>
      <c r="AS540" s="3" t="inlineStr">
        <is>
          <t>2026-09-22 full backlog review: NATURAL_DISASTER_OR_ACCIDENT</t>
        </is>
      </c>
    </row>
    <row r="541">
      <c r="A541" s="3" t="inlineStr">
        <is>
          <t>https://japan.kantei.go.jp/103/statement/202508/19kaiken.html</t>
        </is>
      </c>
      <c r="B541" s="18" t="inlineStr">
        <is>
          <t>japan</t>
        </is>
      </c>
      <c r="C541" s="18" t="inlineStr">
        <is>
          <t>Prime Minister's Office of Japan (Kantei)</t>
        </is>
      </c>
      <c r="D541" s="3" t="inlineStr">
        <is>
          <t>Press Conference by Prime Minister ISHIBA Shigeru regarding the United States-Ukraine Summit Meeting and Other Matters (Speeches and Statements &lt;br&gt;by the Prime Minister) | Prime Minister's Office of Japan</t>
        </is>
      </c>
      <c r="E541" s="18" t="inlineStr">
        <is>
          <t>PRESS_CONFERENCE</t>
        </is>
      </c>
      <c r="F541" s="18" t="inlineStr">
        <is>
          <t>August 19, 2025</t>
        </is>
      </c>
      <c r="G541" s="18" t="inlineStr">
        <is>
          <t>0</t>
        </is>
      </c>
      <c r="H541" s="3" t="inlineStr"/>
      <c r="I541" s="3" t="inlineStr">
        <is>
          <t>Press Conference by Prime Minister ISHIBA Shigeru regarding the United States-Ukraine Summit Meeting and Other Matters (Speeches and Statements &lt;br&gt;by the Prime Minister) | Prime Minister's Office of Japan
Press Conference by Prime Minister ISHIBA Shigeru regarding the United States-Ukraine Summit Meeting and Other Matters
August 19, 2025
Tweet
[Provisional translation]
(On Prime Minister Ishiba's assessment of whether the meeting between United States President Trump and Ukraine President Zelenskyy resulted in a degree of progress towards a ceasefire; on whether the Government of Japan intends to be involved with security guarantees for Ukraine, in light of the comments made by NATO Secretary General Rutte to U.S. media that 30 countries including Japan are considering involvement in ensuring Ukraine's security; and, if so, what kind of involvement is being considered, such as financial assistance or monitoring of the ceasefire by the Self-Defense Forces)
It was on August 18 local time in the United States, which was the early hours of August 19 Japan time, that President Trump and President Zelenskyy held their meeting. After that, as the media has reported, talks were held involving the leaders of the UK, France, Germany, Italy, Finland, the European Union, and NATO. I myself participated in the virtual meeting of the Coalition of the Willing (the Virtual Leaders Meeting of the Coalition of the Willing on Ukraine), and I gave my views regarding their meeting at that time. I also stated Japan's position on the matter.
As for the points you raised in your question, all this just occurred a few hours ago. The Government of Japan has a serious and significant interest in these matters. First, we consider it extremely meaningful for bringing peace to Ukraine that President Trump has been actively pursuing various endeavors. Moreover, Japan is extremely concerned that innocent people who have done nothing wrong are falling victim to this situation day in and day out. This applies to both Ukraine and Russia.
The important thing is to achieve an early ceasefire and a just peace. Attaining this just peace is an extremely challenging undertaking that will take some time to achieve. We must reduce and put an end to the slaughter of innocent civilians by achieving an early ceasefire. At the same time, we must bring about peace, a formidable challenge indeed. The question is how to pursue those two objectives and make them a reality. It is something easy to say but inordinately difficult to actually do.
As for the security guarantees that you asked about, discussions are underway at this very moment. Japan is keeping a keen eye on the progression of these discussions. We will carefully assess what our country can and should do, including various considerations regarding our domestic legal structure and what we have the capacity to do, and fulfill the role that Japan should take on. That said, at present, we are not in any way at the stage where we can state in concrete terms how we will proceed.
(On what Prime Minister Ishiba seeks to achieve as chair of the Tokyo International Conference on African Development [TICAD] meeting that will convene for three days from tomorrow in Yokohama; on how Japan will engage with Africa as China and other nations strengthen their influence in Africa)
TICAD 9, the Ninth Tokyo International Conference on African Development, will take up the theme of "Co-create Innovative Solutions with Africa." I want us to together discuss and identify solutions that benefit both Japan and Africa and lead to prosperity through the mobilization of Japan's technologies and expertise.
The composition of Africa's population is extremely young, and the portion of the global population that is African is rising extremely rapidly. Africa is exceptionally blessed with both human and material resources. The question is how we can best tie these in to Japan's growth as well as global prosperity, capitalizing on these resources.
This will require a strengthening of global governance. I believe we must make the cooperation we enjoy with Africa, whose presence on the world stage is growing, even more vigorous. As I said just now, we will provide assistance to support self-help efforts that make use of human resource development. We must also co-create social values, and economic growth must be high in quality.
We will continue to implement development assistance going forward, placing importance on the point that human security is also critical. We will continue to reliably ensure transparency and appropriateness in our development assistance and we will further improve upon these aspects. Rather than focusing on what issues or needs we on the Japanese side identify in Africa, we intend to fulfill Japan's role by earning trust through attentively coming to understand the needs that those on the African side point out.
Related Link
Japanese
Tweet
Return to the Speeches and Statements by the Prime Minister</t>
        </is>
      </c>
      <c r="J541" s="3" t="inlineStr">
        <is>
          <t>Press Conference by Prime Minister ISHIBA Shigeru regarding the United States-Ukraine Summit Meeting and Other Matters (Speeches and Statements &lt;br&gt;by the Prime Minister) | Prime Minister's Office of Japan
Press Conference by Prime Minister ISHIBA Shigeru regarding the United States-Ukraine Summit Meeting and Other Matters
August 19, 2025
Tweet
[Provisional translation]
(On Prime Minister Ishiba's assessment of whether the meeting between United States President Trump and Ukraine President Zelenskyy resulted in a degree of progress towards a ceasefire; on whether the Government of Japan intends to be involved with security guarantees for Ukraine, in light of the comments made by NATO Secretary General Rutte to U.S. media that 30 countries including Japan are considering involvement in ensuring Ukraine's security; and, if so, what kind of involvement is being considered, such as financial assistance or monitoring of the ceasefire by the Self-Defense Forces)
It was on August 18 local time in the United States, which was the early hours of August 19 Japan time, that President Trump and President Zelenskyy held their meeting. After that, as the media has reported, talks were held involving the leaders of the UK, France, Germany, Italy, Finland, the European Union, and NATO. The Government of Japan has a serious and significant interest in these matters. First, we consider it extremely meaningful for bringing peace to Ukraine that President Trump has been actively pursuing various endeavors. Moreover, Japan is extremely concerned that innocent people who have done nothing wrong are falling victim to this situation day in and day out. This applies to both Ukraine and Russia. The important thing is to achieve an early ceasefire and a just peace. As I said just now, we will provide assistance to support self-help efforts that make use of human resource development. We must also co-create social values, and economic growth must be high in quality. We will continue to implement development assistance going forward, placing importance on the point that human security is also critical. We will continue to reliably ensure transparency and appropriateness in our development assistance and we will further improve upon these aspects. Rather than focusing on what issues or needs we on the Japanese side identify in Africa, we intend to fulfill Japan's role by earning trust through attentively coming to understand the needs that those on the African side point out.</t>
        </is>
      </c>
      <c r="K541" s="18" t="inlineStr">
        <is>
          <t>victim;war</t>
        </is>
      </c>
      <c r="L541" s="18" t="inlineStr">
        <is>
          <t>0</t>
        </is>
      </c>
      <c r="M541" s="18" t="inlineStr">
        <is>
          <t>0</t>
        </is>
      </c>
      <c r="N541" s="18" t="inlineStr">
        <is>
          <t>0</t>
        </is>
      </c>
      <c r="O541" s="18" t="inlineStr">
        <is>
          <t>1</t>
        </is>
      </c>
      <c r="P541" s="18" t="inlineStr">
        <is>
          <t>0</t>
        </is>
      </c>
      <c r="Q541" s="18" t="inlineStr">
        <is>
          <t>0</t>
        </is>
      </c>
      <c r="R541" s="18" t="inlineStr">
        <is>
          <t>96d8cc70-08d3-4035-999a-ef1d2c099f36</t>
        </is>
      </c>
      <c r="S541" s="18" t="inlineStr"/>
      <c r="T541" s="18" t="inlineStr"/>
      <c r="U541" s="18" t="inlineStr"/>
      <c r="V541" s="18" t="inlineStr">
        <is>
          <t>HISTORICAL_RECOGNITION_GENERAL</t>
        </is>
      </c>
      <c r="W541" s="18" t="inlineStr"/>
      <c r="X541" s="18" t="inlineStr"/>
      <c r="Y541" s="18" t="inlineStr"/>
      <c r="Z541" s="18" t="inlineStr"/>
      <c r="AA541" s="18" t="inlineStr"/>
      <c r="AB541" s="18" t="inlineStr"/>
      <c r="AC541" s="18" t="inlineStr"/>
      <c r="AD541" s="18" t="inlineStr"/>
      <c r="AE541" s="18" t="inlineStr"/>
      <c r="AF541" s="18" t="inlineStr"/>
      <c r="AG541" s="18" t="inlineStr"/>
      <c r="AH541" s="18" t="inlineStr"/>
      <c r="AI541" s="18" t="inlineStr"/>
      <c r="AJ541" s="18" t="inlineStr"/>
      <c r="AK541" s="18" t="inlineStr"/>
      <c r="AL541" s="18" t="inlineStr"/>
      <c r="AM541" s="18" t="inlineStr">
        <is>
          <t>LOW</t>
        </is>
      </c>
      <c r="AN541" s="3" t="inlineStr">
        <is>
          <t>AUTO-DRAFT: keyword signals only; requires contextual coding per codebook.md before use.</t>
        </is>
      </c>
      <c r="AO541" s="18" t="inlineStr">
        <is>
          <t>b3061853-5ba5-595e-ab9b-599265d0af0c</t>
        </is>
      </c>
      <c r="AP541" s="18" t="inlineStr">
        <is>
          <t>1</t>
        </is>
      </c>
      <c r="AQ541" s="18" t="inlineStr">
        <is>
          <t>LOW_CONFIDENCE;MISSING_SPEAKER</t>
        </is>
      </c>
      <c r="AR541" s="18" t="inlineStr">
        <is>
          <t>EXCLUDED</t>
        </is>
      </c>
      <c r="AS541" s="3" t="inlineStr">
        <is>
          <t>2026-09-22 full backlog review: UKRAINE_RUSSIA_OR_UNRELATED_GEOPOLITICS</t>
        </is>
      </c>
    </row>
    <row r="542">
      <c r="A542" s="3" t="inlineStr">
        <is>
          <t>https://japan.kantei.go.jp/103/statement/202508/20aisatu.html</t>
        </is>
      </c>
      <c r="B542" s="18" t="inlineStr">
        <is>
          <t>japan</t>
        </is>
      </c>
      <c r="C542" s="18" t="inlineStr">
        <is>
          <t>Prime Minister's Office of Japan (Kantei)</t>
        </is>
      </c>
      <c r="D542" s="3" t="inlineStr">
        <is>
          <t>Address by Prime Minister Ishiba at the Forum on the Economic Region of Indian Ocean-Africa "Towards African Prosperity through Japan-Indian Ocean Collaboration" (Speeches and Statements &lt;br&gt;by the Prime Minister) | Prime Minister's Office of Japan</t>
        </is>
      </c>
      <c r="E542" s="18" t="inlineStr">
        <is>
          <t>SPEECH</t>
        </is>
      </c>
      <c r="F542" s="18" t="inlineStr">
        <is>
          <t>August 20, 2025</t>
        </is>
      </c>
      <c r="G542" s="18" t="inlineStr">
        <is>
          <t>0</t>
        </is>
      </c>
      <c r="H542" s="3" t="inlineStr"/>
      <c r="I542" s="3" t="inlineStr">
        <is>
          <t>Address by Prime Minister Ishiba at the Forum on the Economic Region of Indian Ocean-Africa "Towards African Prosperity through Japan-Indian Ocean Collaboration" (Speeches and Statements &lt;br&gt;by the Prime Minister) | Prime Minister's Office of Japan
Address by Prime Minister Ishiba at the Forum on the Economic Region of Indian Ocean-Africa "Towards African Prosperity through Japan-Indian Ocean Collaboration"
August 20, 2025
Tweet
[Provisional translation]
Good morning, everyone. I am ISHIBA Shigeru, Prime Minister of Japan.
I wish to express my appreciation to Nikkei, Inc., the organizer of this event, as well as to everyone in attendance, for the opportunity to address you today. I wholeheartedly welcome the holding of this forum.
I have great expectations for this forum to serve as an invaluable opportunity to further strengthen the partnership Japan and Africa enjoy with each other, while also deepening cooperation between Japan and countries of the Indian Ocean region, including India and Middle Eastern countries, with the aim of fostering African development.
In the ancient past -- in primeval times -- India and Africa were geographically contiguous, as one part of the supercontinent Pangaea. Evidence of this remains etched even now in the strata of our planet. In the Middle Ages, merchants harnessed the monsoon winds to cross the Indian Ocean in pursuit of wealth from trade in textiles, spices, handicrafts, and other goods.
In the present day, this Indian Ocean-Africa economic region is once again gaining prominence on the world stage as a region boasting a young population and abundant energy resources that is achieving robust economic growth.
We will attain additional growth by further enhancing connectivity across this region and by promoting trade and investment. Japan intends to work together with the people of this region and also incorporate Africa's vitality and dynamism. Spurred by that objective, today I wish to take the opportunity of TICAD 9, the Ninth Tokyo International Conference on African Development, to propose the "Economic Region Initiative of Indian Ocean-Africa."
Japan has been working for quite some time for the realization of a Free and Open Indo-Pacific. Under the vision of this Free and Open Indo-Pacific, this initiative places focus on this Indian Ocean-Africa economic region and will aim to strengthen connectivity between the two regions while simultaneously creating a free and fair economic zone.
Investments by Japanese companies in infrastructure, resource and energy development, IT, and various other areas have played a significant role thus far in helping to resolve Africa's social issues and creating employment for young people.
Under this initiative I proposed just now, we will further strengthen the ties between Africa and Indian Ocean region nations, and, with a fresh sense of dynamism in the relationship between Japan and countries of the Indian Ocean region within this larger Indian Ocean-Africa region, we will support Africa's own efforts towards regional integration and industrial development. All of this will lead to further growth.
In Africa right now, a grand project is underway to create a free trade area that will span the entire continent. We will support this endeavor and hold discussions among African and Japanese representatives of industry, academia, and government on measures to bolster wide-ranging economic partnership between Japan and Africa.
We will promote Africa-led regional integration through the region-wide co-creation for common agenda initiative for the Nacala Corridor and other such projects and strengthen connectivity between Indian Ocean region countries and Africa.
We will press forward in developing industries within the region and creating employment opportunities based on the principles of co-creation and collaboration. Alongside this, we will promote enhanced cooperation with countries in the Indian Ocean region.
When doing so, under the Japan-Africa Co-Creation for Industry initiative, which facilitates cooperation between African startups and other enterprises and Japanese companies, we will support business collaboration, including with companies in Indian Ocean region countries. We will also promote integrated collaboration among companies from Japan, the Indo-Pacific region, and Africa, including through JICA, the Japan International Cooperation Agency, providing funding to an Indian investment fund that provides investment capital for African companies.
Japanese companies such as Daikin and Suzuki are already working together with Indian partners to export to Africa air conditioners and automobiles manufactured in India. These companies are also providing technical skills and knowhow to African youth and contributing to the autonomy of regional industries. Going forward, I intend to deepen my discussions with Prime Minister Modi of India with a view to making this initiative expand region-wide.
I am confident that the further development of this Indian Ocean-Africa economic region will with certainty make an enormous contribution to African development. Japan will work together with the people of this region to make that a reality.
It goes without saying that it is the representatives of African nations who have come together for TICAD who hold the keys for making all of this happen. Japan will reliably work on making this initiative a reality, working together with people in Africa and from around the region. I will conclude my remarks with my sincere wish for the success of this Forum. Thank you very much for your kind attention.
Related Link
Japanese
TICAD9 -Day 1- (1)
Tweet
Return to the Speeches and Statements by the Prime Minister</t>
        </is>
      </c>
      <c r="J542" s="3" t="inlineStr">
        <is>
          <t>Address by Prime Minister Ishiba at the Forum on the Economic Region of Indian Ocean-Africa "Towards African Prosperity through Japan-Indian Ocean Collaboration" (Speeches and Statements &lt;br&gt;by the Prime Minister) | Prime Minister's Office of Japan
Address by Prime Minister Ishiba at the Forum on the Economic Region of Indian Ocean-Africa "Towards African Prosperity through Japan-Indian Ocean Collaboration"
August 20, 2025
Tweet
[Provisional translation]
Good morning, everyone. I am ISHIBA Shigeru, Prime Minister of Japan. I wish to express my appreciation to Nikkei, Inc., the organizer of this event, as well as to everyone in attendance, for the opportunity to address you today. Under the vision of this Free and Open Indo-Pacific, this initiative places focus on this Indian Ocean-Africa economic region and will aim to strengthen connectivity between the two regions while simultaneously creating a free and fair economic zone. Investments by Japanese companies in infrastructure, resource and energy development, IT, and various other areas have played a significant role thus far in helping to resolve Africa's social issues and creating employment for young people. Under this initiative I proposed just now, we will further strengthen the ties between Africa and Indian Ocean region nations, and, with a fresh sense of dynamism in the relationship between Japan and countries of the Indian Ocean region within this larger Indian Ocean-Africa region, we will support Africa's own efforts towards regional integration and industrial development. All of this will lead to further growth. In Africa right now, a grand project is underway to create a free trade area that will span the entire continent. We will support this endeavor and hold discussions among African and Japanese representatives of industry, academia, and government on measures to bolster wide-ranging economic partnership between Japan and Africa. We will promote Africa-led regional integration through the region-wide co-creation for common agenda initiative for the Nacala Corridor and other such projects and strengthen connectivity between Indian Ocean region countries and Africa. We will press forward in developing industries within the region and creating employment opportunities based on the principles of co-creation and collaboration. Alongside this, we will promote enhanced cooperation with countries in the Indian Ocean region. When doing so, under the Japan-Africa Co-Creation for Industry initiative, which facilitates cooperation between African startups and other enterprises and Japanese companies, we will support business collaboration, including with companies in Indian Ocean region countries. We will also promote integrated collaboration among companies from Japan, the Indo-Pacific region, and Africa, including through JICA, the Japan International Cooperation Agency, providing funding to an Indian investment fund that provides investment capital for African companies. Japanese companies such as Daikin and Suzuki are already working together with Indian partners to export to Africa air conditioners and automobiles manufactured in India. These companies are also providing technical skills and knowhow to African youth and contributing to the autonomy of regional industries. Going forward, I intend to deepen my discussions with Prime Minister Modi of India with a view to making this initiative expand region-wide. I am confident that the further development of this Indian Ocean-Africa economic region will with certainty make an enormous contribution to African development. Japan will work together with the people of this region to make that a reality.</t>
        </is>
      </c>
      <c r="K542" s="18" t="inlineStr">
        <is>
          <t>fund;war</t>
        </is>
      </c>
      <c r="L542" s="18" t="inlineStr">
        <is>
          <t>0</t>
        </is>
      </c>
      <c r="M542" s="18" t="inlineStr">
        <is>
          <t>0</t>
        </is>
      </c>
      <c r="N542" s="18" t="inlineStr">
        <is>
          <t>0</t>
        </is>
      </c>
      <c r="O542" s="18" t="inlineStr">
        <is>
          <t>1</t>
        </is>
      </c>
      <c r="P542" s="18" t="inlineStr">
        <is>
          <t>0</t>
        </is>
      </c>
      <c r="Q542" s="18" t="inlineStr">
        <is>
          <t>0</t>
        </is>
      </c>
      <c r="R542" s="18" t="inlineStr">
        <is>
          <t>ede0845c-3136-4e47-b05d-62b99fd3eed9</t>
        </is>
      </c>
      <c r="S542" s="18" t="inlineStr"/>
      <c r="T542" s="18" t="inlineStr"/>
      <c r="U542" s="18" t="inlineStr"/>
      <c r="V542" s="18" t="inlineStr">
        <is>
          <t>HISTORICAL_RECOGNITION_GENERAL</t>
        </is>
      </c>
      <c r="W542" s="18" t="inlineStr"/>
      <c r="X542" s="18" t="inlineStr"/>
      <c r="Y542" s="18" t="inlineStr"/>
      <c r="Z542" s="18" t="inlineStr"/>
      <c r="AA542" s="18" t="inlineStr"/>
      <c r="AB542" s="18" t="inlineStr"/>
      <c r="AC542" s="18" t="inlineStr"/>
      <c r="AD542" s="18" t="inlineStr"/>
      <c r="AE542" s="18" t="inlineStr"/>
      <c r="AF542" s="18" t="inlineStr"/>
      <c r="AG542" s="18" t="inlineStr"/>
      <c r="AH542" s="18" t="inlineStr"/>
      <c r="AI542" s="18" t="inlineStr"/>
      <c r="AJ542" s="18" t="inlineStr"/>
      <c r="AK542" s="18" t="inlineStr"/>
      <c r="AL542" s="18" t="inlineStr"/>
      <c r="AM542" s="18" t="inlineStr">
        <is>
          <t>LOW</t>
        </is>
      </c>
      <c r="AN542" s="3" t="inlineStr">
        <is>
          <t>AUTO-DRAFT: keyword signals only; requires contextual coding per codebook.md before use.</t>
        </is>
      </c>
      <c r="AO542" s="18" t="inlineStr">
        <is>
          <t>369afe84-770a-5cfa-96b6-7b53e7374180</t>
        </is>
      </c>
      <c r="AP542" s="18" t="inlineStr">
        <is>
          <t>1</t>
        </is>
      </c>
      <c r="AQ542" s="18" t="inlineStr">
        <is>
          <t>LOW_CONFIDENCE;MISSING_SPEAKER</t>
        </is>
      </c>
      <c r="AR542" s="18" t="inlineStr">
        <is>
          <t>EXCLUDED</t>
        </is>
      </c>
      <c r="AS542" s="3" t="inlineStr">
        <is>
          <t>2026-09-22 full backlog review: GENERIC_DIPLOMATIC_MESSAGE_OR_SPEECH</t>
        </is>
      </c>
    </row>
    <row r="543">
      <c r="A543" s="3" t="inlineStr">
        <is>
          <t>https://japan.kantei.go.jp/103/statement/202508/20kaikaishiki.html</t>
        </is>
      </c>
      <c r="B543" s="18" t="inlineStr">
        <is>
          <t>japan</t>
        </is>
      </c>
      <c r="C543" s="18" t="inlineStr">
        <is>
          <t>Prime Minister's Office of Japan (Kantei)</t>
        </is>
      </c>
      <c r="D543" s="3" t="inlineStr">
        <is>
          <t>Prime Minister Ishiba’s Remarks at the Opening Session of TICAD 9 (Speeches and Statements &lt;br&gt;by the Prime Minister) | Prime Minister's Office of Japan</t>
        </is>
      </c>
      <c r="E543" s="18" t="inlineStr">
        <is>
          <t>SPEECH</t>
        </is>
      </c>
      <c r="F543" s="18" t="inlineStr">
        <is>
          <t>August 20, 2025</t>
        </is>
      </c>
      <c r="G543" s="18" t="inlineStr">
        <is>
          <t>0</t>
        </is>
      </c>
      <c r="H543" s="3" t="inlineStr"/>
      <c r="I543" s="3" t="inlineStr">
        <is>
          <t>Prime Minister Ishiba’s Remarks at the Opening Session of TICAD 9 (Speeches and Statements &lt;br&gt;by the Prime Minister) | Prime Minister's Office of Japan
Prime Minister Ishiba’s Remarks at the Opening Session of TICAD 9
August 20, 2025
Tweet
[Provisional translation]
Your Excellency Mr. Lourenço, President of the Republic of Angola and Chairperson of the African Union, Heads of State and Government and Ministers representing African countries, distinguished guests.
The Ninth Tokyo International Conference on African Development (TICAD) is being held in Japan for the first time in six years. On behalf of the host country, I am honored to welcome you all.
TICAD has been founded on the basic principles of African ownership and international partnership. Believing in Africa’s future, Japan initiated this process in 1993. This was shortly after the end of the Cold War.
However, when we look back at the history between Japan and Africa, we can trace it as far back as the Tensho embassy to Europe in the 16th century. Four young men were dispatched to Rome as representatives of Japan’s Christian daimyo or feudal lords. On their return journey, they are said to have stopped in Mozambique.
Dr. Hideyo Noguchi, who traveled to Ghana in 1927 and engaged in research on yellow fever, can also be considered a role model for Japanese who work on solutions to Africa’s challenges.
My own engagement with Africa dates back to 2000, when I visited Senegal. At that time, I held the position of what would now be called the Vice-Minister of Agriculture, Forestry and Fisheries. With the establishment of the World Trade Organization (WTO) in 1995 and renewed pressure to open Japan’s agricultural markets, I was trying to somehow strengthen cooperation with other countries and seeking partners to that end.
I then made a proposal to Senegal’s Minister of Agriculture. “Let us work together as countries that both have low food self-sufficiency rates. Let us fight together on the WTO stage.” However, Senegal’s Minister of Agriculture flatly refused. While it was true that our two countries shared low food self-sufficiency rates, the reasons were completely different. Japan has financial resources. It can therefore purchase food from around the world. For Senegal, even if it wishes to introduce irrigation and other technologies, it lacks the funds to do so. It therefore simply has no choice but to buy food from the rest of the world.
Understanding your counterpart, being attentive to their needs, and creating solutions together. Locally-rooted solutions are important for Africa’s development. This intense experience made me acutely aware of that. Indeed, that is precisely the theme of TICAD 9.
In co-creating solutions to challenges, TICAD 9 focuses on three important areas: private sector-led sustainable growth, youth and women, and regional integration and connectivity within and beyond Africa.
The first area is private sector-led sustainable growth. The public and private sectors will work together and strengthen private sector-led investment. Let us co-create solutions by leveraging Japanese companies’ technologies and expertise in AI, DX, GX, and utilization of satellite data.
But speaking in these abstract terms probably won’t get the message across. As an example, how about using digital technology to conduct detailed credit analyses and provide loan opportunities to taxi drivers who previously had difficulty accessing financial services? Hardworking drivers can use loans to purchase used cars and work toward their repayment. Through digital technology, I want to work together to build a society where sincere efforts are rewarded.
Solving challenges is not a one-way street. I would like Africa to lend its strength for solving Japan’s challenges as well. In Nagasaki Prefecture, there is a region called the Goto Islands, consisting of multiple remote islands, where drones are used to deliver pharmaceuticals. Well, where were the demonstration experiments for those drones conducted? That’s right, in Rwanda. Thanks to the cooperation of the Rwandan people, we were able to solve one of Japan’s challenges, which is the declining birthrate and depopulation.
In this way, new services and businesses through startups are gaining momentum in Africa. However, to unleash the potential of Africa’s growing young population, one challenge is fostering industries and manufacturing that generate employment.
To improve the productivity of Africa’s manufacturing sector, Japan began Kaizen training in Tunisia and has now expanded this to 41 African countries. The number of Kaizen trainers has reached 1,400 people, contributing to productivity improvements at 18,000 companies that generate employment for 280,000 people. Through this Kaizen approach, companies’ productivity has reportedly improved by more than 60%.
In addition to these efforts, we will nurture and expand the industrial ecosystem between Japan and Africa. We will advance “Japan Africa Co-Creation for Industry,” an initiative in which African startups and Japanese companies jointly develop industries.
In terms of finance, we will strengthen the functions of the “Enhanced Private Sector Assistance for Africa,” a collaborative framework between Japan and the African Development Bank, expanding it to a maximum of $5.5 billion.
We will mobilize $1.5 billion in public-private impact investment, using JICA’s Private Sector Investment Finance as a catalyst. We will also make full use of trade insurance to reduce business risks.
Addressing debt issues is essential for sustainable growth. Japan will continue to play a leading role in improving the implementation of the Common Framework for debt treatment and enhancing debt transparency.
The second area is youth and women.
Let me return to my earlier anecdote about visiting Senegal. Since I was visiting Dakar, I decided to stop by the Mamelles Lighthouse at the westernmost point of the African continent. There, I encountered a group of female students. With the support of the local Japanese ambassador, we held an impromptu roundtable discussion. I gently asked the students about their future dreams. Their eyes lit up brightly and they spoke passionately about their future visions of becoming doctors and teachers. At that moment, I became convinced; such young people would create Africa’s bright future. Now, that conviction is becoming reality.
Africa, with a median age of 19, is overflowing with youthful vitality. The key to making Africa the next growth center is to build the capacity of youth and women and secure employment for them.
Recognizing this, we will implement human resource development for 300,000 people over the next three years. For example, we will support the development of excellent AI talents like Ms. Pelonomi, who studied at Tohoku University and was selected as one of TIME magazine’s 100 Most Influential People in AI. Through the “AI and Data Science Human Resource Development and Africa Economic Growth Initiative,” we will develop 30,000 AI industry personnel in Africa over three years.
Japan will also attract investment in Africa’s health sector based on the “Investment Promotion Package for Sustainable Health in Africa.” The Universal Health Coverage (UHC) Knowledge Hub, which is to be established in Japan this year, and the development of 35,000 health and medical personnel will contribute to achieving UHC in African countries. We will support Africa’s vaccine supply through contributions of up to $550 million over the next five years to Gavi, the Vaccine Alliance.
In the education sector, which is the primary foundation of human resource development, we will improve learning for 10 million children and develop 150,000 advanced personnel.
The third area is regional integration and connectivity within and beyond Africa. For African countries’ further growth, besides enhanced industrial capacity, regional integration beyond national borders and strengthened connectivity are necessary.
To strengthen Africa’s regional integration, Japan will support the implementation and promotion of the African Continental Free Trade Area. We will establish a Public-Private-Academia Joint Study Group on Japan-Africa Economic Partnership.
Japan has historically imported much of its platinum from Africa, and we will expand cooperation through the “Resilient and Inclusive Supply-chain Enhancement (RISE) Partnership” and other initiatives to ensure a stable supply of Africa’s abundant resources, including copper and cobalt, which are used in hybrid and electric vehicles.
We will also launch a new region-wide Co-creation for common agenda initiative that promotes logistics in the Nacala Corridor, which contributes to strengthening mineral resource supply, while simultaneously advancing regional industrial development.
Strengthening open connectivity within and beyond Africa is also important. We will launch the “Economic Region Initiative of Indian Ocean – Africa” to invigorate trade and investment between Africa and the Indian Ocean region, contributing to Africa’s regional integration and industrial development.
Peace and stability, economic growth, and inclusive societies are interconnected. To realize a virtuous cycle of peace, growth, and stability in Africa, Japan will work together with Africa through contributions to the African Union Support and Stabilization Mission in Somalia, the “Africa Mine Action Platform,” and promotion of Women, Peace and Security (WPS).
Africa now participates as a responsible player in shaping the world order. Japan will work with Africa to build responsible global governance that further reflects the voices of African countries in the international community.
We will cooperate with African countries toward strengthening the rule of law and good governance, which are included in the goals of Agenda 2063.
Japan will advance efforts aimed at achieving the SDGs based on the concept of human security.
In this year marking the 80th anniversary of the founding of the United Nations (UN), Japan will take joint action with African countries toward concrete progress in UN Security Council reform. Japan also intends to work with Africa to promote a “Free and Open Indo-Pacific” based on the rule of law, which Japan advocated at TICAD VI.
Now, we are entering an era when solutions originating from Africa will save the international community, including Japan. Japan wishes to remain a reliable partner that walks together with Africa, providing solutions to one another. As proof of Japan’s commitment to action, I would like to report that more than 300 cooperation documents have been concluded this time. Japan believes in Africa’s future and will promote investment in Africa.
“I didn’t come here to teach. I came here to learn.”
These are the words of Dr. Noguchi Hideyo, who conducted research on yellow fever in Central and South America and Ghana, as I introduced earlier. Dr. Noguchi adhered to a “field-based approach,” learning from Africa and working to solve problems on the ground in Ghana. This can be described as a co-creative effort to solve problems 100 years ago. In the 21st century, let us unite, Japan and the African leaders gathered here, and co-create innovative solutions to confront the challenges facing Africa and the world.
Thank you for your attention.
Related Link
Japanese
Tweet
Return to the Speeches and Statements by the Prime Minister</t>
        </is>
      </c>
      <c r="J543" s="3" t="inlineStr">
        <is>
          <t>TICAD has been founded on the basic principles of African ownership and international partnership. Believing in Africa’s future, Japan initiated this process in 1993. This was shortly after the end of the Cold War. However, when we look back at the history between Japan and Africa, we can trace it as far back as the Tensho embassy to Europe in the 16th century. Four young men were dispatched to Rome as representatives of Japan’s Christian daimyo or feudal lords. On their return journey, they are said to have stopped in Mozambique. Japan has financial resources. It can therefore purchase food from around the world. For Senegal, even if it wishes to introduce irrigation and other technologies, it lacks the funds to do so. It therefore simply has no choice but to buy food from the rest of the world. Understanding your counterpart, being attentive to their needs, and creating solutions together. Locally-rooted solutions are important for Africa’s development. This intense experience made me acutely aware of that. Indeed, that is precisely the theme of TICAD 9. In co-creating solutions to challenges, TICAD 9 focuses on three important areas: private sector-led sustainable growth, youth and women, and regional integration and connectivity within and beyond Africa. But speaking in these abstract terms probably won’t get the message across. As an example, how about using digital technology to conduct detailed credit analyses and provide loan opportunities to taxi drivers who previously had difficulty accessing financial services? Hardworking drivers can use loans to purchase used cars and work toward their repayment. Through digital technology, I want to work together to build a society where sincere efforts are rewarded. Solving challenges is not a one-way street. I would like Africa to lend its strength for solving Japan’s challenges as well. Africa now participates as a responsible player in shaping the world order. Japan will work with Africa to build responsible global governance that further reflects the voices of African countries in the international community. We will cooperate with African countries toward strengthening the rule of law and good governance, which are included in the goals of Agenda 2063. Japan will advance efforts aimed at achieving the SDGs based on the concept of human security. In this year marking the 80th anniversary of the founding of the United Nations (UN), Japan will take joint action with African countries toward concrete progress in UN Security Council reform. Japan also intends to work with Africa to promote a “Free and Open Indo-Pacific” based on the rule of law, which Japan advocated at TICAD VI. Now, we are entering an era when solutions originating from Africa will save the international community, including Japan.</t>
        </is>
      </c>
      <c r="K543" s="18" t="inlineStr">
        <is>
          <t>fund;history;war</t>
        </is>
      </c>
      <c r="L543" s="18" t="inlineStr">
        <is>
          <t>0</t>
        </is>
      </c>
      <c r="M543" s="18" t="inlineStr">
        <is>
          <t>0</t>
        </is>
      </c>
      <c r="N543" s="18" t="inlineStr">
        <is>
          <t>1</t>
        </is>
      </c>
      <c r="O543" s="18" t="inlineStr">
        <is>
          <t>1</t>
        </is>
      </c>
      <c r="P543" s="18" t="inlineStr">
        <is>
          <t>0</t>
        </is>
      </c>
      <c r="Q543" s="18" t="inlineStr">
        <is>
          <t>0</t>
        </is>
      </c>
      <c r="R543" s="18" t="inlineStr">
        <is>
          <t>31eb76a0-b6b9-4852-97e5-a8c85f922c43</t>
        </is>
      </c>
      <c r="S543" s="18" t="inlineStr"/>
      <c r="T543" s="18" t="inlineStr"/>
      <c r="U543" s="18" t="inlineStr"/>
      <c r="V543" s="18" t="inlineStr">
        <is>
          <t>WAR_GENERAL</t>
        </is>
      </c>
      <c r="W543" s="18" t="inlineStr"/>
      <c r="X543" s="18" t="inlineStr"/>
      <c r="Y543" s="18" t="inlineStr"/>
      <c r="Z543" s="18" t="inlineStr"/>
      <c r="AA543" s="18" t="inlineStr"/>
      <c r="AB543" s="18" t="inlineStr"/>
      <c r="AC543" s="18" t="inlineStr"/>
      <c r="AD543" s="18" t="inlineStr"/>
      <c r="AE543" s="18" t="inlineStr"/>
      <c r="AF543" s="18" t="inlineStr"/>
      <c r="AG543" s="18" t="inlineStr"/>
      <c r="AH543" s="18" t="inlineStr"/>
      <c r="AI543" s="18" t="inlineStr"/>
      <c r="AJ543" s="18" t="inlineStr"/>
      <c r="AK543" s="18" t="inlineStr"/>
      <c r="AL543" s="18" t="inlineStr"/>
      <c r="AM543" s="18" t="inlineStr">
        <is>
          <t>LOW</t>
        </is>
      </c>
      <c r="AN543" s="3" t="inlineStr">
        <is>
          <t>AUTO-DRAFT: keyword signals only; requires contextual coding per codebook.md before use.</t>
        </is>
      </c>
      <c r="AO543" s="18" t="inlineStr">
        <is>
          <t>72f81a89-cf99-5a30-b57d-3c5ed06ce6ba</t>
        </is>
      </c>
      <c r="AP543" s="18" t="inlineStr">
        <is>
          <t>1</t>
        </is>
      </c>
      <c r="AQ543" s="18" t="inlineStr">
        <is>
          <t>LOW_CONFIDENCE;MISSING_SPEAKER</t>
        </is>
      </c>
      <c r="AR543" s="18" t="inlineStr">
        <is>
          <t>EXCLUDED</t>
        </is>
      </c>
      <c r="AS543" s="3" t="inlineStr">
        <is>
          <t>2026-09-22 full backlog review: COVID_OR_PANDEMIC</t>
        </is>
      </c>
    </row>
    <row r="544">
      <c r="A544" s="3" t="inlineStr">
        <is>
          <t>https://japan.kantei.go.jp/103/statement/202508/20speech.html</t>
        </is>
      </c>
      <c r="B544" s="18" t="inlineStr">
        <is>
          <t>japan</t>
        </is>
      </c>
      <c r="C544" s="18" t="inlineStr">
        <is>
          <t>Prime Minister's Office of Japan (Kantei)</t>
        </is>
      </c>
      <c r="D544" s="3" t="inlineStr">
        <is>
          <t>Special Address by Prime Minister Ishiba at the Sasakawa Peace Foundation-Hosted TICAD9 Side Event on “Building Sustainable, Resilient and Inclusive Food Systems and Local Economies in Africa Anchored in the Blue Economy and Agriculture” (Speeches and Statements &lt;br&gt;by the Prime Minister) | Prime Minister's Office of Japan</t>
        </is>
      </c>
      <c r="E544" s="18" t="inlineStr">
        <is>
          <t>SPEECH</t>
        </is>
      </c>
      <c r="F544" s="18" t="inlineStr">
        <is>
          <t>August 20, 2025</t>
        </is>
      </c>
      <c r="G544" s="18" t="inlineStr">
        <is>
          <t>0</t>
        </is>
      </c>
      <c r="H544" s="3" t="inlineStr"/>
      <c r="I544" s="3" t="inlineStr">
        <is>
          <t>Special Address by Prime Minister Ishiba at the Sasakawa Peace Foundation-Hosted TICAD9 Side Event on “Building Sustainable, Resilient and Inclusive Food Systems and Local Economies in Africa Anchored in the Blue Economy and Agriculture” (Speeches and Statements &lt;br&gt;by the Prime Minister) | Prime Minister's Office of Japan
Special Address by Prime Minister Ishiba at the Sasakawa Peace Foundation-Hosted TICAD9 Side Event on “Building Sustainable, Resilient and Inclusive Food Systems and Local Economies in Africa Anchored in the Blue Economy and Agriculture”
August 20, 2025
Tweet
[Provisional translation]
Excellencies and distinguished participants from Africa,
Mr. SASAKAWA Yohei, Honorary Chairman of the Nippon Foundation,
Dr. SUNAMI Atsushi, President of the Sasakawa Peace Foundation,
Mr. SUZUKI Shuichi, President of the Sasakawa Africa Association,
Ladies and gentlemen,
I very much appreciate the invitation to participate in this event on “Building Sustainable, Resilient and Inclusive Food Systems and Local Economies in Africa Anchored in the Blue Economy and Agriculture.”
The international community currently faces a number of multifaceted crises. These include humanitarian crises caused by conflict as well as global-level issues such as energy and food crises, disaster management issues, and climate change. Among these, food security is one of the paramount development challenges for attaining human security.
In Africa, agricultural production rose in years past, but consumption is also on the rise as a result of population growth, and I understand that there is heavy reliance on imports for such things as rice and wheat in particular. In addition, even now, more than half of Africa's labor force works in agriculture, while the yield per unit area remains at a level below the world average.
Improving agricultural productivity is still a major issue for Africa, and against that backdrop, I believe that the question of how to build sustainable, resilient, and inclusive food systems, the theme of this event, is critically significant.
At the African Union Extraordinary Summit held in January, the Kampala Comprehensive Africa Agriculture Development Programme Declaration was adopted by all African Union member states. The Food Basket Initiative introduced at that time is a vision that mobilizes characteristics particular to various areas around the African continent and selects priority crops for each region, which are then distributed across national borders. Japan supports this initiative, which aims to raise the food self-sufficiency rate of the African continent by creating resilient agrifood systems.
Japan has expertise in technology as well as know-how in cultivating human resources. These we pair with a “field-based approach” under which we create solutions to problems by working together with local people. For example, the development of NERICA rice is well-known. Specifically, it was research conducted by Dr. [Monty] Jones of Sierra Leone in combination with on-the-ground application by Japanese agricultural expert Mr. TSUBOI [Yoshiaki] that bore fruit. In line with our motto of "working up a sweat shoulder to shoulder with our counterparts is fundamental," NERICA rice was popularized by carefully explaining cultivation methods to farmers, providing them with seed rice, and then spreading the highest-yielding seeds to more and more farmers in the surrounding community. I understand that at present, greater yields of high-quality rice have been achieved in 23 African countries.
TICAD9, which convenes today, is being held under the theme of "Co-create Innovative Solutions with Africa," with a view to jointly exploring solutions that take advantage of both Japan’s and Africa's areas of strength.
I would like now to introduce some of Japan's efforts in the areas of agriculture, fisheries, and aquaculture that align with this direction.
One Japanese company is engaged in cooperation that makes use of a mechanism that dispenses optimal amounts of water and fertilizer and identifies the most advantageous schedule for providing them to crops. I understand that this information comes from AI analyses of agricultural plot data collected through satellites and sensors.
In addition, a "blue economy" approach utilizing the resource of Africa's marine areas may also serve as a key to improving the food supply. Japan has expertise in such areas as aquaculture and data management that harnesses the power of digital technologies. Japanese institutions and organizations have been making contributions over the years in areas such as promoting sustainable fishery and aquaculture industries in Africa and combating illegal fishing. The Sasakawa Peace Foundation is one highly distinguished example that is engaged in such efforts.
Under the Initiative for Food and Nutrition Security in Africa launched by the Japan International Cooperation Agency, or JICA, Japan is cooperating towards the creation of resilient African agrifood systems by producing enough food for 250 million people, improving nutrition for 92,000 people, and increasing the incomes of 120,000 small-scale farming households, among other undertakings. In addition to these efforts, we will contribute to improved food security and nutrition in Africa through collaborative financing by JICA and the World Bank.
Japan will enhance its cooperation with not only the distinguished participants here today but also governments of African countries, the African Union, and the African Development Bank, as well as other relevant individuals and entities, including international organizations and private enterprises.
Let us work to advance a wide range of efforts and cooperation so as to contribute to the strengthening of Africa's agrifood systems, leading to a future in which more people can live their lives with a sense of security.
I hope that today's forum is a truly fruitful one for all. Thank you very much for your kind attention.
Related Link
Japanese
Tweet
Return to the Speeches and Statements by the Prime Minister</t>
        </is>
      </c>
      <c r="J544" s="3" t="inlineStr">
        <is>
          <t>[Monty] Jones of Sierra Leone in combination with on-the-ground application by Japanese agricultural expert Mr. TSUBOI [Yoshiaki] that bore fruit. In line with our motto of "working up a sweat shoulder to shoulder with our counterparts is fundamental," NERICA rice was popularized by carefully explaining cultivation methods to farmers, providing them with seed rice, and then spreading the highest-yielding seeds to more and more farmers in the surrounding community. I understand that at present, greater yields of high-quality rice have been achieved in 23 African countries. TICAD9, which convenes today, is being held under the theme of "Co-create Innovative Solutions with Africa," with a view to jointly exploring solutions that take advantage of both Japan’s and Africa's areas of strength. Japanese institutions and organizations have been making contributions over the years in areas such as promoting sustainable fishery and aquaculture industries in Africa and combating illegal fishing. The Sasakawa Peace Foundation is one highly distinguished example that is engaged in such efforts. Under the Initiative for Food and Nutrition Security in Africa launched by the Japan International Cooperation Agency, or JICA, Japan is cooperating towards the creation of resilient African agrifood systems by producing enough food for 250 million people, improving nutrition for 92,000 people, and increasing the incomes of 120,000 small-scale farming households, among other undertakings. In addition to these efforts, we will contribute to improved food security and nutrition in Africa through collaborative financing by JICA and the World Bank. Japan will enhance its cooperation with not only the distinguished participants here today but also governments of African countries, the African Union, and the African Development Bank, as well as other relevant individuals and entities, including international organizations and private enterprises.</t>
        </is>
      </c>
      <c r="K544" s="18" t="inlineStr">
        <is>
          <t>fund;war</t>
        </is>
      </c>
      <c r="L544" s="18" t="inlineStr">
        <is>
          <t>0</t>
        </is>
      </c>
      <c r="M544" s="18" t="inlineStr">
        <is>
          <t>0</t>
        </is>
      </c>
      <c r="N544" s="18" t="inlineStr">
        <is>
          <t>0</t>
        </is>
      </c>
      <c r="O544" s="18" t="inlineStr">
        <is>
          <t>0</t>
        </is>
      </c>
      <c r="P544" s="18" t="inlineStr">
        <is>
          <t>0</t>
        </is>
      </c>
      <c r="Q544" s="18" t="inlineStr">
        <is>
          <t>1</t>
        </is>
      </c>
      <c r="R544" s="18" t="inlineStr">
        <is>
          <t>0a0dd346-10ac-4d9b-9624-b4aebe3125e1</t>
        </is>
      </c>
      <c r="S544" s="18" t="inlineStr"/>
      <c r="T544" s="18" t="inlineStr"/>
      <c r="U544" s="18" t="inlineStr"/>
      <c r="V544" s="18" t="inlineStr">
        <is>
          <t>HISTORICAL_RECOGNITION_GENERAL</t>
        </is>
      </c>
      <c r="W544" s="18" t="inlineStr"/>
      <c r="X544" s="18" t="inlineStr"/>
      <c r="Y544" s="18" t="inlineStr"/>
      <c r="Z544" s="18" t="inlineStr"/>
      <c r="AA544" s="18" t="inlineStr"/>
      <c r="AB544" s="18" t="inlineStr"/>
      <c r="AC544" s="18" t="inlineStr"/>
      <c r="AD544" s="18" t="inlineStr"/>
      <c r="AE544" s="18" t="inlineStr"/>
      <c r="AF544" s="18" t="inlineStr"/>
      <c r="AG544" s="18" t="inlineStr"/>
      <c r="AH544" s="18" t="inlineStr"/>
      <c r="AI544" s="18" t="inlineStr"/>
      <c r="AJ544" s="18" t="inlineStr"/>
      <c r="AK544" s="18" t="inlineStr"/>
      <c r="AL544" s="18" t="inlineStr"/>
      <c r="AM544" s="18" t="inlineStr">
        <is>
          <t>LOW</t>
        </is>
      </c>
      <c r="AN544" s="3" t="inlineStr">
        <is>
          <t>AUTO-DRAFT: keyword signals only; requires contextual coding per codebook.md before use.</t>
        </is>
      </c>
      <c r="AO544" s="18" t="inlineStr">
        <is>
          <t>41abe813-e92d-585f-8703-138aa7d2d170</t>
        </is>
      </c>
      <c r="AP544" s="18" t="inlineStr">
        <is>
          <t>1</t>
        </is>
      </c>
      <c r="AQ544" s="18" t="inlineStr">
        <is>
          <t>LOW_CONFIDENCE;MISSING_SPEAKER</t>
        </is>
      </c>
      <c r="AR544" s="18" t="inlineStr">
        <is>
          <t>EXCLUDED</t>
        </is>
      </c>
      <c r="AS544" s="3" t="inlineStr">
        <is>
          <t>2026-09-22 full backlog review: GENERIC_DIPLOMATIC_MESSAGE_OR_SPEECH</t>
        </is>
      </c>
    </row>
    <row r="545">
      <c r="A545" s="3" t="inlineStr">
        <is>
          <t>https://japan.kantei.go.jp/103/statement/202508/21aisatsu02.html</t>
        </is>
      </c>
      <c r="B545" s="18" t="inlineStr">
        <is>
          <t>japan</t>
        </is>
      </c>
      <c r="C545" s="18" t="inlineStr">
        <is>
          <t>Prime Minister's Office of Japan (Kantei)</t>
        </is>
      </c>
      <c r="D545" s="3" t="inlineStr">
        <is>
          <t>Address by Prime Minister Ishiba at the Public-Private Business Dialogue of TICAD 9 (Speeches and Statements &lt;br&gt;by the Prime Minister) | Prime Minister's Office of Japan</t>
        </is>
      </c>
      <c r="E545" s="18" t="inlineStr">
        <is>
          <t>SPEECH</t>
        </is>
      </c>
      <c r="F545" s="18" t="inlineStr">
        <is>
          <t>August 21, 2025</t>
        </is>
      </c>
      <c r="G545" s="18" t="inlineStr">
        <is>
          <t>0</t>
        </is>
      </c>
      <c r="H545" s="3" t="inlineStr"/>
      <c r="I545" s="3" t="inlineStr">
        <is>
          <t>Address by Prime Minister Ishiba at the Public-Private Business Dialogue of TICAD 9 (Speeches and Statements &lt;br&gt;by the Prime Minister) | Prime Minister's Office of Japan
Address by Prime Minister Ishiba at the Public-Private Business Dialogue of TICAD 9
August 21, 2025
Tweet
[Provisional translation]
“From Aid to Investment” no other words better capture the transformation of relations between Japan and Africa through more than three decades of the TICAD process. In the tariff negotiations with the United States, the keyword was “investment over tariffs,” so I was worried about making a mistake at the beginning of my speech, but in our relations with Africa, the keyword is “from aid to investment.”
At this TICAD 9, under the theme “Co-create innovative solutions with Africa, ” Japan and Africa aim to work together to solve issues facing Africa and the international community, while learning from one another.
A ceremony for the presentation of signed documents was held this morning, at which more than 300 cooperation documents, more than triple the number at the previous TICAD 8, were formally presented. This demonstrates that such a large number of Japanese companies are committed to cooperating in building Africa’s future.
As Africa’s trusted partner, Japan will continue to accelerate this momentum. As I mentioned yesterday, Japan will work hand-in-hand with the people of Africa, laughing, crying, and working hard together, to tackle each and every one of the challenges facing Africa. We will get to know our partners, stand by their side, and work together to create solutions. Japan will continue to pursue this careful approach with unwavering dedication.
In this Public-Private Business Dialogue, representatives from the public and private sectors of Japan and Africa will focus on the following three themes and discuss solutions to help pioneer a shared future.
The first theme is economic diversification through the strengthening of sustainable industrial ecosystems. The dynamism of Africa’s young people is driving the creation of innovation-led new industries one after another. Likewise, Japan’s young people are developing new services in areas such as healthcare, agriculture, and finance in response to Africa’s needs.
This morning, I visited the Musashi Seimitsu Industry booth at the exhibition. I heard that this company is working with local startups in Kenya and Ethiopia on electric motorcycles and battery exchange station businesses, striving to realize carbon-neutral transportation.
Human resource development in emerging sectors, including digital industries, such as AI, and creative industries will serve as a foundation for accelerating future economic growth. It is important to nurture startups and industries such as these, while also fostering manufacturing industries that create more jobs. Professor Matsuo of the University of Tokyo, who attended the signing ceremony earlier, is also promoting efforts to nurture AI talent in Africa and support local employment.
As was the case in Japan and other East Asian countries, increasing employment in the manufacturing sector is essential for the prosperity of the entire country. Japan will support African countries by training 300,000 people over the next three years, thereby helping promote economic diversification. Japanese manufacturers are also making efforts to develop human resources.
The second theme is promoting intra-African connectivity and regional integration, and reinforcing connectivity between Africa and the wider world. I commend the African Union for its leadership in advancing the African Continental Free Trade Area initiative toward the realization of a vast single market.
Japan will also cooperate in strengthening intra-African connectivity. For example, through the region-wide Co-creation for common agenda initiative for Nacala Corridor Development, we will enhance cross-border logistics and promote industrial development in the surrounding regions.
Since yesterday, I have already held talks with 20 African leaders. During the talks, the leaders of southern African countries expressed their enthusiasm for the development of the Nacala Corridor. I accepted their enthusiasm, and I believe that many Japanese government and private sector officials here feel the same.
Furthermore, we will join efforts to enhance connectivity between Africa and other regions. Our initiatives include establishing a study committee on strengthening the Japan–Africa economic partnership via industry– academia–government collaboration, and launching the Economic Region Initiative of Indian Ocean – Africa. Through these efforts, Japan aims to serve as a solid bridge connecting Africa and the wider world.
The third theme is strengthening finance to drive sustainable economic growth through private sector leadership. Japan will work with development finance institutions, export credit agencies, and private financial institutions to pursue the optimum blend of public and private financing to help address social challenges, including the promotion of industrial development in Africa.
International society is currently facing multiple, interconnected crises. One example is global warming. Today is no exception, but Japan has been extremely hot recently. However, a certain leader pointed out that Africa is even hotter. The rise in temperature caused by global warming is having a serious impact on agriculture and fisheries. In this era of complex crises, what should the partnership between Japan and Africa be like?
Japan and Africa both have their own strengths, namely, the technology and expertise of Japanese companies in areas such as AI, DX, and GX, the indigenous wisdom and internal initiatives and innovations of Africa that have not always been properly evaluated, and the vitality and creativity of Africa's young people. By bringing together the strengths of both Japan and Africa and working to solve social issues, let's create a growing future.
With the support of all those gathered here today, I hope this Public-Private Business Dialogue will serve as a valuable opportunity to discuss the pathway toward that goal.
Thank you very much for your kind attention.
Related Link
Japanese
TICAD 9 -Day 2- (2) (PM in Action)
Tweet
Return to the Speeches and Statements by the Prime Minister</t>
        </is>
      </c>
      <c r="J545" s="3" t="inlineStr">
        <is>
          <t>Japanese manufacturers are also making efforts to develop human resources. The second theme is promoting intra-African connectivity and regional integration, and reinforcing connectivity between Africa and the wider world. I commend the African Union for its leadership in advancing the African Continental Free Trade Area initiative toward the realization of a vast single market. Japan will also cooperate in strengthening intra-African connectivity. For example, through the region-wide Co-creation for common agenda initiative for Nacala Corridor Development, we will enhance cross-border logistics and promote industrial development in the surrounding regions. Japan will work with development finance institutions, export credit agencies, and private financial institutions to pursue the optimum blend of public and private financing to help address social challenges, including the promotion of industrial development in Africa. International society is currently facing multiple, interconnected crises. One example is global warming. Today is no exception, but Japan has been extremely hot recently. However, a certain leader pointed out that Africa is even hotter. The rise in temperature caused by global warming is having a serious impact on agriculture and fisheries. In this era of complex crises, what should the partnership between Japan and Africa be like? Japan and Africa both have their own strengths, namely, the technology and expertise of Japanese companies in areas such as AI, DX, and GX, the indigenous wisdom and internal initiatives and innovations of Africa that have not always been properly evaluated, and the vitality and creativity of Africa's young people. By bringing together the strengths of both Japan and Africa and working to solve social issues, let's create a growing future. With the support of all those gathered here today, I hope this Public-Private Business Dialogue will serve as a valuable opportunity to discuss the pathway toward that goal. Thank you very much for your kind attention. Related Link
Japanese
TICAD 9 -Day 2- (2) (PM in Action)
Tweet
Return to the Speeches and Statements by the Prime Minister</t>
        </is>
      </c>
      <c r="K545" s="18" t="inlineStr">
        <is>
          <t>war</t>
        </is>
      </c>
      <c r="L545" s="18" t="inlineStr">
        <is>
          <t>0</t>
        </is>
      </c>
      <c r="M545" s="18" t="inlineStr">
        <is>
          <t>0</t>
        </is>
      </c>
      <c r="N545" s="18" t="inlineStr">
        <is>
          <t>0</t>
        </is>
      </c>
      <c r="O545" s="18" t="inlineStr">
        <is>
          <t>0</t>
        </is>
      </c>
      <c r="P545" s="18" t="inlineStr">
        <is>
          <t>0</t>
        </is>
      </c>
      <c r="Q545" s="18" t="inlineStr">
        <is>
          <t>0</t>
        </is>
      </c>
      <c r="R545" s="18" t="inlineStr">
        <is>
          <t>6bcb614d-d71f-44b5-a36c-9ec08e8b9814</t>
        </is>
      </c>
      <c r="S545" s="18" t="inlineStr"/>
      <c r="T545" s="18" t="inlineStr"/>
      <c r="U545" s="18" t="inlineStr"/>
      <c r="V545" s="18" t="inlineStr">
        <is>
          <t>HISTORICAL_RECOGNITION_GENERAL</t>
        </is>
      </c>
      <c r="W545" s="18" t="inlineStr"/>
      <c r="X545" s="18" t="inlineStr"/>
      <c r="Y545" s="18" t="inlineStr"/>
      <c r="Z545" s="18" t="inlineStr"/>
      <c r="AA545" s="18" t="inlineStr"/>
      <c r="AB545" s="18" t="inlineStr"/>
      <c r="AC545" s="18" t="inlineStr"/>
      <c r="AD545" s="18" t="inlineStr"/>
      <c r="AE545" s="18" t="inlineStr"/>
      <c r="AF545" s="18" t="inlineStr"/>
      <c r="AG545" s="18" t="inlineStr"/>
      <c r="AH545" s="18" t="inlineStr"/>
      <c r="AI545" s="18" t="inlineStr"/>
      <c r="AJ545" s="18" t="inlineStr"/>
      <c r="AK545" s="18" t="inlineStr"/>
      <c r="AL545" s="18" t="inlineStr"/>
      <c r="AM545" s="18" t="inlineStr">
        <is>
          <t>LOW</t>
        </is>
      </c>
      <c r="AN545" s="3" t="inlineStr">
        <is>
          <t>AUTO-DRAFT: keyword signals only; requires contextual coding per codebook.md before use.</t>
        </is>
      </c>
      <c r="AO545" s="18" t="inlineStr">
        <is>
          <t>1c69b7aa-3346-5120-bdc7-3b8ca62d41cf</t>
        </is>
      </c>
      <c r="AP545" s="18" t="inlineStr">
        <is>
          <t>1</t>
        </is>
      </c>
      <c r="AQ545" s="18" t="inlineStr">
        <is>
          <t>LOW_CONFIDENCE;MISSING_SPEAKER</t>
        </is>
      </c>
      <c r="AR545" s="18" t="inlineStr">
        <is>
          <t>EXCLUDED</t>
        </is>
      </c>
      <c r="AS545" s="3" t="inlineStr">
        <is>
          <t>2026-09-22 full backlog review: UKRAINE_RUSSIA_OR_UNRELATED_GEOPOLITICS</t>
        </is>
      </c>
    </row>
    <row r="546">
      <c r="A546" s="3" t="inlineStr">
        <is>
          <t>https://japan.kantei.go.jp/103/statement/202508/22heikaishiki.html</t>
        </is>
      </c>
      <c r="B546" s="18" t="inlineStr">
        <is>
          <t>japan</t>
        </is>
      </c>
      <c r="C546" s="18" t="inlineStr">
        <is>
          <t>Prime Minister's Office of Japan (Kantei)</t>
        </is>
      </c>
      <c r="D546" s="3" t="inlineStr">
        <is>
          <t>Address by Prime Minister Ishiba at the Closing Ceremony of TICAD 9 (Speeches and Statements &lt;br&gt;by the Prime Minister) | Prime Minister's Office of Japan</t>
        </is>
      </c>
      <c r="E546" s="18" t="inlineStr">
        <is>
          <t>SPEECH</t>
        </is>
      </c>
      <c r="F546" s="18" t="inlineStr">
        <is>
          <t>August 22, 2025</t>
        </is>
      </c>
      <c r="G546" s="18" t="inlineStr">
        <is>
          <t>0</t>
        </is>
      </c>
      <c r="H546" s="3" t="inlineStr"/>
      <c r="I546" s="3" t="inlineStr">
        <is>
          <t>Address by Prime Minister Ishiba at the Closing Ceremony of TICAD 9 (Speeches and Statements &lt;br&gt;by the Prime Minister) | Prime Minister's Office of Japan
Address by Prime Minister Ishiba at the Closing Ceremony of TICAD 9
August 22, 2025
Tweet
[Provisional translation]
Your Excellencies, Presidents, Prime Ministers, distinguished Cabinet Ministers, distinguished heads of international organizations, ladies and gentlemen.
This year marks the 32nd anniversary of the launch of TICAD in 1993. Over the past 30 years, the world has undergone dramatic changes. In the 1990s, Japan accounted for around 17% of global GDP, whereas now it accounts for just over 4%. The 1990s were a difficult period for Africa, immediately following the end of the Cold War, marked by declining interest in the continent and plagued by conflicts and infectious diseases. However, thanks to its young population and abundant resources, Africa's influence in the international community has grown. This is evident from the fact that the African Union (AU) has become a formal member of the G20.
With the pace of change accelerating in Africa and around the world, what kind of world will we see in 30 years' time? It is estimated that by 2050, one in four people worldwide will be of African origin. Africa will become the center of global growth, leading the way for the rest of the world.
Under the theme of “Co-create innovative solutions with Africa,” at TICAD 9, representatives of Japan, African countries, international organizations, companies in the private sector and of civil society proactively discussed from their respective standpoints how to make mutual use of Japan’s technologies and expertise and solutions locally developed in Africa for the co-creation of new solutions to the issues faced by Africa and the international community.
As the chair of the Conference, I would like to express my heartfelt gratitude to all participants in the discussions, in particular to H.E. Mr. João Manuel Gonçalves Lourenço, President of the Republic of Angola, who co-chaired the Conference, H.E. Mr. Kishida Fumio, representative of the Government of Japan, and TICAD co-organizers. I would like to express my gratitude to everyone for their long-standing efforts in making TICAD 9 a reality.
The results of fulfilling discussions held over these three days have been compiled into TICAD 9 Yokohama Declaration, which has been distributed to all of you.
(With the Yokohama Declaration in hand,) I would like to adopt this declaration together with all of you. Is that acceptable?
Thank you. TICAD 9 Yokohama Declaration has hereby been adopted.
More than 30 years have passed since the launch of TICAD in 1993. During the period, in line with the growth and change of Africa, the scope of discussions at TICAD has been expanded from the development of Africa to include investment in Africa, and then the co-creation of innovative solutions by Japan and Africa.
Against this backdrop, at TICAD 9, the youth and women were focused as one of the cross-disciplinary priority discussion themes, as I had mentioned on the first day of the Conference.
Participants in the Plenary Session and thematic meetings proactively discussed what should the youth of Japan and Africa do now to realize an ideal vision for the future of 30 years from now.
Going forward, young people thriving in Japan and Africa will work together to forge a future, which will surely be a prosperous future for both Japan and Africa.
To this Closing Session, we have invited representatives of Youth TICAD 2025. Please welcome Mr. Kpondehou and Ms. Yasumiba with applause.
In TICAD 9, through proactive discussions, participants shared lots of ideas for Japan and Africa to co-create innovative solutions to various issues such as employment, industry development, health and food. Also, they have agreed that they will sophisticate the co-created solutions and further enhance Japan-Africa cooperation toward the future.
Despite having a negligible impact on global greenhouse gas emissions, it is said that Africa is one of the regions most severely affected by climate change. This includes damage caused by extreme weather events, such as floods and droughts, as well as its impact on agriculture and human health. This is an example of how the challenges faced by Africa are linked to those faced by the rest of the world. Resolving Africa's issues could help to solve the problems faced by Japan and the rest of the world.
I understand that the Ubuntu spirit, a philosophy originating from the Zulu people in South Africa, has been passed down through generations in Africa. It means, “I am because you are,” showing that people are kept alive through compassion and bonds with each other.
Japan and Africa will cooperate to solve issues for greater prosperity, bringing together their abundant human resources, technologies and wisdom. Toward this ambitious goal, I think it is essential for the two sides to take steps forward together to promote the development of human resources and industries.
The world is currently at a historical turning point that comes around once in a century. One hundred years ago, for example, the First World War took place from 1914 to 1918. The Russian Revolution occurred in 1917. From 1918 to 1920, the Spanish flu swept across the globe, claiming tens of millions of lives. Then, in 1929, the stock market crashed on Wall Street, marking the beginning of the Great Depression. From 1939 to 1945, World War II took place, and this year marks the 80th anniversary of the atomic bombings of Hiroshima and Nagasaki. Such a great war must never be repeated. The use of nuclear weapons must never be allowed to happen again. A pandemic must never happen again. Nor must we ever experience another Great Depression that destroys the economy. I am not suggesting that the same events as 100 years ago will happen again, but similar events are happening today. The international community is becoming increasingly divided, and the international order is under significant pressure. Can we transform these challenges into opportunities for prosperity? It is an investment in Africa’s future, a collaborative effort to solve problems on the ground, and a step-by-step process of nurturing each and every individual. I believe that TICAD 9 served as an important opportunity to confirm these points with our African partners and to define cooperation between Japan and Africa over the next 30 years.
Japan will work alongside the people of Africa, laughing, crying and working hard, to overcome every challenge facing the continent. It is not only for Africa, not for Japan, but for the world.
It is my sincere hope that TICAD 9 will remain in your memory as a starting point of the remarkable growth of Africa and of even stronger partnership between Japan and Africa.
“I didn’t come here to teach. I came here to learn.”
These are the words of Dr. Noguchi Hideyo, who conducted research on yellow fever in Ghana, as I mentioned at the opening ceremony. As TICAD 9 comes to a close, I am deeply moved by the meaning of these words. Through frank exchanges with many African leaders, I myself have learned a great deal. I would like to utilize this for the benefit of Africa and the rest of the world.
Finally, let me once again express my gratitude to all those who made efforts to the success of TICAD 9. Thank you very much.
Related Link
Japanese
TICAD 9 -Day 3- (PM in Action)
Tweet
Return to the Speeches and Statements by the Prime Minister</t>
        </is>
      </c>
      <c r="J546" s="3" t="inlineStr">
        <is>
          <t>Over the past 30 years, the world has undergone dramatic changes. In the 1990s, Japan accounted for around 17% of global GDP, whereas now it accounts for just over 4%. The 1990s were a difficult period for Africa, immediately following the end of the Cold War, marked by declining interest in the continent and plagued by conflicts and infectious diseases. However, thanks to its young population and abundant resources, Africa's influence in the international community has grown. This is evident from the fact that the African Union (AU) has become a formal member of the G20. Against this backdrop, at TICAD 9, the youth and women were focused as one of the cross-disciplinary priority discussion themes, as I had mentioned on the first day of the Conference. Participants in the Plenary Session and thematic meetings proactively discussed what should the youth of Japan and Africa do now to realize an ideal vision for the future of 30 years from now. Going forward, young people thriving in Japan and Africa will work together to forge a future, which will surely be a prosperous future for both Japan and Africa. To this Closing Session, we have invited representatives of Youth TICAD 2025. Please welcome Mr. Yasumiba with applause. In TICAD 9, through proactive discussions, participants shared lots of ideas for Japan and Africa to co-create innovative solutions to various issues such as employment, industry development, health and food. Also, they have agreed that they will sophisticate the co-created solutions and further enhance Japan-Africa cooperation toward the future. Despite having a negligible impact on global greenhouse gas emissions, it is said that Africa is one of the regions most severely affected by climate change. This includes damage caused by extreme weather events, such as floods and droughts, as well as its impact on agriculture and human health. It means, “I am because you are,” showing that people are kept alive through compassion and bonds with each other. Japan and Africa will cooperate to solve issues for greater prosperity, bringing together their abundant human resources, technologies and wisdom. Toward this ambitious goal, I think it is essential for the two sides to take steps forward together to promote the development of human resources and industries. The world is currently at a historical turning point that comes around once in a century. One hundred years ago, for example, the First World War took place from 1914 to 1918. The Russian Revolution occurred in 1917. From 1918 to 1920, the Spanish flu swept across the globe, claiming tens of millions of lives. Then, in 1929, the stock market crashed on Wall Street, marking the beginning of the Great Depression. From 1939 to 1945, World War II took place, and this year marks the 80th anniversary of the atomic bombings of Hiroshima and Nagasaki. Such a great war must never be repeated. The use of nuclear weapons must never be allowed to happen again. A pandemic must never happen again.</t>
        </is>
      </c>
      <c r="K546" s="18" t="inlineStr">
        <is>
          <t>war</t>
        </is>
      </c>
      <c r="L546" s="18" t="inlineStr">
        <is>
          <t>0</t>
        </is>
      </c>
      <c r="M546" s="18" t="inlineStr">
        <is>
          <t>0</t>
        </is>
      </c>
      <c r="N546" s="18" t="inlineStr">
        <is>
          <t>0</t>
        </is>
      </c>
      <c r="O546" s="18" t="inlineStr">
        <is>
          <t>0</t>
        </is>
      </c>
      <c r="P546" s="18" t="inlineStr">
        <is>
          <t>0</t>
        </is>
      </c>
      <c r="Q546" s="18" t="inlineStr">
        <is>
          <t>0</t>
        </is>
      </c>
      <c r="R546" s="18" t="inlineStr">
        <is>
          <t>adf2a8ec-6bc9-477e-96e6-a0b9f7515e37</t>
        </is>
      </c>
      <c r="S546" s="18" t="inlineStr"/>
      <c r="T546" s="18" t="inlineStr"/>
      <c r="U546" s="18" t="inlineStr"/>
      <c r="V546" s="18" t="inlineStr">
        <is>
          <t>WAR_GENERAL</t>
        </is>
      </c>
      <c r="W546" s="18" t="inlineStr"/>
      <c r="X546" s="18" t="inlineStr"/>
      <c r="Y546" s="18" t="inlineStr"/>
      <c r="Z546" s="18" t="inlineStr"/>
      <c r="AA546" s="18" t="inlineStr"/>
      <c r="AB546" s="18" t="inlineStr"/>
      <c r="AC546" s="18" t="inlineStr"/>
      <c r="AD546" s="18" t="inlineStr"/>
      <c r="AE546" s="18" t="inlineStr"/>
      <c r="AF546" s="18" t="inlineStr"/>
      <c r="AG546" s="18" t="inlineStr"/>
      <c r="AH546" s="18" t="inlineStr"/>
      <c r="AI546" s="18" t="inlineStr"/>
      <c r="AJ546" s="18" t="inlineStr"/>
      <c r="AK546" s="18" t="inlineStr"/>
      <c r="AL546" s="18" t="inlineStr"/>
      <c r="AM546" s="18" t="inlineStr">
        <is>
          <t>LOW</t>
        </is>
      </c>
      <c r="AN546" s="3" t="inlineStr">
        <is>
          <t>AUTO-DRAFT: keyword signals only; requires contextual coding per codebook.md before use.</t>
        </is>
      </c>
      <c r="AO546" s="18" t="inlineStr">
        <is>
          <t>9164f368-6585-5b3a-9f2b-c28a841ebf2d</t>
        </is>
      </c>
      <c r="AP546" s="18" t="inlineStr">
        <is>
          <t>1</t>
        </is>
      </c>
      <c r="AQ546" s="18" t="inlineStr">
        <is>
          <t>LOW_CONFIDENCE;MISSING_SPEAKER</t>
        </is>
      </c>
      <c r="AR546" s="18" t="inlineStr">
        <is>
          <t>EXCLUDED</t>
        </is>
      </c>
      <c r="AS546" s="3" t="inlineStr">
        <is>
          <t>2026-09-22 full backlog review: COVID_OR_PANDEMIC</t>
        </is>
      </c>
    </row>
    <row r="547">
      <c r="A547" s="3" t="inlineStr">
        <is>
          <t>https://japan.kantei.go.jp/103/statement/202508/22kaiken.html</t>
        </is>
      </c>
      <c r="B547" s="18" t="inlineStr">
        <is>
          <t>japan</t>
        </is>
      </c>
      <c r="C547" s="18" t="inlineStr">
        <is>
          <t>Prime Minister's Office of Japan (Kantei)</t>
        </is>
      </c>
      <c r="D547" s="3" t="inlineStr">
        <is>
          <t>Joint Press Conference at the Ninth Tokyo International Conference on African Development (TICAD 9) (Speeches and Statements &lt;br&gt;by the Prime Minister) | Prime Minister's Office of Japan</t>
        </is>
      </c>
      <c r="E547" s="18" t="inlineStr">
        <is>
          <t>PRESS_CONFERENCE</t>
        </is>
      </c>
      <c r="F547" s="18" t="inlineStr">
        <is>
          <t>August 22, 2025</t>
        </is>
      </c>
      <c r="G547" s="18" t="inlineStr">
        <is>
          <t>0</t>
        </is>
      </c>
      <c r="H547" s="3" t="inlineStr"/>
      <c r="I547" s="3" t="inlineStr">
        <is>
          <t>Joint Press Conference at the Ninth Tokyo International Conference on African Development (TICAD 9) (Speeches and Statements &lt;br&gt;by the Prime Minister) | Prime Minister's Office of Japan
Joint Press Conference at the Ninth Tokyo International Conference on African Development (TICAD 9)
August 22, 2025
Tweet
[Provisional translation]
[Opening statement by Prime Minister ISHIBA Shigeru]
I am extremely gratified that TICAD 9, the Ninth Tokyo International Conference on African
    Development, has once again drawn to a successful conclusion in Yokohama.
I wish to express my deep appreciation to President Lourenço of the Republic of Angola, who
    co-chaired this Conference, as well as the delegations of participating countries who traveled all the way from
    Africa for this meeting, representatives of international organizations and of the TICAD co-organizers, participants
    from our host city Yokohama and private enterprises, and everyone who worked together for the success of TICAD 9. I
    am also sincerely grateful to former Prime Minister KISHIDA Fumio for serving as Acting Co-chair of this Conference.
    Thank you all very much indeed. In particular, President Lourenço and I exchanged views on numerous occasions the
    past three days, and last night we had dinner together, further deepening our rapport.
While TICAD was underway, not only did we hold plenary sessions, which the leaders of the
    participating countries attended, but also we had over 200 seminars taking place as a new initiative. More than 200
    of these sideline events were held, counting both symposia and seminars. Thematic events were also organized, with
    300 exhibition booths running alongside various panel exhibitions.
Through these, a tremendous number of people were engaged in active discussions about African
    development and future cooperation. I had the opportunity to visit a number of exhibition booths myself yesterday
    for a short time. As the saying goes, "Seeing is believing," and by seeing various presentations and so on for
    myself, I became very keenly aware of Africa's dynamism and potential as well as the boundless prospects for
    cooperation between Japan and Africa.
I held bilateral meetings with 34 leaders. I feel that through such opportunities, by coming to know
    the needs specific to individual countries and by learning from each other, we were able to identify paths towards
    further strengthening our relations into the future. In this way, TICAD 9 has been a venue for extremely meaningful
    exchanges of views. While the time allocated to each bilateral meeting was not very long, I recognize that such a
    format enabled us to have very concentrated discussions.
TICAD 9 took up the theme of "Co-create innovative solutions." We had particularly in-depth
    discussions on ways to amalgamate Japan's technologies and expertise and solutions locally developed in Africa in
    order to generate solutions to the issues facing Africa and the international community. The outcomes were compiled
    into and then adopted as the TICAD 9 Yokohama Declaration, about which you were provided an overview earlier.
    Centering on the three pillars of economy, society, and peace and stability, our Conference focused on
    public-private cooperation, empowering youth and women, and regional integration and connectivity.
In the future, Japan will accelerate its efforts in seven areas. The first of these is boosting
    investment in Africa by Japanese companies; the second is promoting the mobilization of private capital. These two
    areas will enable the realization of profits simultaneously with the resolution of social issues. The third area is
    leveraging artificial intelligence (AI), digital transformation (DX), and other means of resolving issues alongside
    a strengthening of industrial cooperation, including by bolstering the resiliency of mineral resource supply chains.
    The fourth is enhancing connectivity within and beyond the African region through the African Continental Free Trade
    Area (AfCFTA) and the Economic Region Initiative of Indian Ocean-Africa. The fifth is enhancing policies in the
    field of health, and the sixth is human resource development and exchange across a wide range of fields, with a
    focus on youth and women. The seventh and final area is advancing efforts that promote Africa's peace and stability.
We have turned to a new page in the TICAD process, namely, one of co-creation, whereby we work
    together to devise solutions to challenges. Prompted by TICAD 9, Japan will harness these efforts to be even more
    engaged in expanding its investment in Africa's future, strengthening industrial cooperation, and developing
    Africa's human resources.
We are now three decades into the TICAD process. More than 30 years have passed since TICAD's
    inception in 1993. As I stated in my closing remarks at the Conference, the international community is now changing
    dramatically, and with the adoption of Agenda 2063, a development vision Africa itself formulated, regional
    integration has been progressing and Africa's role in the international community is increasingly important. TICAD
    has also continued to evolve as a platform for discussing Africa's prosperity and future and as a venue fostering
    mutual friendship and trust, responding all the while to changes in the times and other developments.
I understand that TICAD's origins are in supporting Africa's development and economic growth,
    grounded in the fundamental principles of African ownership and international partnership. As the international
    community faces multifaceted crises, Japan will work to continually improve the TICAD process. We will faithfully
    uphold the TICAD principles and take into account the voices of you, the participants in the TICAD process, with the
    aims of responding to further changes and challenges facing Africa and the international community as a whole and
    continuing to together build the future we desire. We aspire to raise cooperation between Japan and Africa to a new
    dimension. I very much look forward to the opportunity to meet and connect with you all again, taking that as our
    goal. Thank you very much.
Related Link
Japanese
Tweet
Return to the Speeches and Statements by the Prime Minister</t>
        </is>
      </c>
      <c r="J547" s="3" t="inlineStr">
        <is>
          <t>Through these, a tremendous number of people were engaged in active discussions about African
    development and future cooperation. I had the opportunity to visit a number of exhibition booths myself yesterday
    for a short time. As the saying goes, "Seeing is believing," and by seeing various presentations and so on for
    myself, I became very keenly aware of Africa's dynamism and potential as well as the boundless prospects for
    cooperation between Japan and Africa. I held bilateral meetings with 34 leaders. I feel that through such opportunities, by coming to know
    the needs specific to individual countries and by learning from each other, we were able to identify paths towards
    further strengthening our relations into the future. In this way, TICAD 9 has been a venue for extremely meaningful
    exchanges of views. While the time allocated to each bilateral meeting was not very long, I recognize that such a
    format enabled us to have very concentrated discussions. As I stated in my closing remarks at the Conference, the international community is now changing
    dramatically, and with the adoption of Agenda 2063, a development vision Africa itself formulated, regional
    integration has been progressing and Africa's role in the international community is increasingly important. TICAD
    has also continued to evolve as a platform for discussing Africa's prosperity and future and as a venue fostering
    mutual friendship and trust, responding all the while to changes in the times and other developments. I understand that TICAD's origins are in supporting Africa's development and economic growth,
    grounded in the fundamental principles of African ownership and international partnership. As the international
    community faces multifaceted crises, Japan will work to continually improve the TICAD process. We will faithfully
    uphold the TICAD principles and take into account the voices of you, the participants in the TICAD process, with the
    aims of responding to further changes and challenges facing Africa and the international community as a whole and
    continuing to together build the future we desire. We aspire to raise cooperation between Japan and Africa to a new
    dimension. I very much look forward to the opportunity to meet and connect with you all again, taking that as our
    goal. Thank you very much. Related Link
Japanese
Tweet
Return to the Speeches and Statements by the Prime Minister</t>
        </is>
      </c>
      <c r="K547" s="18" t="inlineStr">
        <is>
          <t>fund;war</t>
        </is>
      </c>
      <c r="L547" s="18" t="inlineStr">
        <is>
          <t>0</t>
        </is>
      </c>
      <c r="M547" s="18" t="inlineStr">
        <is>
          <t>0</t>
        </is>
      </c>
      <c r="N547" s="18" t="inlineStr">
        <is>
          <t>0</t>
        </is>
      </c>
      <c r="O547" s="18" t="inlineStr">
        <is>
          <t>0</t>
        </is>
      </c>
      <c r="P547" s="18" t="inlineStr">
        <is>
          <t>0</t>
        </is>
      </c>
      <c r="Q547" s="18" t="inlineStr">
        <is>
          <t>0</t>
        </is>
      </c>
      <c r="R547" s="18" t="inlineStr">
        <is>
          <t>0832ddeb-be90-4898-9af1-02c7f61a28ac</t>
        </is>
      </c>
      <c r="S547" s="18" t="inlineStr"/>
      <c r="T547" s="18" t="inlineStr"/>
      <c r="U547" s="18" t="inlineStr"/>
      <c r="V547" s="18" t="inlineStr">
        <is>
          <t>HISTORICAL_RECOGNITION_GENERAL</t>
        </is>
      </c>
      <c r="W547" s="18" t="inlineStr"/>
      <c r="X547" s="18" t="inlineStr"/>
      <c r="Y547" s="18" t="inlineStr"/>
      <c r="Z547" s="18" t="inlineStr"/>
      <c r="AA547" s="18" t="inlineStr"/>
      <c r="AB547" s="18" t="inlineStr"/>
      <c r="AC547" s="18" t="inlineStr"/>
      <c r="AD547" s="18" t="inlineStr"/>
      <c r="AE547" s="18" t="inlineStr"/>
      <c r="AF547" s="18" t="inlineStr"/>
      <c r="AG547" s="18" t="inlineStr"/>
      <c r="AH547" s="18" t="inlineStr"/>
      <c r="AI547" s="18" t="inlineStr"/>
      <c r="AJ547" s="18" t="inlineStr"/>
      <c r="AK547" s="18" t="inlineStr"/>
      <c r="AL547" s="18" t="inlineStr"/>
      <c r="AM547" s="18" t="inlineStr">
        <is>
          <t>LOW</t>
        </is>
      </c>
      <c r="AN547" s="3" t="inlineStr">
        <is>
          <t>AUTO-DRAFT: keyword signals only; requires contextual coding per codebook.md before use.</t>
        </is>
      </c>
      <c r="AO547" s="18" t="inlineStr">
        <is>
          <t>96b4f7a9-ef43-5018-bf9b-cfc4ced49355</t>
        </is>
      </c>
      <c r="AP547" s="18" t="inlineStr">
        <is>
          <t>1</t>
        </is>
      </c>
      <c r="AQ547" s="18" t="inlineStr">
        <is>
          <t>LOW_CONFIDENCE;MISSING_SPEAKER</t>
        </is>
      </c>
      <c r="AR547" s="18" t="inlineStr">
        <is>
          <t>EXCLUDED</t>
        </is>
      </c>
      <c r="AS547" s="3" t="inlineStr">
        <is>
          <t>2026-09-22 full backlog review: GENERIC_DIPLOMATIC_MESSAGE_OR_SPEECH</t>
        </is>
      </c>
    </row>
    <row r="548">
      <c r="A548" s="3" t="inlineStr">
        <is>
          <t>https://japan.kantei.go.jp/103/statement/202508/23kyoudou_happyou.html</t>
        </is>
      </c>
      <c r="B548" s="18" t="inlineStr">
        <is>
          <t>japan</t>
        </is>
      </c>
      <c r="C548" s="18" t="inlineStr">
        <is>
          <t>Prime Minister's Office of Japan (Kantei)</t>
        </is>
      </c>
      <c r="D548" s="3" t="inlineStr">
        <is>
          <t>Prime Minister Ishiba’s Remarks at the Joint Press Occasion with President Lee of the Republic of Korea (Speeches and Statements &lt;br&gt;by the Prime Minister) | Prime Minister's Office of Japan</t>
        </is>
      </c>
      <c r="E548" s="18" t="inlineStr">
        <is>
          <t>SPEECH</t>
        </is>
      </c>
      <c r="F548" s="18" t="inlineStr">
        <is>
          <t>August 23, 2025</t>
        </is>
      </c>
      <c r="G548" s="18" t="inlineStr">
        <is>
          <t>0</t>
        </is>
      </c>
      <c r="H548" s="3" t="inlineStr"/>
      <c r="I548" s="3" t="inlineStr">
        <is>
          <t>Prime Minister Ishiba’s Remarks at the Joint Press Occasion with President Lee of the Republic of Korea (Speeches and Statements &lt;br&gt;by the Prime Minister) | Prime Minister's Office of Japan
Prime Minister Ishiba’s Remarks at the Joint Press Occasion with President Lee of the Republic of Korea
August 23, 2025
Tweet
[Provisional translation]
[Opening Statement by Prime Minister Ishiba]
It is a great pleasure and honor to welcome H.E. President LEE Jae Myung to Japan.
I understand that this is the first time since the normalization of diplomatic relations between Japan and the Republic of Korea that the ROK president has chosen Japan as his first bilateral visit destination after taking office. As this year marks the 60th anniversary of the normalization of Japan-ROK relations, I consider it highly significant to welcome President Lee on this historic occasion.
As the strategic environment surrounding both our countries grows increasingly severe, the importance of Japan-ROK relations, as well as trilateral cooperation among Japan, the ROK, and the United States, is rising. I find it very reassuring that President Lee and I have held this shared recognition since immediately after he took office.
I welcome the start of shuttle diplomacy between our two countries through this visit. A wide range of bilateral exchanges have been taking place steadily over time. Nevertheless, as neighboring countries, difficult issues do exist, and we will continue to pursue consistent policies.
President Lee and I agreed that, based on the foundation we have forged since the normalization of Japan-ROK relations in 1965, and under the favorable trajectory of our ties, we will develop our bilateral relations in a stable and significant manner. Today, President Lee and I held extremely meaningful exchanges of views on a broad range of topics.
In the fields of security and economic security, given the current strategic environment, we agreed to strengthen strategic communication between our two countries. From this perspective, in addition to the early convening of the Japan-ROK Vice-Ministers’ Strategic Dialogue, we will also continue to make use of the framework for dialogue between our defense authorities, while seeking to further strengthen Japan-ROK cooperation in the context of trilateral cooperation among Japan, the ROK, and the United States.
Our countries face a number of social and economic challenges in common, such as regional revitalization, a declining birthrate coupled with an aging population, rapid population decline, agriculture, and ensuring resilience against disasters. We agreed to establish a framework for consultation between our governments to share knowledge and expertise mutually and to work together with a view to finding solutions for these shared social and economic issues.
Although exchanges between the people of our countries are already active, we welcomed the decision to expand the working holiday program between our countries in response to the needs of the younger generation.
I believe that there is immense potential for cooperation between our two countries, and we agreed to further promote cooperation in areas such as hydrogen, ammonia, and AI as new ideas in the economic field.
In today’s summit meeting, with regard to regional affairs, we had a candid exchange of views and confirmed that we will continue to work in close cooperation. I conveyed to President Lee that Japan firmly opposes any unilateral attempts to change the status quo by force or coercion. We also discussed our policies towards North Korea, including its nuclear and missile issues, and reaffirmed that between Japan and the ROK as well as among Japan, the ROK, and the U.S., we will work closely together toward the complete denuclearization of North Korea. I wish to convey my appreciation to President Lee for expressing his support for the immediate resolution of the abductions issue.
Precisely because these are challenging times, I sincerely hope that, true to the slogan of the 60th anniversary of the normalization of Japan-ROK relations, "Joining hands for a better future," our two governments and the people of our two nations will join hands and move forward together towards a better future.
As for the outcome of today’s meeting with President Lee, we will issue a joint press release later.
This year we commemorate Japan-ROK relations turning 60, a highly significant milestone anniversary symbolizing renewal in both Japanese and Korean culture. I hope that, building on the momentum of today’s summit meeting, our relations will gain new strength and make further progress. That is all from me.
Related Link
Japanese
Japan - ROK Summit Meeting (PM in Action)
Japan - ROK Summit Meeting (Summary)
Tweet
Return to the Speeches and Statements by the Prime Minister</t>
        </is>
      </c>
      <c r="J548" s="3" t="inlineStr">
        <is>
          <t>In today’s summit meeting, with regard to regional affairs, we had a candid exchange of views and confirmed that we will continue to work in close cooperation. I conveyed to President Lee that Japan firmly opposes any unilateral attempts to change the status quo by force or coercion. We also discussed our policies towards North Korea, including its nuclear and missile issues, and reaffirmed that between Japan and the ROK as well as among Japan, the ROK, and the U.S., we will work closely together toward the complete denuclearization of North Korea. I wish to convey my appreciation to President Lee for expressing his support for the immediate resolution of the abductions issue. Precisely because these are challenging times, I sincerely hope that, true to the slogan of the 60th anniversary of the normalization of Japan-ROK relations, "Joining hands for a better future," our two governments and the people of our two nations will join hands and move forward together towards a better future. As for the outcome of today’s meeting with President Lee, we will issue a joint press release later. This year we commemorate Japan-ROK relations turning 60, a highly significant milestone anniversary symbolizing renewal in both Japanese and Korean culture.</t>
        </is>
      </c>
      <c r="K548" s="18" t="inlineStr">
        <is>
          <t>war</t>
        </is>
      </c>
      <c r="L548" s="18" t="inlineStr">
        <is>
          <t>0</t>
        </is>
      </c>
      <c r="M548" s="18" t="inlineStr">
        <is>
          <t>0</t>
        </is>
      </c>
      <c r="N548" s="18" t="inlineStr">
        <is>
          <t>0</t>
        </is>
      </c>
      <c r="O548" s="18" t="inlineStr">
        <is>
          <t>0</t>
        </is>
      </c>
      <c r="P548" s="18" t="inlineStr">
        <is>
          <t>0</t>
        </is>
      </c>
      <c r="Q548" s="18" t="inlineStr">
        <is>
          <t>0</t>
        </is>
      </c>
      <c r="R548" s="18" t="inlineStr">
        <is>
          <t>e2ec87d1-17bd-494a-a034-70cd15ac46f2</t>
        </is>
      </c>
      <c r="S548" s="18" t="inlineStr"/>
      <c r="T548" s="18" t="inlineStr"/>
      <c r="U548" s="18" t="inlineStr"/>
      <c r="V548" s="18" t="inlineStr">
        <is>
          <t>HISTORICAL_RECOGNITION_GENERAL</t>
        </is>
      </c>
      <c r="W548" s="18" t="inlineStr"/>
      <c r="X548" s="18" t="inlineStr"/>
      <c r="Y548" s="18" t="inlineStr"/>
      <c r="Z548" s="18" t="inlineStr"/>
      <c r="AA548" s="18" t="inlineStr"/>
      <c r="AB548" s="18" t="inlineStr"/>
      <c r="AC548" s="18" t="inlineStr"/>
      <c r="AD548" s="18" t="inlineStr"/>
      <c r="AE548" s="18" t="inlineStr"/>
      <c r="AF548" s="18" t="inlineStr"/>
      <c r="AG548" s="18" t="inlineStr"/>
      <c r="AH548" s="18" t="inlineStr"/>
      <c r="AI548" s="18" t="inlineStr"/>
      <c r="AJ548" s="18" t="inlineStr"/>
      <c r="AK548" s="18" t="inlineStr"/>
      <c r="AL548" s="18" t="inlineStr"/>
      <c r="AM548" s="18" t="inlineStr">
        <is>
          <t>LOW</t>
        </is>
      </c>
      <c r="AN548" s="3" t="inlineStr">
        <is>
          <t>AUTO-DRAFT: keyword signals only; requires contextual coding per codebook.md before use.</t>
        </is>
      </c>
      <c r="AO548" s="18" t="inlineStr">
        <is>
          <t>46c17225-7572-557b-958a-44b4a3ebdd70</t>
        </is>
      </c>
      <c r="AP548" s="18" t="inlineStr">
        <is>
          <t>1</t>
        </is>
      </c>
      <c r="AQ548" s="18" t="inlineStr">
        <is>
          <t>LOW_CONFIDENCE;MISSING_SPEAKER</t>
        </is>
      </c>
      <c r="AR548" s="18" t="inlineStr">
        <is>
          <t>EXCLUDED</t>
        </is>
      </c>
      <c r="AS548" s="3" t="inlineStr">
        <is>
          <t>2026-09-22 full backlog review: GENERIC_DIPLOMATIC_MESSAGE_OR_SPEECH</t>
        </is>
      </c>
    </row>
    <row r="549">
      <c r="A549" s="3" t="inlineStr">
        <is>
          <t>https://japan.kantei.go.jp/103/statement/202509/05kishahappyou.html</t>
        </is>
      </c>
      <c r="B549" s="18" t="inlineStr">
        <is>
          <t>japan</t>
        </is>
      </c>
      <c r="C549" s="18" t="inlineStr">
        <is>
          <t>Prime Minister's Office of Japan (Kantei)</t>
        </is>
      </c>
      <c r="D549" s="3" t="inlineStr">
        <is>
          <t>Prime Minister Ishiba’s Remarks at the Joint Press Occasion with President Mulino of Panama (Speeches and Statements &lt;br&gt;by the Prime Minister) | Prime Minister's Office of Japan</t>
        </is>
      </c>
      <c r="E549" s="18" t="inlineStr">
        <is>
          <t>SPEECH</t>
        </is>
      </c>
      <c r="F549" s="18" t="inlineStr">
        <is>
          <t>September 5, 2025</t>
        </is>
      </c>
      <c r="G549" s="18" t="inlineStr">
        <is>
          <t>0</t>
        </is>
      </c>
      <c r="H549" s="3" t="inlineStr"/>
      <c r="I549" s="3" t="inlineStr">
        <is>
          <t>Prime Minister Ishiba’s Remarks at the Joint Press Occasion with President Mulino of Panama (Speeches and Statements &lt;br&gt;by the Prime Minister) | Prime Minister's Office of Japan
Prime Minister Ishiba’s Remarks at the Joint Press Occasion with President Mulino of Panama
September 5, 2025
Tweet
[Provisional translation]
[Opening Statement by Prime Minister Ishiba]
Buenas tardes. Good afternoon, everyone. I am very pleased to welcome President Mulino of Panama and his spouse, who are visiting Japan to celebrate Panama’s National Day at Expo 2025, Osaka, Kansai, Japan.
Panama, home to the Panama Canal, has built the foundations of its prosperity on free and open seas. Japan and Panama are resolved to work together to ensure that the world’s seas continue to remain free and open under the rule of law.
At the summit meeting we just completed, we agreed to advance our bilateral cooperation, including on the Panama Metro Line 3 project, which fully harnesses Japan’s technological capabilities. We were also fully in accord on strengthening our collaboration to enhance the functions of the Panama Canal and building up our economic relations, and on revitalizing our political and economic dialogues.
Panama began serving as a non-permanent member of the United Nations Security Council this year, and it also currently serves as the chair of the Central American Integration System. I wish to express my respect for Panama playing an important role in the international community under the leadership of President Mulino.
At the working lunch later today, I plan to exchange views on collaboration toward the realization of a Free and Open Indo-Pacific, on regional affairs including those in East Asia, and on various challenges facing the international community. As this year marks the “Japan-SICA (Central American Integration System) Friendship Year, I would also like to take this opportunity to deepen our discussions on strengthening relations between Japan and the Central American region. I look forward to having meaningful discussions with President Mulino.
Thank you very much. Gracias.
Related Link
Japanese
Japan-Panama Summit Meeting (PM in Action)
Japan-Panama Summit Meeting and Working Lunch (Summary)
Tweet
Return to the Speeches and Statements by the Prime Minister</t>
        </is>
      </c>
      <c r="J549" s="3" t="inlineStr">
        <is>
          <t>Panama began serving as a non-permanent member of the United Nations Security Council this year, and it also currently serves as the chair of the Central American Integration System. I wish to express my respect for Panama playing an important role in the international community under the leadership of President Mulino. At the working lunch later today, I plan to exchange views on collaboration toward the realization of a Free and Open Indo-Pacific, on regional affairs including those in East Asia, and on various challenges facing the international community. As this year marks the “Japan-SICA (Central American Integration System) Friendship Year, I would also like to take this opportunity to deepen our discussions on strengthening relations between Japan and the Central American region. I look forward to having meaningful discussions with President Mulino. Thank you very much. Gracias.</t>
        </is>
      </c>
      <c r="K549" s="18" t="inlineStr">
        <is>
          <t>war</t>
        </is>
      </c>
      <c r="L549" s="18" t="inlineStr">
        <is>
          <t>0</t>
        </is>
      </c>
      <c r="M549" s="18" t="inlineStr">
        <is>
          <t>0</t>
        </is>
      </c>
      <c r="N549" s="18" t="inlineStr">
        <is>
          <t>0</t>
        </is>
      </c>
      <c r="O549" s="18" t="inlineStr">
        <is>
          <t>0</t>
        </is>
      </c>
      <c r="P549" s="18" t="inlineStr">
        <is>
          <t>0</t>
        </is>
      </c>
      <c r="Q549" s="18" t="inlineStr">
        <is>
          <t>0</t>
        </is>
      </c>
      <c r="R549" s="18" t="inlineStr">
        <is>
          <t>fccd73f9-0b6c-4c2f-8c9b-7ec467c8dd88</t>
        </is>
      </c>
      <c r="S549" s="18" t="inlineStr"/>
      <c r="T549" s="18" t="inlineStr"/>
      <c r="U549" s="18" t="inlineStr"/>
      <c r="V549" s="18" t="inlineStr">
        <is>
          <t>HISTORICAL_RECOGNITION_GENERAL</t>
        </is>
      </c>
      <c r="W549" s="18" t="inlineStr"/>
      <c r="X549" s="18" t="inlineStr"/>
      <c r="Y549" s="18" t="inlineStr"/>
      <c r="Z549" s="18" t="inlineStr"/>
      <c r="AA549" s="18" t="inlineStr"/>
      <c r="AB549" s="18" t="inlineStr"/>
      <c r="AC549" s="18" t="inlineStr"/>
      <c r="AD549" s="18" t="inlineStr"/>
      <c r="AE549" s="18" t="inlineStr"/>
      <c r="AF549" s="18" t="inlineStr"/>
      <c r="AG549" s="18" t="inlineStr"/>
      <c r="AH549" s="18" t="inlineStr"/>
      <c r="AI549" s="18" t="inlineStr"/>
      <c r="AJ549" s="18" t="inlineStr"/>
      <c r="AK549" s="18" t="inlineStr"/>
      <c r="AL549" s="18" t="inlineStr"/>
      <c r="AM549" s="18" t="inlineStr">
        <is>
          <t>LOW</t>
        </is>
      </c>
      <c r="AN549" s="3" t="inlineStr">
        <is>
          <t>AUTO-DRAFT: keyword signals only; requires contextual coding per codebook.md before use.</t>
        </is>
      </c>
      <c r="AO549" s="18" t="inlineStr">
        <is>
          <t>7ca26b2f-2a2a-5fbc-9887-e6ae7c91c0d5</t>
        </is>
      </c>
      <c r="AP549" s="18" t="inlineStr">
        <is>
          <t>1</t>
        </is>
      </c>
      <c r="AQ549" s="18" t="inlineStr">
        <is>
          <t>LOW_CONFIDENCE;MISSING_SPEAKER</t>
        </is>
      </c>
      <c r="AR549" s="18" t="inlineStr">
        <is>
          <t>EXCLUDED</t>
        </is>
      </c>
      <c r="AS549" s="3" t="inlineStr">
        <is>
          <t>2026-09-22 full backlog review: GENERIC_DIPLOMATIC_MESSAGE_OR_SPEECH</t>
        </is>
      </c>
    </row>
    <row r="550">
      <c r="A550" s="3" t="inlineStr">
        <is>
          <t>https://japan.kantei.go.jp/103/statement/202509/07kaiken.html</t>
        </is>
      </c>
      <c r="B550" s="18" t="inlineStr">
        <is>
          <t>japan</t>
        </is>
      </c>
      <c r="C550" s="18" t="inlineStr">
        <is>
          <t>Prime Minister's Office of Japan (Kantei)</t>
        </is>
      </c>
      <c r="D550" s="3" t="inlineStr">
        <is>
          <t>Press Conference by Prime Minister ISHIBA Shigeru (Speeches and Statements &lt;br&gt;by the Prime Minister) | Prime Minister's Office of Japan</t>
        </is>
      </c>
      <c r="E550" s="18" t="inlineStr">
        <is>
          <t>PRESS_CONFERENCE</t>
        </is>
      </c>
      <c r="F550" s="18" t="inlineStr">
        <is>
          <t>September 7, 2025</t>
        </is>
      </c>
      <c r="G550" s="18" t="inlineStr">
        <is>
          <t>0</t>
        </is>
      </c>
      <c r="H550" s="3" t="inlineStr"/>
      <c r="I550" s="3" t="inlineStr">
        <is>
          <t>Press Conference by Prime Minister ISHIBA Shigeru (Speeches and Statements &lt;br&gt;by the Prime Minister) | Prime Minister's Office of Japan
Press Conference by Prime Minister ISHIBA Shigeru
September 7, 2025
Tweet
[Provisional translation]
[Opening statement by Prime Minister Ishiba]
I apologize for calling this press conference at such short notice.
I have decided to resign from my position as the president of the Liberal Democratic Party (LDP). For that reason, I have just notified LDP Secretary-General Moriyama to implement the procedures for a party leadership election, that is to say, for an extraordinary party leadership election to be held when the party presidency becomes vacant during the term in office, in accordance with Article 6, Paragraph 2 of the LDP Rules. Accordingly, there is no need to undertake procedures for requesting an extraordinary party leadership election as laid out in Article 6, Paragraph 4 of the party rules. I would like Secretary-General Moriyama to commence with the procedures for electing a new party president.
It has been my strong belief that my administration had the duty to broker a path forward in our negotiations regarding the tariff measures imposed by the United States, which can rightly be called a national crisis. This past Friday, the signing of a Japan-U.S. memorandum of understanding on investment took place, alongside the issuing of a U.S. presidential executive order on the matter. Yesterday, I received a direct report on this matter from Minister Akazawa, upon his return to Japan. I feel that chapter has now come to an end.
I have long said that I will not cling to my post, and that I will make a decision at an appropriate time after accomplishing what needs to be done. I have also said that the responsibility for election results lies with me as the leader of the LDP. Having now finished a chapter in the negotiations on U.S. tariff measures, I believe that the appropriate time to make a decision is in fact now, and on that account, I have decided to pass the reins of government on to the next generation. Until the new party leader is chosen, I will steadily carry out all my duties to the Japanese people, and I will entrust the future to the new party leader and prime minister.
The fact that I have been able to serve as prime minister thus far for roughly one year despite our being a minority ruling party is thanks to the support of the members of the LDP, our coalition partner Komeito, and also members of the public, and I express my heartfelt gratitude for that. Thank you all most sincerely.
I did my utmost to engage in Diet deliberations that were sincere and full of integrity, befitting our "deliberative Diet" in which consensus building was achieved by transcending party lines. I made every effort to speak as much as possible in my own words.
I also wish to express my appreciation to all the members of the various political parties and factions who made efforts and provided cooperation to us during my tenure in office. I thank you all most sincerely.
As a result, despite being a minority ruling party, during last year's extraordinary Diet session and this year's ordinary Diet session, 67 out of 68 bills submitted by the Government, including on active cyber defense, were passed, and all 13 treaties were ratified. This outcome arose from people in the party and on the frontline putting in a tremendous amount of work. It was only thanks to them that we were able to achieve such an outcome.
My administration has undertaken various initiatives motivated by the desire to extend a helping hand to those undergoing true hardship and suffering. As one part of these, in the supplementary budget for fiscal 2024, we took measures providing benefit payments to low-income individuals and prioritized assistance grants. In fiscal 2025, we also raised the so-called "1.03 million yen barrier" -- the income threshold for second earners above which tax benefits decrease -- resulting in reductions in income taxes.
This past Friday, the minimum wage levels for all prefectures were compiled, with the results being a national weighted average minimum wage of 1,121 yen per hour, a record high, incorporating an increase of 66 yen per hour, also an unprecedented amount. As a percentage, this means a 6.3 percent rise in our minimum wage. This also contributes to a narrowing of the wage gap that exists among prefectures. Real wages for July were also announced the same day and showed the first positive increase in seven months. We attained this outcome thanks to the dedicated efforts of many people. The mindset in which wage increases are the key to our growth strategy has steadily permeated society and is now yielding fruit.
With regard to disaster management as well, from a desire to lessen the burdens borne by people suffering once a disaster strikes, we have worked to improve the living conditions in evacuation centers. Whether it be through providing light trucks with toilets built in, food trucks, or cardboard beds, my administration remains strongly committed to extending as much assistance as possible to those in the most trying situations and those going through the toughest times. We have doubled the number of personnel as well as the budget for the Cabinet Office's Disaster Management Bureau compared to fiscal 2024. In fiscal 2026, we are also establishing the Disaster Management Agency, led by a dedicated minister, which will be amply staffed by experts and receive a sufficient budget.
As one of the most disaster-prone countries in the world, Japan must also be the best worldwide in disaster response. That is my unwavering conviction. We must do everything possible to reduce the damage from disasters, which are increasing in both frequency and severity, as much as possible. I believe this is incumbent upon us as a nation. It is not a matter or whether, but when, large-scale disasters such as a major earthquake directly under the capital region or an earthquake in the Nankai Trough will occur. We must develop systems preparing for such contingencies without even a moment's delay.
We decided to promote increases in rice production beginning in fiscal 2025 because of the soaring rice prices we have experienced since fiscal 2024. We have decided to shift to a new rice policy to ensure that consumers are able to purchase rice in a stable manner while also safeguarding the income of motivated producers so that they can increase production free from worries. Ever since my time as Minister of Agriculture, Forestry and Fisheries in the Aso Cabinet over a decade ago, this has been a deeply held conviction of mine. From now, we will set about giving that policy concrete shape.
Expo 2025 Osaka, Kansai, Japan is another area the Government has been investing substantial effort. With attendance already surpassing 20 million, the expo is now expected to turn a profit.
Many foreign leaders have taken advantage of the opportunity of the expo to visit Japan. Including those leaders, since taking office in October last year, I have had over 150 summit meetings with the leaders of 89 countries and organizations.
It is against that backdrop that my administration has succeeded in further deepening the Japan-U.S. alliance, including through our tariff negotiations, as well as strengthening our cooperation with like-minded countries and building relationships of trust with a wide range of nations, including the ASEAN countries, India, and other Asian countries and nations in Oceania, Africa, and Latin America and the Caribbean. I have had a number of telephone and face-to-face meetings with President Trump. I have also had truly fruitful and sincere meetings with President Lee Jae Myung of the Republic of Korea and Prime Minister Modi of India.
We must further pursue understanding and solidarity with the countries of Asia. It is only natural that we reinforce our alliance with the United States of America, but at the same time, [we must strengthen our relationships with] Asian and African nations, as well as European nations, with which we have enjoyed deep ties for quite a long time. Over the past year, I have come to feel very keenly that Japan has an absolutely essential role to play in the world. I very much hope that the next party leader and prime minister will carry this idea forward. I wish to express my truly heartfelt appreciation to the many people who provided support for the diplomacy my administration pursued.
All that said, if I ask myself whether or not I was able to meet the expectations of so many people when I was elected Liberal Democratic Party president last September, I have a truly painful sense of remorse at my own shortcomings.
I have been advocating regional revitalization as necessary for Japan's economic growth and also for overcoming our dwindling birthrate and aging population problem. I myself grew up in an area outside of our major cities and I served as the very first Minister for Regional Revitalization. As one who truly and acutely realizes how our rural areas have declined, regional revitalization has been something I have most wanted to achieve.
It was with that frame of mind that I positioned Regional Revitalization 2.0 as "the Reiwa Era remodeling of the Japanese archipelago" and set to work on it as a key policy area. My administration doubled the new regional revitalization grants and also established the Escort Runner System for Regional Revitalization, through which national civil servants provide support for local governments in a manner that stays faithful to their needs.
Our objective was to build connections between the national government and local governments in rural areas by having personnel from both levels laughing together, crying together, and working hard together, with the national civil servants standing truly shoulder to shoulder with the local area civil servants, rather than the national government having a higher status or rank.
On that basis, we compiled a "Basic Concept" that looked a decade into the future, established the "Local Area Resident Registration System," and put forward a plan by which 10 million people would build up ongoing relationships with particular local areas. However, I firmly believe that if we are to break away from the heavy concentration of people and institutions in Tokyo and realize regional revitalization, even bolder and more powerful measures will be necessary. Regrettably, I must say that our efforts remain only halfway towards achieving that goal.
With regard to wage increases as well, while we are indeed seeing changes in the overall direction, it will be necessary for us to accelerate our measures further in order to ensure that wage growth outpacing the rise in prices becomes firmly rooted as a practice in our society and that people to feel it tangibly. We must transition into a society where anyone who wants to work is able to do so, regardless of age, in both our urban and rural areas, and for men and women alike. I firmly believe we must make it so that people are able to receive compensation that matches their labor. In particular, higher wages should be paid to those who support us in our daily lives in fields such as nursing care, welfare, and medical services.
We need further measures by the Government to make well-established in society the mindset that rising wages are natural and something to be expected. We must also formulate measures that promote and provide well-tailored support for changes in corporate behavior that increase the percentage of corporate income that goes to workers as wages.
In order to realize a virtuous cycle in which wage increases lead to greater consumption, we need a social security system that serves as a safety net, a social security system that is sustainable, and a social security system that will function properly in the next era as well. Ensuring peace of mind is an indispensable matter for both Japan as a nation and the Japanese people. While my view of consumption tax revenues as a valuable source of funding remains unchanged, I also feel with my whole being that the consumption tax and social insurance premiums impose an extremely heavy burden on those in the working generation, especially those in the lower income bracket.
In order to responsibly pass our social security systems such as our healthcare, nursing care, and pension systems on to the next generation, we must embrace the views of both ruling and opposition parties as we press forward with our discussions, including the allocation of the benefits and the necessary burdens.
With regard to our tariff negotiations with the United States, while I am confident that the agreement we recently concluded will serve as a cornerstone as we work to ensure Japan's economic stability and dramatically accelerate our economic growth, it does not mean the matter is fully resolved. What comes next is ensuring that the agreement is implemented. And, should any new concerns emerge, it will be necessary to respond appropriately.
This agreement was brokered based on the relationship of trust that exists between my administration and the Trump administration. Accordingly, it was incumbent upon my administration to fulfill that responsibility regarding its implementation. It is, therefore, a point of deep regret that this is how the situation has unfolded.
Japan's export product categories amount to some 6,000 in total, with over 4,000 of them being exported to the United States. We must thoroughly dispel the sense of anxiety felt by the companies and business operators dealing with each one of these export items and create a more robust economy in Japan. It is my earnest wish that the new administration will carry on with the relationship of trust enjoyed between the Japanese and U.S. governments and implement our agreement without fail.
We have steadily advanced the fundamental reinforcement of our defense capabilities in response to the most severe and complex security environment of the post-war period. Ever since I first assumed this post, I have been saying that no matter how magnificent our aircraft, land vehicles, or ships may be, they are useless without personnel to operate them. As for improving the treatment of Self-Defense Forces personnel, the human foundation of our defense, my administration established a meeting of relevant ministers and the Government has been working as a united whole to address this issue, with positive results already evident to some degree.
The other day, a military parade was held in China. Seeing the leaders of China, Russia, and North Korea standing side by side, I cannot help but feel grave concern, thinking that the security environment may become more severe in the future.
I underscored several times at the G7 Summit in Kananaskis as well that the security environments of Europe, the Middle East, and East Asia are all closely connected. The enhancement of Japan's deterrence, including ensuring the soundness of the United States' nuclear deterrence and preparing shelters [against missiles or other hostile threats], is a matter of urgency. Methods of combat are rapidly evolving, as we have seen in the fighting taking place in Ukraine. We must proactively undertake the reinforcement of our defense capabilities, acting to enhance our defense capacity through our own volition, not because someone told us to do so. At the same time, it goes without saying that we must cultivate trust with other nations through dialogue.
The abductions issue is, at its essence, a violation of national sovereignty and a time-sensitive humanitarian issue with no time to spare, as the abductees and the families of the victims continue to age. Returning to the starting point of the Japan-DPRK Pyongyang Declaration, my administration has worked to realize the return of all the abductees to Japan at the earliest possible date and to resolve the various outstanding issues of concern with North Korea. I feel the utmost regret that despite those efforts, we have been unable to achieve our aims.
Regarding political reform, last year, as LDP president, I set forth a course of action of abolishing policy activity expenses, disclosing the use of the allowance covering research, public relations, and accommodation expenses and returning any remaining funds, and establishing at an early time a third-party organization [to monitor and audit political funds] based on the amended Political Funds Control Act. And by the end of 2024, the amended Political Funds Control Act was enacted by the Diet. Nevertheless, we have still failed to dispel the public's distrust of politics, notably concerning issues of politics and money. This is for me a matter of the greatest regret. Our Liberal Democratic Party must set things straight.
Our LDP must never become a party that cares only about the present moment or only about itself. We are a conservative party that places emphasis on tolerance and inclusion. We must be a true party for the people. I have become increasingly concerned that if we, the LDP, should ever lose the public's trust, politics in Japan may well degenerate into shallow populism.
Despite my conviction that I have more things I need to accomplish, I have made the painful decision to step down. That is because I feel an unmistakable division might arise within the party if we proceed to confirming the intention to request an extraordinary party leadership election in accordance with Article 6, Paragraph 4 of the party rules. That is by no means what I intended.
It is my sincere and profound hope that all the members of the LDP share that outlook and will work together to overcome this difficult situation. If the Japanese public perceives us as no different from the old LDP, then the party has no future. We must achieve a complete overhaul of the party in the truest sense, equivalent to starting from scratch. I appeal earnestly to my fellow party members and our party supporters for their cooperation so that we transform today's turn of events into the first step towards that goal.
I extend my profound apology to all the Japanese people for resigning from office in this way. I apologize most sincerely. During my remaining tenure, I will devote myself fully to addressing the issues that the public is urging us to tackle. I sincerely ask for your understanding.
That concludes my opening statement. Thank you very much.
Related Link
Japanese
Tweet
Return to the Speeches and Statements by the Prime Minister</t>
        </is>
      </c>
      <c r="J550" s="3" t="inlineStr">
        <is>
          <t>Press Conference by Prime Minister ISHIBA Shigeru (Speeches and Statements &lt;br&gt;by the Prime Minister) | Prime Minister's Office of Japan
Press Conference by Prime Minister ISHIBA Shigeru
September 7, 2025
Tweet
[Provisional translation]
[Opening statement by Prime Minister Ishiba]
I apologize for calling this press conference at such short notice. I have decided to resign from my position as the president of the Liberal Democratic Party (LDP). For that reason, I have just notified LDP Secretary-General Moriyama to implement the procedures for a party leadership election, that is to say, for an extraordinary party leadership election to be held when the party presidency becomes vacant during the term in office, in accordance with Article 6, Paragraph 2 of the LDP Rules. Accordingly, there is no need to undertake procedures for requesting an extraordinary party leadership election as laid out in Article 6, Paragraph 4 of the party rules. I would like Secretary-General Moriyama to commence with the procedures for electing a new party president. It has been my strong belief that my administration had the duty to broker a path forward in our negotiations regarding the tariff measures imposed by the United States, which can rightly be called a national crisis. This past Friday, the signing of a Japan-U.S. memorandum of understanding on investment took place, alongside the issuing of a U.S. I feel that chapter has now come to an end. I have long said that I will not cling to my post, and that I will make a decision at an appropriate time after accomplishing what needs to be done. I have also said that the responsibility for election results lies with me as the leader of the LDP. Having now finished a chapter in the negotiations on U.S. tariff measures, I believe that the appropriate time to make a decision is in fact now, and on that account, I have decided to pass the reins of government on to the next generation. This outcome arose from people in the party and on the frontline putting in a tremendous amount of work. It was only thanks to them that we were able to achieve such an outcome. My administration has undertaken various initiatives motivated by the desire to extend a helping hand to those undergoing true hardship and suffering. As one part of these, in the supplementary budget for fiscal 2024, we took measures providing benefit payments to low-income individuals and prioritized assistance grants. In fiscal 2025, we also raised the so-called "1.03 million yen barrier" -- the income threshold for second earners above which tax benefits decrease -- resulting in reductions in income taxes. We attained this outcome thanks to the dedicated efforts of many people. The mindset in which wage increases are the key to our growth strategy has steadily permeated society and is now yielding fruit. With regard to disaster management as well, from a desire to lessen the burdens borne by people suffering once a disaster strikes, we have worked to improve the living conditions in evacuation centers. Whether it be through providing light trucks with toilets built in, food trucks, or cardboard beds, my administration remains strongly committed to extending as much assistance as possible to those in the most trying situations and those going through the toughest times. We have doubled the number of personnel as well as the budget for the Cabinet Office's Disaster Management Bureau compared to fiscal 2024. It is only natural that we reinforce our alliance with the United States of America, but at the same time, [we must strengthen our relationships with] Asian and African nations, as well as European nations, with which we have enjoyed deep ties for quite a long time. Over the past year, I have come to feel very keenly that Japan has an absolutely essential role to play in the world. I very much hope that the next party leader and prime minister will carry this idea forward. I wish to express my truly heartfelt appreciation to the many people who provided support for the diplomacy my administration pursued. All that said, if I ask myself whether or not I was able to meet the expectations of so many people when I was elected Liberal Democratic Party president last September, I have a truly painful sense of remorse at my own shortcomings. I have been advocating regional revitalization as necessary for Japan's economic growth and also for overcoming our dwindling birthrate and aging population problem. I myself grew up in an area outside of our major cities and I served as the very first Minister for Regional Revitalization. My administration doubled the new regional revitalization grants and also established the Escort Runner System for Regional Revitalization, through which national civil servants provide support for local governments in a manner that stays faithful to their needs. Our objective was to build connections between the national government and local governments in rural areas by having personnel from both levels laughing together, crying together, and working hard together, with the national civil servants standing truly shoulder to shoulder with the local area civil servants, rather than the national government having a higher status or rank. On that basis, we compiled a "Basic Concept" that looked a decade into the future, established the "Local Area Resident Registration System," and put forward a plan by which 10 million people would build up ongoing relationships with particular local areas. However, I firmly believe that if we are to break away from the heavy concentration of people and institutions in Tokyo and realize regional revitalization, even bolder and more powerful measures will be necessary. Regrettably, I must say that our efforts remain only halfway towards achieving that goal. With regard to wage increases as well, while we are indeed seeing changes in the overall direction, it will be necessary for us to accelerate our measures further in order to ensure that wage growth outpacing the rise in prices becomes firmly rooted as a practice in our society and that people to feel it tangibly. We must transition into a society where anyone who wants to work is able to do so, regardless of age, in both our urban and rural areas, and for men and women alike. I firmly believe we must make it so that people are able to receive compensation that matches their labor. In particular, higher wages should be paid to those who support us in our daily lives in fields such as nursing care, welfare, and medical services. We need further measures by the Government to make well-established in society the mindset that rising wages are natural and something to be expected. In order to realize a virtuous cycle in which wage increases lead to greater consumption, we need a social security system that serves as a safety net, a social security system that is sustainable, and a social security system that will function properly in the next era as well. Ensuring peace of mind is an indispensable matter for both Japan as a nation and the Japanese people. While my view of consumption tax revenues as a valuable source of funding remains unchanged, I also feel with my whole being that the consumption tax and social insurance premiums impose an extremely heavy burden on those in the working generation, especially those in the lower income bracket. In order to responsibly pass our social security systems such as our healthcare, nursing care, and pension systems on to the next generation, we must embrace the views of both ruling and opposition parties as we press forward with our discussions, including the allocation of the benefits and the necessary burdens. With regard to our tariff negotiations with the United States, while I am confident that the agreement we recently concluded will serve as a cornerstone as we work to ensure Japan's economic stability and dramatically accelerate our economic growth, it does not mean the matter is fully resolved. What comes next is ensuring that the agreement is implemented. And, should any new concerns emerge, it will be necessary to respond appropriately. This agreement was brokered based on the relationship of trust that exists between my administration and the Trump administration. Accordingly, it was incumbent upon my administration to fulfill that responsibility regarding its implementation. It is, therefore, a point of deep regret that this is how the situation has unfolded. Japan's export product categories amount to some 6,000 in total, with over 4,000 of them being exported to the United States. We must thoroughly dispel the sense of anxiety felt by the companies and business operators dealing with each one of these export items and create a more robust economy in Japan. It is my earnest wish that the new administration will carry on with the relationship of trust enjoyed between the Japanese and U.S. governments and implement our agreement without fail. We have steadily advanced the fundamental reinforcement of our defense capabilities in response to the most severe and complex security environment of the post-war period. Ever since I first assumed this post, I have been saying that no matter how magnificent our aircraft, land vehicles, or ships may be, they are useless without personnel to operate them. As for improving the treatment of Self-Defense Forces personnel, the human foundation of our defense, my administration established a meeting of relevant ministers and the Government has been working as a united whole to address this issue, with positive results already evident to some degree. We must proactively undertake the reinforcement of our defense capabilities, acting to enhance our defense capacity through our own volition, not because someone told us to do so. At the same time, it goes without saying that we must cultivate trust with other nations through dialogue. The abductions issue is, at its essence, a violation of national sovereignty and a time-sensitive humanitarian issue with no time to spare, as the abductees and the families of the victims continue to age. Returning to the starting point of the Japan-DPRK Pyongyang Declaration, my administration has worked to realize the return of all the abductees to Japan at the earliest possible date and to resolve the various outstanding issues of concern with North Korea. I feel the utmost regret that despite those efforts, we have been unable to achieve our aims. Regarding political reform, last year, as LDP president, I set forth a course of action of abolishing policy activity expenses, disclosing the use of the allowance covering research, public relations, and accommodation expenses and returning any remaining funds, and establishing at an early time a third-party organization [to monitor and audit political funds] based on the amended Political Funds Control Act. And by the end of 2024, the amended Political Funds Control Act was enacted by the Diet. Nevertheless, we have still failed to dispel the public's distrust of politics, notably concerning issues of politics and money. This is for me a matter of the greatest regret. Our Liberal Democratic Party must set things straight. Our LDP must never become a party that cares only about the present moment or only about itself. If the Japanese public perceives us as no different from the old LDP, then the party has no future. We must achieve a complete overhaul of the party in the truest sense, equivalent to starting from scratch. I appeal earnestly to my fellow party members and our party supporters for their cooperation so that we transform today's turn of events into the first step towards that goal. I extend my profound apology to all the Japanese people for resigning from office in this way. I apologize most sincerely. During my remaining tenure, I will devote myself fully to addressing the issues that the public is urging us to tackle. I sincerely ask for your understanding.</t>
        </is>
      </c>
      <c r="K550" s="18" t="inlineStr">
        <is>
          <t>apologize;apology;compensation;fund;regret;remorse;responsibility;suffering;victim;war</t>
        </is>
      </c>
      <c r="L550" s="18" t="inlineStr">
        <is>
          <t>1</t>
        </is>
      </c>
      <c r="M550" s="18" t="inlineStr">
        <is>
          <t>1</t>
        </is>
      </c>
      <c r="N550" s="18" t="inlineStr">
        <is>
          <t>0</t>
        </is>
      </c>
      <c r="O550" s="18" t="inlineStr">
        <is>
          <t>1</t>
        </is>
      </c>
      <c r="P550" s="18" t="inlineStr">
        <is>
          <t>0</t>
        </is>
      </c>
      <c r="Q550" s="18" t="inlineStr">
        <is>
          <t>0</t>
        </is>
      </c>
      <c r="R550" s="18" t="inlineStr">
        <is>
          <t>e76a9aa2-2283-4cb1-80cd-c0789fb35363</t>
        </is>
      </c>
      <c r="S550" s="18" t="inlineStr"/>
      <c r="T550" s="18" t="inlineStr"/>
      <c r="U550" s="18" t="inlineStr"/>
      <c r="V550" s="18" t="inlineStr">
        <is>
          <t>COMPENSATION_REPARATION</t>
        </is>
      </c>
      <c r="W550" s="18" t="inlineStr"/>
      <c r="X550" s="18" t="inlineStr"/>
      <c r="Y550" s="18" t="inlineStr"/>
      <c r="Z550" s="18" t="inlineStr"/>
      <c r="AA550" s="18" t="inlineStr"/>
      <c r="AB550" s="18" t="inlineStr"/>
      <c r="AC550" s="18" t="inlineStr"/>
      <c r="AD550" s="18" t="inlineStr"/>
      <c r="AE550" s="18" t="inlineStr"/>
      <c r="AF550" s="18" t="inlineStr"/>
      <c r="AG550" s="18" t="inlineStr"/>
      <c r="AH550" s="18" t="inlineStr"/>
      <c r="AI550" s="18" t="inlineStr"/>
      <c r="AJ550" s="18" t="inlineStr"/>
      <c r="AK550" s="18" t="inlineStr"/>
      <c r="AL550" s="18" t="inlineStr"/>
      <c r="AM550" s="18" t="inlineStr">
        <is>
          <t>LOW</t>
        </is>
      </c>
      <c r="AN550" s="3" t="inlineStr">
        <is>
          <t>AUTO-DRAFT: keyword signals only; requires contextual coding per codebook.md before use.</t>
        </is>
      </c>
      <c r="AO550" s="18" t="inlineStr">
        <is>
          <t>452e543e-75b9-5f13-a5f9-faa1ef95d965</t>
        </is>
      </c>
      <c r="AP550" s="18" t="inlineStr">
        <is>
          <t>1</t>
        </is>
      </c>
      <c r="AQ550" s="18" t="inlineStr">
        <is>
          <t>LOW_CONFIDENCE;MISSING_SPEAKER</t>
        </is>
      </c>
      <c r="AR550" s="18" t="inlineStr">
        <is>
          <t>EXCLUDED</t>
        </is>
      </c>
      <c r="AS550" s="3" t="inlineStr">
        <is>
          <t>2026-09-22 full backlog review: NATURAL_DISASTER_OR_ACCIDENT</t>
        </is>
      </c>
    </row>
    <row r="551">
      <c r="A551" s="3" t="inlineStr">
        <is>
          <t>https://japan.kantei.go.jp/103/statement/202509/11kyoudou_happyou.html</t>
        </is>
      </c>
      <c r="B551" s="18" t="inlineStr">
        <is>
          <t>japan</t>
        </is>
      </c>
      <c r="C551" s="18" t="inlineStr">
        <is>
          <t>Prime Minister's Office of Japan (Kantei)</t>
        </is>
      </c>
      <c r="D551" s="3" t="inlineStr">
        <is>
          <t>Prime Minister Ishiba’s Remarks at the Joint Press Occasion with Prime Minister Luís Montenegro of Portugal (Speeches and Statements &lt;br&gt;by the Prime Minister) | Prime Minister's Office of Japan</t>
        </is>
      </c>
      <c r="E551" s="18" t="inlineStr">
        <is>
          <t>JOINT_STATEMENT</t>
        </is>
      </c>
      <c r="F551" s="18" t="inlineStr">
        <is>
          <t>September 11, 2025</t>
        </is>
      </c>
      <c r="G551" s="18" t="inlineStr">
        <is>
          <t>0</t>
        </is>
      </c>
      <c r="H551" s="3" t="inlineStr"/>
      <c r="I551" s="3" t="inlineStr">
        <is>
          <t>Prime Minister Ishiba’s Remarks at the Joint Press Occasion with Prime Minister Luís Montenegro of Portugal (Speeches and Statements &lt;br&gt;by the Prime Minister) | Prime Minister's Office of Japan
Prime Minister Ishiba’s Remarks at the Joint Press Occasion with Prime Minister Luís Montenegro of Portugal
September 11, 2025
Tweet
[Provisional translation]
[Opening Statement by Prime Minister Ishiba]
I am truly delighted to welcome Prime Minister Luís Montenegro of Portugal today.
Japan and Portugal are partners sharing common values and principles. There are many Japanese words of Portuguese origin, such as konpeitō (sugar candy), tempura, and karuta (playing cards). Even the word koppu (glass/cup) is said to come from Portuguese. Japan and Portugal enjoy a history of friendship and cooperation spanning more than 480 years.
It is wonderful to see that, on the occasion of Expo 2025 Osaka, Kansai, Japan this year, the business, cultural, and people-to-people exchanges between our two countries have been becoming more active. At today’s meeting, we affirmed our shared recognition that close cooperation between Japan and Portugal is becoming increasingly important, to a degree never seen before, in the context of the international community facing a severe security environment and the security of the Euro-Atlantic and the Indo-Pacific being inseparable.
We discussed a wide range of issues, including bilateral relations, regional affairs, and cooperation in the international community, and confirmed that we will build up our bilateral relations further. On this occasion, we agreed to make our bilateral relationship a “Strategic Partnership,” and I believe it was a significant outcome that we released a Joint Statement that looks ahead to our future cooperation.
Under this “Strategic Partnership,” we will further deepen our bilateral cooperation in a wide range of fields, including politics, the economy, culture, and defense and security, with a view to maintaining and strengthening the free and open international order based on the rule of law.
Approximately 120 Japanese companies are operating in Portugal, with business cooperation advancing in such fields as renewable energy and infrastructure. We look forward to further development in trade and investment between our two countries.
There are many countries around the world where Portuguese is spoken, including in South America and Africa. At the Tokyo International Conference on African Development (TICAD) held recently in Yokohama, I met with leaders from 34 countries and was reminded that many African leaders spoke Portuguese. My recent meeting with the President of Timor-Leste also rekindled that awareness, as did my meeting with the President* of Angola. Japan is determined to work together with Portugal in promoting the economic and social development of countries in the Portuguese-speaking world.
Our two countries will continue to work together as strategic partners in pursuit of global peace and stability. I thank you most sincerely.
*Note: Here, Prime Minister Ishiba said “Prime Minister,” but he intended to say “President.” The transcript has been edited to show the intended meaning.
Related Link
Japanese
Japan-Portugal Summit Meeting (PM in Action)
Japan-Portugal Summit Meeting and Working Lunch (Summary)
Tweet
Return to the Speeches and Statements by the Prime Minister</t>
        </is>
      </c>
      <c r="J551" s="3" t="inlineStr">
        <is>
          <t>There are many Japanese words of Portuguese origin, such as konpeitō (sugar candy), tempura, and karuta (playing cards). Even the word koppu (glass/cup) is said to come from Portuguese. Japan and Portugal enjoy a history of friendship and cooperation spanning more than 480 years. It is wonderful to see that, on the occasion of Expo 2025 Osaka, Kansai, Japan this year, the business, cultural, and people-to-people exchanges between our two countries have been becoming more active. At today’s meeting, we affirmed our shared recognition that close cooperation between Japan and Portugal is becoming increasingly important, to a degree never seen before, in the context of the international community facing a severe security environment and the security of the Euro-Atlantic and the Indo-Pacific being inseparable. Under this “Strategic Partnership,” we will further deepen our bilateral cooperation in a wide range of fields, including politics, the economy, culture, and defense and security, with a view to maintaining and strengthening the free and open international order based on the rule of law. Approximately 120 Japanese companies are operating in Portugal, with business cooperation advancing in such fields as renewable energy and infrastructure. We look forward to further development in trade and investment between our two countries. There are many countries around the world where Portuguese is spoken, including in South America and Africa. At the Tokyo International Conference on African Development (TICAD) held recently in Yokohama, I met with leaders from 34 countries and was reminded that many African leaders spoke Portuguese. My recent meeting with the President of Timor-Leste also rekindled that awareness, as did my meeting with the President* of Angola. Japan is determined to work together with Portugal in promoting the economic and social development of countries in the Portuguese-speaking world. Our two countries will continue to work together as strategic partners in pursuit of global peace and stability.</t>
        </is>
      </c>
      <c r="K551" s="18" t="inlineStr">
        <is>
          <t>history;war</t>
        </is>
      </c>
      <c r="L551" s="18" t="inlineStr">
        <is>
          <t>0</t>
        </is>
      </c>
      <c r="M551" s="18" t="inlineStr">
        <is>
          <t>0</t>
        </is>
      </c>
      <c r="N551" s="18" t="inlineStr">
        <is>
          <t>0</t>
        </is>
      </c>
      <c r="O551" s="18" t="inlineStr">
        <is>
          <t>0</t>
        </is>
      </c>
      <c r="P551" s="18" t="inlineStr">
        <is>
          <t>0</t>
        </is>
      </c>
      <c r="Q551" s="18" t="inlineStr">
        <is>
          <t>0</t>
        </is>
      </c>
      <c r="R551" s="18" t="inlineStr">
        <is>
          <t>102efe65-b32d-40a5-a379-1f5cc2ce3076</t>
        </is>
      </c>
      <c r="S551" s="18" t="inlineStr"/>
      <c r="T551" s="18" t="inlineStr"/>
      <c r="U551" s="18" t="inlineStr"/>
      <c r="V551" s="18" t="inlineStr">
        <is>
          <t>HISTORICAL_RECOGNITION_GENERAL</t>
        </is>
      </c>
      <c r="W551" s="18" t="inlineStr"/>
      <c r="X551" s="18" t="inlineStr"/>
      <c r="Y551" s="18" t="inlineStr"/>
      <c r="Z551" s="18" t="inlineStr"/>
      <c r="AA551" s="18" t="inlineStr"/>
      <c r="AB551" s="18" t="inlineStr"/>
      <c r="AC551" s="18" t="inlineStr"/>
      <c r="AD551" s="18" t="inlineStr"/>
      <c r="AE551" s="18" t="inlineStr"/>
      <c r="AF551" s="18" t="inlineStr"/>
      <c r="AG551" s="18" t="inlineStr"/>
      <c r="AH551" s="18" t="inlineStr"/>
      <c r="AI551" s="18" t="inlineStr"/>
      <c r="AJ551" s="18" t="inlineStr"/>
      <c r="AK551" s="18" t="inlineStr"/>
      <c r="AL551" s="18" t="inlineStr"/>
      <c r="AM551" s="18" t="inlineStr">
        <is>
          <t>LOW</t>
        </is>
      </c>
      <c r="AN551" s="3" t="inlineStr">
        <is>
          <t>AUTO-DRAFT: keyword signals only; requires contextual coding per codebook.md before use.</t>
        </is>
      </c>
      <c r="AO551" s="18" t="inlineStr">
        <is>
          <t>266bf89d-b192-58aa-81a6-834e157d173b</t>
        </is>
      </c>
      <c r="AP551" s="18" t="inlineStr">
        <is>
          <t>1</t>
        </is>
      </c>
      <c r="AQ551" s="18" t="inlineStr">
        <is>
          <t>LOW_CONFIDENCE;MISSING_SPEAKER</t>
        </is>
      </c>
      <c r="AR551" s="18" t="inlineStr">
        <is>
          <t>EXCLUDED</t>
        </is>
      </c>
      <c r="AS551" s="3" t="inlineStr">
        <is>
          <t>2026-09-22 full backlog review: GENERIC_DIPLOMATIC_MESSAGE_OR_SPEECH</t>
        </is>
      </c>
    </row>
    <row r="552">
      <c r="A552" s="3" t="inlineStr">
        <is>
          <t>https://japan.kantei.go.jp/103/statement/202509/17bura.html</t>
        </is>
      </c>
      <c r="B552" s="18" t="inlineStr">
        <is>
          <t>japan</t>
        </is>
      </c>
      <c r="C552" s="18" t="inlineStr">
        <is>
          <t>Prime Minister's Office of Japan (Kantei)</t>
        </is>
      </c>
      <c r="D552" s="3" t="inlineStr">
        <is>
          <t>Press Conference by Prime Minister ISHIBA Shigeru regarding His Visit to the Expo 2025, Osaka, Kansai, Japan and Other Matters (Speeches and Statements &lt;br&gt;by the Prime Minister) | Prime Minister's Office of Japan</t>
        </is>
      </c>
      <c r="E552" s="18" t="inlineStr">
        <is>
          <t>PRESS_CONFERENCE</t>
        </is>
      </c>
      <c r="F552" s="18" t="inlineStr">
        <is>
          <t>September 17, 2025</t>
        </is>
      </c>
      <c r="G552" s="18" t="inlineStr">
        <is>
          <t>0</t>
        </is>
      </c>
      <c r="H552" s="3" t="inlineStr"/>
      <c r="I552" s="3" t="inlineStr">
        <is>
          <t>Press Conference by Prime Minister ISHIBA Shigeru regarding His Visit to the Expo 2025, Osaka, Kansai, Japan and Other Matters (Speeches and Statements &lt;br&gt;by the Prime Minister) | Prime Minister's Office of Japan
Press Conference by Prime Minister ISHIBA Shigeru regarding His Visit to the Expo 2025, Osaka, Kansai, Japan and Other Matters
September 17, 2025
Tweet
[Provisional translation]
(On the thoughts Prime Minister Ishiba had when he visited the Japan and USA Pavilions a short while ago to see the “Moon Rock” and “Mars Rock”; on the details of his discussion with Osaka Governor Yoshimura during their meeting; on whether he believes the Osaka-Kansai Expo can reach its final sales target of 23 million tickets, given the attendance already surpassing 20 million with less than a month remaining; and on what actions he plans to take as Prime Minister to help achieve that goal)
Five months have passed since the opening of the Expo, which will close in less than a month. I was able to adjust my schedule to attend the Global Startup EXPO 2025 today, which allowed me to visit a fully-open Expo probably for the first time. I was deeply moved to see the “Moon Rock” again. I first saw it in 1970 when I was a second-year junior high school student in Tottori. I remember waiting in line for three hours just to see it for three minutes or so, even though I don’t know the exact time as I didn’t have a stopwatch. As for the “Mars Rock,” my thought was, “Oh, so this is the Mars Rock!” There is a great significance in seeing these rocks firsthand, even though they don’t have a loud presence. I still remember the experience from 55 years ago, and I hope many people at the Expo will have a similar, lasting impression.
Regarding the Global Startup EXPO 2025, so many people were present. It made me realize just how many people are involved in start-ups, and many investors came to see what kind of start-ups were there. I believe it was a very meaningful event, providing mutual inspiration for both sides.
I have worked with Governor Yoshimura on various matters since well before the Expo opened. Before its opening, there were many negative comments, such as “Not that many people will visit,” and “Who will be responsible if there is a budget deficit?” But once it began, everyone involved came together with a shared sense of enthusiasm, including the Osaka Prefectural and Municipal Governments, ordinary residents and business organizations like the Kankeiren (Kansai Economic Federation) and the Keidanren (Japan Business Federation). In my meeting with Governor Yoshimura, we shared the view that this Expo, though still ongoing, “may carve out a new path for Japan.” While there are many people who are quick to criticize the Expo by taking advantage of any occasion, which can result in division and confrontation, we agreed to fend off such negative moves in a concerted effort so that the event will come to an end on October 13 without incident and with many visitors feeling happy.
The number of visitors has been steadily increasing, thanks to the efforts of many people involved, but whether we will reach our final sales target of 23 million tickets is still uncertain. We are making a concerted effort toward that target, and we are encouraged by the fact that 80% of those who have visited have said they were glad they came. We hope that the target will be achieved by inviting many people, including first-time visitors and repeaters. We also hope that the Expo will close
without incident
and with many people feeling satisfied. We want the Expo to be combined with regional revitalization, encouraging visitors to extend their trips from Osaka to other parts of Japan. I express my heartfelt gratitude to the staff of the Expo Association and the Japan Pavilion, as well as to everyone who has worked so hard and supported us in this summer heat. That is all.
Related Link
Japanese
Tweet
Return to the Speeches and Statements by the Prime Minister</t>
        </is>
      </c>
      <c r="J552" s="3" t="inlineStr">
        <is>
          <t>In my meeting with Governor Yoshimura, we shared the view that this Expo, though still ongoing, “may carve out a new path for Japan.” While there are many people who are quick to criticize the Expo by taking advantage of any occasion, which can result in division and confrontation, we agreed to fend off such negative moves in a concerted effort so that the event will come to an end on October 13 without incident and with many visitors feeling happy. The number of visitors has been steadily increasing, thanks to the efforts of many people involved, but whether we will reach our final sales target of 23 million tickets is still uncertain. We are making a concerted effort toward that target, and we are encouraged by the fact that 80% of those who have visited have said they were glad they came. We hope that the target will be achieved by inviting many people, including first-time visitors and repeaters. We also hope that the Expo will close
without incident
and with many people feeling satisfied.</t>
        </is>
      </c>
      <c r="K552" s="18" t="inlineStr">
        <is>
          <t>war</t>
        </is>
      </c>
      <c r="L552" s="18" t="inlineStr">
        <is>
          <t>0</t>
        </is>
      </c>
      <c r="M552" s="18" t="inlineStr">
        <is>
          <t>0</t>
        </is>
      </c>
      <c r="N552" s="18" t="inlineStr">
        <is>
          <t>0</t>
        </is>
      </c>
      <c r="O552" s="18" t="inlineStr">
        <is>
          <t>0</t>
        </is>
      </c>
      <c r="P552" s="18" t="inlineStr">
        <is>
          <t>0</t>
        </is>
      </c>
      <c r="Q552" s="18" t="inlineStr">
        <is>
          <t>0</t>
        </is>
      </c>
      <c r="R552" s="18" t="inlineStr">
        <is>
          <t>0a1f23c8-ec00-4938-ab80-24ae4a55ebe6</t>
        </is>
      </c>
      <c r="S552" s="18" t="inlineStr"/>
      <c r="T552" s="18" t="inlineStr"/>
      <c r="U552" s="18" t="inlineStr"/>
      <c r="V552" s="18" t="inlineStr">
        <is>
          <t>HISTORICAL_RECOGNITION_GENERAL</t>
        </is>
      </c>
      <c r="W552" s="18" t="inlineStr"/>
      <c r="X552" s="18" t="inlineStr"/>
      <c r="Y552" s="18" t="inlineStr"/>
      <c r="Z552" s="18" t="inlineStr"/>
      <c r="AA552" s="18" t="inlineStr"/>
      <c r="AB552" s="18" t="inlineStr"/>
      <c r="AC552" s="18" t="inlineStr"/>
      <c r="AD552" s="18" t="inlineStr"/>
      <c r="AE552" s="18" t="inlineStr"/>
      <c r="AF552" s="18" t="inlineStr"/>
      <c r="AG552" s="18" t="inlineStr"/>
      <c r="AH552" s="18" t="inlineStr"/>
      <c r="AI552" s="18" t="inlineStr"/>
      <c r="AJ552" s="18" t="inlineStr"/>
      <c r="AK552" s="18" t="inlineStr"/>
      <c r="AL552" s="18" t="inlineStr"/>
      <c r="AM552" s="18" t="inlineStr">
        <is>
          <t>LOW</t>
        </is>
      </c>
      <c r="AN552" s="3" t="inlineStr">
        <is>
          <t>AUTO-DRAFT: keyword signals only; requires contextual coding per codebook.md before use.</t>
        </is>
      </c>
      <c r="AO552" s="18" t="inlineStr">
        <is>
          <t>35a36df1-6ca9-5ff0-9079-bb2751ee4412</t>
        </is>
      </c>
      <c r="AP552" s="18" t="inlineStr">
        <is>
          <t>1</t>
        </is>
      </c>
      <c r="AQ552" s="18" t="inlineStr">
        <is>
          <t>LOW_CONFIDENCE;MISSING_SPEAKER</t>
        </is>
      </c>
      <c r="AR552" s="18" t="inlineStr">
        <is>
          <t>EXCLUDED</t>
        </is>
      </c>
      <c r="AS552" s="3" t="inlineStr">
        <is>
          <t>2026-09-22 full backlog review: GENERIC_DIPLOMATIC_MESSAGE_OR_SPEECH</t>
        </is>
      </c>
    </row>
    <row r="553">
      <c r="A553" s="3" t="inlineStr">
        <is>
          <t>https://japan.kantei.go.jp/103/statement/202509/23enzetsu.html</t>
        </is>
      </c>
      <c r="B553" s="18" t="inlineStr">
        <is>
          <t>japan</t>
        </is>
      </c>
      <c r="C553" s="18" t="inlineStr">
        <is>
          <t>Prime Minister's Office of Japan (Kantei)</t>
        </is>
      </c>
      <c r="D553" s="3" t="inlineStr">
        <is>
          <t>Address by Prime Minister ISHIBA Shigeru  at the Eightieth Session of the United Nations General Assembly (Speeches and Statements &lt;br&gt;by the Prime Minister) | Prime Minister's Office of Japan</t>
        </is>
      </c>
      <c r="E553" s="18" t="inlineStr">
        <is>
          <t>SPEECH</t>
        </is>
      </c>
      <c r="F553" s="18" t="inlineStr">
        <is>
          <t>September 23, 2025</t>
        </is>
      </c>
      <c r="G553" s="18" t="inlineStr">
        <is>
          <t>0</t>
        </is>
      </c>
      <c r="H553" s="3" t="inlineStr"/>
      <c r="I553" s="3" t="inlineStr">
        <is>
          <t>Address by Prime Minister ISHIBA Shigeru  at the Eightieth Session of the United Nations General Assembly (Speeches and Statements &lt;br&gt;by the Prime Minister) | Prime Minister's Office of Japan
Address by Prime Minister ISHIBA Shigeru  at the Eightieth Session of the United Nations General Assembly
September 23, 2025
Tweet
[Provisional translation]
1. Introduction:
Madame President, Excellencies,
For what purpose does the United Nations convene us here, today?
Is the United Nations currently fulfilling the role that is expected of it?
Eighty years ago, the United Nations was established to serve as the core of a new international order based on collective security.
The First World War was the first total war in history. The League of Nations was established to prevent its recurrence. However, it failed to prevent the Second World War. In light of this failure, The United Nations was founded, primarily by the victorious nations, with the aim of protecting international peace and security.
But now, 80 years later, we must ask whether the current United Nations is really fulfilling the role it was originally expected to play. Are its functions being carried out to the fullest extent?
2. The Birth of the United Nations – Peace and Security
Madame President,
Peace and security are never a given. Peace and security can only be achieved through proactive efforts.
The most important purpose of the United Nations, as stipulated in the UN Charter, is to maintain international peace and security, and the primary responsibility for this rests with the Security Council. The five countries that played a leading role in the establishment of the UN were given special rights, a permanent seat on the Council and veto power, thereby granting them special responsibilities as well. The Charter also made provisions for the establishment of a UN force under the authority of the Security Council. Furthermore, after considering that there could be situations where the Security Council fails to function properly, the right of individual or collective self-defense of each country was recognized.
However, in many critical cases, the Council was unable to take the necessary decisions due to the veto power granted to the permanent members.
It goes without saying that the Member States have drawn on their wisdom to develop a variety of innovative mechanisms.
In 1950, the General Assembly passed the resolution "Uniting for Peace," thereby empowering the General Assembly to take action. In the context of the Suez uprising of 1956, the ceasefire was established after the parties involved — including the UK and France, who are permanent members of the Security Council — accepted the resolution at the emergency special session of the UN General Assembly. It also created peacekeeping operations.
In the Gulf War, a Security Council resolution authorized the use of force by Member States.
Since 2022, a permanent member of the Council who exercised the veto is requested to speak at the General Assembly.
Despite these efforts, the Security Council is still not functioning effectively.
Russia’s aggression against Ukraine is the most obvious example. A permanent member of the Security Council with a special responsibility for international peace and security has invaded its neighbor. This shakes the very foundation of the international order. Security Council resolutions are vetoed and not adopted, and General Assembly resolutions calling on Russia to withdraw immediately are adopted, but not implemented. Russia continues its aggression against Ukraine, interpreting Article 51 of the UN Charter in a self-righteous way, and labelling its aggression as a right of collective self-defense. This calls to mind the “Prague Spring” in 1968. Article 51 of the Charter must never be used arbitrarily.
The veto was an unavoidable safety valve designed to prevent direct conflict between the major powers. However, the inherent limitations of the UN are clear.
Madame President,
Looking back at the progress of the UN, it is clear that now is the time to be decisive in carrying out the reform of the Security Council.
It is necessary to expand both permanent and non-permanent membership categories. Although the number of Member States has increased fourfold, the number of permanent members has remained unchanged since its establishment. Simply increasing the number of Security Council members is not enough. However, I believe it is possible to make the Security Council more representative without reducing its effectiveness.
When increasing the number of Security Council members, we must also consider the veto power held by the permanent members. As the G4, we propose freezing the veto power of new permanent members for 15 years.
Expanding the Security Council and addressing the challenges the UN faces with greater legitimacy would make it a better organization, or suffice it to say, it would be a 'better' organization than it is now.
In last year's 'Pact for the Future', we, the leaders of the United Nations Member States, recognized the urgent need to reform the Security Council and declared to the world that we would intensify efforts for reform. So, how much progress have we made in the discussions over the past year? We have a responsibility to accelerate discussions and reach a conclusion on Security Council reform as soon as possible. Member States cannot afford to drag each other down over how to expand the membership of the Security Council. We must be acutely aware that innocent lives are being lost even at this very moment as I am delivering my speech. We must rebuild responsible global governance. We must decisively implement Security Council reform. Japan strongly urges the international community to take action.
Madame President,
There was a time when the end of the Cold War brought hope that peace would be realized worldwide. However, this hope was short-lived. Ethnic conflicts flared up, as exemplified during the dissolution of the former Yugoslavia. There were terrorist attacks in New York City. When the United Nations was founded in 1948, today’s situation was unimaginable: a non-state actor possessing the same destructive power as a state.
Territory, ethnicity, religion and economic disparities. These sources of conflict are not going to disappear. In fact, they are becoming increasingly acute in an international society that is becoming more and more multipolar. What role should the United Nations play in this challenging environment?
Madame President,
The situation surrounding Palestine has reached an extremely serious and alarming juncture that threatens to undermine the very foundation of a "two-state solution", which the international community has long sought, and which Japan has consistently supported.
The recent expansion of the Israeli ground operations in Gaza City will further aggravate the already dire humanitarian crisis in Gaza, including famine. Japan condemns these actions, which are entirely unacceptable in the strongest possible terms. We call for their immediate cessation. I feel strongly indignant by the statements made by senior Israeli government officials that appear to categorically reject the very notion of Palestinian state-building.
We must never overlook the unimaginable hardships the people of Gaza are facing. Japan has consistently supported the lives and dignity of the people of Gaza through humanitarian assistance, including the medical treatment of the wounded in Japan. We will continue to make every possible effort.
There was indeed a time when Jews and Arabs lived together in peace for centuries. The terror inflicted by Hamas and the devastation in Gaza we are witnessing today have left many feeling deeply saddened. Since the Oslo Accords, the international community has made significant progress toward achieving coexistence of the two states, and these efforts must not be allowed to collapse.
For our country, the question is not whether to recognize a Palestinian state, but when. The continued unilateral actions by the Government of Israel can never be accepted. I must state clearly that if further actions are taken that obstruct the realization of a two-state solution, Japan will be compelled to take new measures in response. What matters the most is that Palestine can exist in a sustainable manner, living side by side in peace with Israel. Japan will continue to play a realistic and proactive role in moving even a single step closer toward the goal of a two-state solution.
As we invite Palestine to assume its role as a responsible member of the international community, the Palestinian side must establish a system of governance that ensures accountability. As affirmed in the General Assembly resolution of 12 September, we call on Hamas to release the hostages immediately, and hand over its weapons to the Palestinian Authority.
We are fully aware of the domestic and international calls on Japan. Now, Japan will strongly support Palestinian state-building, that is, the establishment of economic independence and effective governance. Japanese assistance established the Jericho Agro-Industrial Park in the West Bank. Currently, 17 Palestinian companies employ more than 300 local people and export value-added products, such as supplements food and medical products made from processed olives.
A state cannot function without highly competent public servants who have a strong sense of duty. To date, Japan has provided training to more than 7,000 Palestinians with the aim of strengthening the capability of public officials over the last 27 years. We will continue to actively support the development of human resources in Palestine to shun any corruption.
In promoting these efforts, we will collaborate with our colleagues in Southeast Asia, including Muslim countries such as Indonesia and Malaysia. Japan launched a framework for this in 2013 and has continued to lead ever since.
Japan strongly supports the initiative to promote lasting peace and stability across the entire Middle East region by expanding the Abraham Accords. These accords bear the name of the common spiritual ancestor of Jews, Christians, and Muslims. While it is extremely disappointing that progress towards the implementation of the agreement has stalled over the past two years, we strongly believe that their value will never be diminished.
Madame President,
A permanent member of the Security Council is openly making nuclear threats. I am deeply concerned that the threshold for the use of nuclear weapons may be lowered, which would introduce new uncertainties to the effectiveness of nuclear deterrence. We must address the issue of nuclear weapons head on.
We are fully aware of the domestic and international calls on Japan to join the Treaty on the Prohibition of Nuclear Weapons, as the only country to have suffered atomic bombings.
However, we must maintain a world without nuclear war and also realize a world without nuclear weapons. To this end, the NPT, which brings together both nuclear weapon states and non-nuclear weapon states, is the most effective and realistic framework. Japan calls on the international community to embrace the spirit of dialogue and cooperation, so that next year's NPT Review Conference will be a success and so that the world will move one step closer to achieving a world without nuclear weapons.
For Japan, which has been placed in an extremely severe security environment concerning nuclear weapons, extended deterrence provided by the United States, including nuclear deterrence, remains necessary to protect the lives and properties of our citizens. We cannot take a position that rejects deterrence theory. This is the reality of implementing a responsible security policy. Yet, the nuclear catastrophe our nation has experienced must never be repeated.
While it is a historical fact that Hiroshima was the first place to suffer from atomic bombings, whether Nagasaki will remain the last place to suffer from atomic bombings, depends on the continuous efforts and wisdom of mankind.
Many people around the world are likely to associate atomic bombings with the image of the mushroom cloud in the photo taken from the air right after the bombings. But what actually happened beneath that mushroom cloud in Hiroshima and Nagasaki, 80 years ago?
On August 6, I attended the Peace Memorial Ceremony in Hiroshima where I introduced a “tanka” or short Japanese poem.
"These big bones
Must be the teacher’s:
Around them,
Gathering in a circle,
Little skulls are found."
This is a poem written by the poet Ms. Shinoe Shoda, which is inscribed on "the Monument of the A bombed Teachers and Students of National Elementary Schools" located near the epicenter of the atomic bombing. In the midst of the blazing fire, the students relied desperately on their teachers. The teacher was not able to protect those students. This poem evokes their grief.
The lives and the futures of many civilians were lost in an instant. Even those who survived have suffered for a long time from the health hazards of radiation. This suffering continues to this day, 80 years later. I strongly hope that world leaders, as well as young people who will shape the future, will visit Hiroshima and Nagasaki to understand the realities of the atomic bombings.
Madame President,
It is North Korea that is now challenging these efforts towards a "world without nuclear weapons" head-on. Its nuclear and missile development poses a grave threat to international peace and security. We strongly urge the full implementation of the numerous Security Council resolutions aimed at achieving the complete denuclearization of North Korea.
Additionally, there is the issue of Japanese citizens having been abducted by North Korea. With the aging of the abductees and their families, the abductions issue is a humanitarian and time sensitive- issue with no time to spare.
Japan seeks to normalize its relationships with North Korea, in accordance with the Japan-DPRK Pyongyang Declaration, through comprehensively resolving outstanding issues of concern, such as the abductions, nuclear and missile issues, as well as settlement of the unfortunate past. This policy remains unchanged.
Japan will continue to call for dialogue with North Korea.We strongly ask for the continued understanding and cooperation of the international community.
3. Development:
Madame President,
The role of the United Nations extends beyond the notion of “security” in the narrow sense. Actions taken by the United Nations in the economic and social spheres are also vital in achieving international peace and security.
Japan has continued to place importance on the concept of “Human security”, which focuses on the individual and calls to protect human dignity. Japan does not seek specific economic interests or military footholds through its aid. We simply hope to laugh together, cry together, and work side by side with all the nations of the world. This is the core principle of Japan’s international cooperation.
With this determination, I hosted the ninth Tokyo International Conference on African Development (TICAD) in Yokohama last month. Since its inception in 1993, Japan has remained steadfast in its commitment to supporting Africa’s ownership in addressing its challenges. At this year’s Conference, we successfully launched our joint initiative to co-create innovative solutions to the challenges Africa is facing, leveraging Japan's technology and expertise.
We also launched the “Economic Region Initiative of Indian Ocean-Africa” with a view to stimulate trade and investment between Africa and the Indian Ocean region as well as to promote Africa's regional integration. In promoting this initiative, we will also cooperate closely with India. Japan will continue to make every effort to realize a 'Free and Open Indo-Pacific (FOIP)'.
4. Conclusion:
Madame President,
No country can forge the path to a bright future unless it squarely faces history. We must never again repeat the devastation of war. On the anniversary of the war’s end this August, I renewed my vow to engrave that in my heart.
Many of the generation that experienced the second World War in human history, that divided the international community, are no longer playing central role in many countries. The international community is once again heading toward division and confrontation, such as in Ukraine and the Middle East where many lives are lost every day, and in East Asia, where Japan is located. The security of these regions is closely interrelated. The free and open international order based on the rule of law that we have strived for is facing unprecedented challenges.
I would like to make a strong plea. In the face of these challenges, it is crucial that we continue to nurture and protect our healthy and robust democracy.
I am not taking the position that the spread of democracy alone will bring peace to the world. We reject totalitarianism, irresponsible populism, and narrow-minded nationalism. We do not tolerate discrimination or exclusion. I believe that a healthy and robust democracy plays a vital role in maintaining and strengthening a free and open international order, and in promoting international peace and security.
This is founded on the courage and integrity to squarely face the past, and on fostering a sense of human rights, healthy discourse, including mission-driven journalism, and classical liberalism that values the tolerance of listening humbly to the arguments of others.
Madame President,
Seventy years have passed since the Bandung Conference, which brought Asian and African nations together for the first time to advocate for world peace and cooperation. This was also the first large-scale international conference that Japan participated in since the war ended.
The people of Asia showed a spirit of tolerance in accepting Japan after the war. They must have had unfathomable emotional struggles in doing so. Still, supported by this spirit of tolerance and under the pledge never to wage a war again, Japan has been striving to realize everlasting world peace.
Through my discussions with the leaders of the Republic of Korea, China, and Southeast Asian countries, I am once again convinced of the need to further promote future-oriented relations and have shared this conviction with the leaders of these countries.
Over the past year, I have visited various countries in Asia and Latin America and met with numerous heads of state and government in Japan. This brings my total of such occasions to 90 countries and four international organizations. During these meetings, I often felt that countries around the world consider Japan an essential part of the international community. I hope that Japan will continue to be sought after by the rest of the world. That is my earnest wish.
Please join us in calling for:
Reform of the Security Council as soon as possible;
A “world without nuclear war” and a “world without nuclear weapons”;
A world that can overcome global challenges together;
and, Solidarity and tolerance, not division and confrontation.
Japan will continue to move forward alongside the international community. We will never waver, and we will continue to lead the way. It is with this determination that I would like to conclude my statement.
Thank you for your attention.
Related Link
Japanese
Visit to the United States: Day 1 (PM in Action)
Tweet
Return to the Speeches and Statements by the Prime Minister</t>
        </is>
      </c>
      <c r="J553" s="3" t="inlineStr">
        <is>
          <t>Is the United Nations currently fulfilling the role that is expected of it? Eighty years ago, the United Nations was established to serve as the core of a new international order based on collective security. The First World War was the first total war in history. The League of Nations was established to prevent its recurrence. However, it failed to prevent the Second World War. In light of this failure, The United Nations was founded, primarily by the victorious nations, with the aim of protecting international peace and security. But now, 80 years later, we must ask whether the current United Nations is really fulfilling the role it was originally expected to play. The Birth of the United Nations – Peace and Security
Madame President,
Peace and security are never a given. Peace and security can only be achieved through proactive efforts. The most important purpose of the United Nations, as stipulated in the UN Charter, is to maintain international peace and security, and the primary responsibility for this rests with the Security Council. The five countries that played a leading role in the establishment of the UN were given special rights, a permanent seat on the Council and veto power, thereby granting them special responsibilities as well. The Charter also made provisions for the establishment of a UN force under the authority of the Security Council. In the context of the Suez uprising of 1956, the ceasefire was established after the parties involved — including the UK and France, who are permanent members of the Security Council — accepted the resolution at the emergency special session of the UN General Assembly. It also created peacekeeping operations. In the Gulf War, a Security Council resolution authorized the use of force by Member States. Since 2022, a permanent member of the Council who exercised the veto is requested to speak at the General Assembly. Despite these efforts, the Security Council is still not functioning effectively. Russia’s aggression against Ukraine is the most obvious example. A permanent member of the Security Council with a special responsibility for international peace and security has invaded its neighbor. This shakes the very foundation of the international order. Security Council resolutions are vetoed and not adopted, and General Assembly resolutions calling on Russia to withdraw immediately are adopted, but not implemented. Russia continues its aggression against Ukraine, interpreting Article 51 of the UN Charter in a self-righteous way, and labelling its aggression as a right of collective self-defense. This calls to mind the “Prague Spring” in 1968. Article 51 of the Charter must never be used arbitrarily. In last year's 'Pact for the Future', we, the leaders of the United Nations Member States, recognized the urgent need to reform the Security Council and declared to the world that we would intensify efforts for reform. So, how much progress have we made in the discussions over the past year? We have a responsibility to accelerate discussions and reach a conclusion on Security Council reform as soon as possible. Member States cannot afford to drag each other down over how to expand the membership of the Security Council. We must be acutely aware that innocent lives are being lost even at this very moment as I am delivering my speech. We must rebuild responsible global governance. We must decisively implement Security Council reform. Japan strongly urges the international community to take action. Madame President,
There was a time when the end of the Cold War brought hope that peace would be realized worldwide. However, this hope was short-lived. Ethnic conflicts flared up, as exemplified during the dissolution of the former Yugoslavia. There was indeed a time when Jews and Arabs lived together in peace for centuries. The terror inflicted by Hamas and the devastation in Gaza we are witnessing today have left many feeling deeply saddened. Since the Oslo Accords, the international community has made significant progress toward achieving coexistence of the two states, and these efforts must not be allowed to collapse. For our country, the question is not whether to recognize a Palestinian state, but when. The continued unilateral actions by the Government of Israel can never be accepted. I must state clearly that if further actions are taken that obstruct the realization of a two-state solution, Japan will be compelled to take new measures in response. What matters the most is that Palestine can exist in a sustainable manner, living side by side in peace with Israel. Japan will continue to play a realistic and proactive role in moving even a single step closer toward the goal of a two-state solution. As we invite Palestine to assume its role as a responsible member of the international community, the Palestinian side must establish a system of governance that ensures accountability. As affirmed in the General Assembly resolution of 12 September, we call on Hamas to release the hostages immediately, and hand over its weapons to the Palestinian Authority. We are fully aware of the domestic and international calls on Japan. Now, Japan will strongly support Palestinian state-building, that is, the establishment of economic independence and effective governance. Japanese assistance established the Jericho Agro-Industrial Park in the West Bank. Japan strongly supports the initiative to promote lasting peace and stability across the entire Middle East region by expanding the Abraham Accords. These accords bear the name of the common spiritual ancestor of Jews, Christians, and Muslims. While it is extremely disappointing that progress towards the implementation of the agreement has stalled over the past two years, we strongly believe that their value will never be diminished. Madame President,
A permanent member of the Security Council is openly making nuclear threats. I am deeply concerned that the threshold for the use of nuclear weapons may be lowered, which would introduce new uncertainties to the effectiveness of nuclear deterrence. We must address the issue of nuclear weapons head on. We are fully aware of the domestic and international calls on Japan to join the Treaty on the Prohibition of Nuclear Weapons, as the only country to have suffered atomic bombings. However, we must maintain a world without nuclear war and also realize a world without nuclear weapons. To this end, the NPT, which brings together both nuclear weapon states and non-nuclear weapon states, is the most effective and realistic framework. Japan calls on the international community to embrace the spirit of dialogue and cooperation, so that next year's NPT Review Conference will be a success and so that the world will move one step closer to achieving a world without nuclear weapons. The lives and the futures of many civilians were lost in an instant. Even those who survived have suffered for a long time from the health hazards of radiation. This suffering continues to this day, 80 years later. I strongly hope that world leaders, as well as young people who will shape the future, will visit Hiroshima and Nagasaki to understand the realities of the atomic bombings. Madame President,
It is North Korea that is now challenging these efforts towards a "world without nuclear weapons" head-on. Its nuclear and missile development poses a grave threat to international peace and security. We strongly urge the full implementation of the numerous Security Council resolutions aimed at achieving the complete denuclearization of North Korea. Japan will continue to make every effort to realize a 'Free and Open Indo-Pacific (FOIP)'. 4. Conclusion:
Madame President,
No country can forge the path to a bright future unless it squarely faces history. We must never again repeat the devastation of war. On the anniversary of the war’s end this August, I renewed my vow to engrave that in my heart. Many of the generation that experienced the second World War in human history, that divided the international community, are no longer playing central role in many countries. The international community is once again heading toward division and confrontation, such as in Ukraine and the Middle East where many lives are lost every day, and in East Asia, where Japan is located. The security of these regions is closely interrelated. The free and open international order based on the rule of law that we have strived for is facing unprecedented challenges. This is founded on the courage and integrity to squarely face the past, and on fostering a sense of human rights, healthy discourse, including mission-driven journalism, and classical liberalism that values the tolerance of listening humbly to the arguments of others. Madame President,
Seventy years have passed since the Bandung Conference, which brought Asian and African nations together for the first time to advocate for world peace and cooperation. This was also the first large-scale international conference that Japan participated in since the war ended. The people of Asia showed a spirit of tolerance in accepting Japan after the war. They must have had unfathomable emotional struggles in doing so. Still, supported by this spirit of tolerance and under the pledge never to wage a war again, Japan has been striving to realize everlasting world peace. Through my discussions with the leaders of the Republic of Korea, China, and Southeast Asian countries, I am once again convinced of the need to further promote future-oriented relations and have shared this conviction with the leaders of these countries. Over the past year, I have visited various countries in Asia and Latin America and met with numerous heads of state and government in Japan. I hope that Japan will continue to be sought after by the rest of the world. That is my earnest wish. Please join us in calling for:
Reform of the Security Council as soon as possible;
A “world without nuclear war” and a “world without nuclear weapons”;
A world that can overcome global challenges together;
and, Solidarity and tolerance, not division and confrontation. Japan will continue to move forward alongside the international community. We will never waver, and we will continue to lead the way. It is with this determination that I would like to conclude my statement.</t>
        </is>
      </c>
      <c r="K553" s="18" t="inlineStr">
        <is>
          <t>aggression;history;responsibility;suffering;war</t>
        </is>
      </c>
      <c r="L553" s="18" t="inlineStr">
        <is>
          <t>0</t>
        </is>
      </c>
      <c r="M553" s="18" t="inlineStr">
        <is>
          <t>0</t>
        </is>
      </c>
      <c r="N553" s="18" t="inlineStr">
        <is>
          <t>0</t>
        </is>
      </c>
      <c r="O553" s="18" t="inlineStr">
        <is>
          <t>1</t>
        </is>
      </c>
      <c r="P553" s="18" t="inlineStr">
        <is>
          <t>0</t>
        </is>
      </c>
      <c r="Q553" s="18" t="inlineStr">
        <is>
          <t>0</t>
        </is>
      </c>
      <c r="R553" s="18" t="inlineStr">
        <is>
          <t>4a9708da-8a10-401f-88f1-70df3330c59a</t>
        </is>
      </c>
      <c r="S553" s="18" t="inlineStr"/>
      <c r="T553" s="18" t="inlineStr"/>
      <c r="U553" s="18" t="inlineStr"/>
      <c r="V553" s="18" t="inlineStr">
        <is>
          <t>AGGRESSION</t>
        </is>
      </c>
      <c r="W553" s="18" t="inlineStr"/>
      <c r="X553" s="18" t="inlineStr"/>
      <c r="Y553" s="18" t="inlineStr"/>
      <c r="Z553" s="18" t="inlineStr"/>
      <c r="AA553" s="18" t="inlineStr"/>
      <c r="AB553" s="18" t="inlineStr"/>
      <c r="AC553" s="18" t="inlineStr"/>
      <c r="AD553" s="18" t="inlineStr"/>
      <c r="AE553" s="18" t="inlineStr"/>
      <c r="AF553" s="18" t="inlineStr"/>
      <c r="AG553" s="18" t="inlineStr"/>
      <c r="AH553" s="18" t="inlineStr"/>
      <c r="AI553" s="18" t="inlineStr"/>
      <c r="AJ553" s="18" t="inlineStr"/>
      <c r="AK553" s="18" t="inlineStr"/>
      <c r="AL553" s="18" t="inlineStr"/>
      <c r="AM553" s="18" t="inlineStr">
        <is>
          <t>LOW</t>
        </is>
      </c>
      <c r="AN553" s="3" t="inlineStr">
        <is>
          <t>AUTO-DRAFT: keyword signals only; requires contextual coding per codebook.md before use.</t>
        </is>
      </c>
      <c r="AO553" s="18" t="inlineStr">
        <is>
          <t>d00a3e3b-f770-5b9b-8c6d-c0d45638aba8</t>
        </is>
      </c>
      <c r="AP553" s="18" t="inlineStr">
        <is>
          <t>1</t>
        </is>
      </c>
      <c r="AQ553" s="18" t="inlineStr">
        <is>
          <t>LOW_CONFIDENCE;MISSING_SPEAKER</t>
        </is>
      </c>
      <c r="AR553" s="18" t="inlineStr">
        <is>
          <t>EXCLUDED</t>
        </is>
      </c>
      <c r="AS553" s="3" t="inlineStr">
        <is>
          <t>2026-09-22 full backlog review: UKRAINE_RUSSIA_OR_UNRELATED_GEOPOLITICS</t>
        </is>
      </c>
    </row>
    <row r="554">
      <c r="A554" s="3" t="inlineStr">
        <is>
          <t>https://japan.kantei.go.jp/103/statement/202509/23kaiken.html</t>
        </is>
      </c>
      <c r="B554" s="18" t="inlineStr">
        <is>
          <t>japan</t>
        </is>
      </c>
      <c r="C554" s="18" t="inlineStr">
        <is>
          <t>Prime Minister's Office of Japan (Kantei)</t>
        </is>
      </c>
      <c r="D554" s="3" t="inlineStr">
        <is>
          <t>Press Conference by Prime Minister ISHIBA Shigeru regarding His Upcoming Visit to the United States and Other Matters (Speeches and Statements &lt;br&gt;by the Prime Minister) | Prime Minister's Office of Japan</t>
        </is>
      </c>
      <c r="E554" s="18" t="inlineStr">
        <is>
          <t>PRESS_CONFERENCE</t>
        </is>
      </c>
      <c r="F554" s="18" t="inlineStr">
        <is>
          <t>September 23, 2025</t>
        </is>
      </c>
      <c r="G554" s="18" t="inlineStr">
        <is>
          <t>0</t>
        </is>
      </c>
      <c r="H554" s="3" t="inlineStr"/>
      <c r="I554" s="3" t="inlineStr">
        <is>
          <t>Press Conference by Prime Minister ISHIBA Shigeru regarding His Upcoming Visit to the United States and Other Matters (Speeches and Statements &lt;br&gt;by the Prime Minister) | Prime Minister's Office of Japan
Press Conference by Prime Minister ISHIBA Shigeru regarding His Upcoming Visit to the United States and Other Matters
September 23, 2025
Tweet
[Provisional translation]
(On what message Prime Minister Ishiba wishes to deliver during his General Debate speech at the United Nations General Assembly, in light of this milestone year marking 80 years since the end of the war and 80 years since the founding of the UN; on what diplomatic outcomes he is aiming for at this session of the UN General Assembly; on the current state of coordination for a summit meeting with U.S. President Trump in particular, as one of multiple individual meetings Prime Minister Ishiba is planning to hold with various world leaders; and, with the Liberal Democratic Party leadership race officially starting yesterday, on what expectations Prime Minister Ishiba has for the upcoming party president)
I will visit the United States from today to attend the United Nations General Assembly. As this is a milestone year marking the 80th anniversary of the founding of the United Nations, in my General Debate speech, I will first look back on the path the international community has walked over the past 80 years, since the UN was founded, and then underline that now is the time to carry out Security Council reform. I also intend to clearly lay out Japan's way of thinking regarding a range of issues, including nuclear disarmament and non-proliferation, the situation in the Middle East, global issues, and development.
In particular, with regard to the situation surrounding Palestine, Japan has consistently supported a two-state solution, and I will set out Japan's approach to this matter. And since merely repeating the phrase "two-state solution" won't lead to anything, I will address how to make a two-state solution effective and what Japan should do to help bring about that reality.
Besides my General Assembly speech, I am scheduled to hold meetings with the leaders of Finland and France, among others, as well as with UN Secretary-General Antonio Guterres. And, while my interaction with President Trump is currently being coordinated, we are working to create that opportunity. Various things have taken place over the past year, and I have built up a substantial cooperative relationship with President Trump in dealing with those matters. I would also like to extend my farewell to him as I leave office and convey to him my intention to pass this cooperation on to my successor.
Also, the leadership election [within the Liberal Democratic Party] got underway yesterday. Each of the candidates has been endorsed by 20 Diet members, and I consider every one of them to be outstanding individuals.
Personally, I would be very happy if it turned out that the person selected is someone who truly joined forces with my administration and put in a lot of effort over the past year, who will also carry on with my administration's basic policies, but I won't go so far as to offer any names. Whoever is elected, I hope that person continues on the path we laid out over this past year, as that path is something we all shaped together. That is all from me.
Related Link
Japanese
Tweet
Return to the Speeches and Statements by the Prime Minister</t>
        </is>
      </c>
      <c r="J554" s="3" t="inlineStr">
        <is>
          <t>Press Conference by Prime Minister ISHIBA Shigeru regarding His Upcoming Visit to the United States and Other Matters (Speeches and Statements &lt;br&gt;by the Prime Minister) | Prime Minister's Office of Japan
Press Conference by Prime Minister ISHIBA Shigeru regarding His Upcoming Visit to the United States and Other Matters
September 23, 2025
Tweet
[Provisional translation]
(On what message Prime Minister Ishiba wishes to deliver during his General Debate speech at the United Nations General Assembly, in light of this milestone year marking 80 years since the end of the war and 80 years since the founding of the UN; on what diplomatic outcomes he is aiming for at this session of the UN General Assembly; on the current state of coordination for a summit meeting with U.S. President Trump in particular, as one of multiple individual meetings Prime Minister Ishiba is planning to hold with various world leaders; and, with the Liberal Democratic Party leadership race officially starting yesterday, on what expectations Prime Minister Ishiba has for the upcoming party president)
I will visit the United States from today to attend the United Nations General Assembly. As this is a milestone year marking the 80th anniversary of the founding of the United Nations, in my General Debate speech, I will first look back on the path the international community has walked over the past 80 years, since the UN was founded, and then underline that now is the time to carry out Security Council reform.</t>
        </is>
      </c>
      <c r="K554" s="18" t="inlineStr">
        <is>
          <t>war</t>
        </is>
      </c>
      <c r="L554" s="18" t="inlineStr">
        <is>
          <t>0</t>
        </is>
      </c>
      <c r="M554" s="18" t="inlineStr">
        <is>
          <t>0</t>
        </is>
      </c>
      <c r="N554" s="18" t="inlineStr">
        <is>
          <t>0</t>
        </is>
      </c>
      <c r="O554" s="18" t="inlineStr">
        <is>
          <t>0</t>
        </is>
      </c>
      <c r="P554" s="18" t="inlineStr">
        <is>
          <t>0</t>
        </is>
      </c>
      <c r="Q554" s="18" t="inlineStr">
        <is>
          <t>0</t>
        </is>
      </c>
      <c r="R554" s="18" t="inlineStr">
        <is>
          <t>11526487-e5d8-4ef1-9a19-0a15bd504dbe</t>
        </is>
      </c>
      <c r="S554" s="18" t="inlineStr"/>
      <c r="T554" s="18" t="inlineStr"/>
      <c r="U554" s="18" t="inlineStr"/>
      <c r="V554" s="18" t="inlineStr">
        <is>
          <t>WAR_GENERAL</t>
        </is>
      </c>
      <c r="W554" s="18" t="inlineStr"/>
      <c r="X554" s="18" t="inlineStr"/>
      <c r="Y554" s="18" t="inlineStr"/>
      <c r="Z554" s="18" t="inlineStr"/>
      <c r="AA554" s="18" t="inlineStr"/>
      <c r="AB554" s="18" t="inlineStr"/>
      <c r="AC554" s="18" t="inlineStr"/>
      <c r="AD554" s="18" t="inlineStr"/>
      <c r="AE554" s="18" t="inlineStr"/>
      <c r="AF554" s="18" t="inlineStr"/>
      <c r="AG554" s="18" t="inlineStr"/>
      <c r="AH554" s="18" t="inlineStr"/>
      <c r="AI554" s="18" t="inlineStr"/>
      <c r="AJ554" s="18" t="inlineStr"/>
      <c r="AK554" s="18" t="inlineStr"/>
      <c r="AL554" s="18" t="inlineStr"/>
      <c r="AM554" s="18" t="inlineStr">
        <is>
          <t>LOW</t>
        </is>
      </c>
      <c r="AN554" s="3" t="inlineStr">
        <is>
          <t>AUTO-DRAFT: keyword signals only; requires contextual coding per codebook.md before use.</t>
        </is>
      </c>
      <c r="AO554" s="18" t="inlineStr">
        <is>
          <t>0bcd9e2d-4c00-5175-8164-460a82ea0da3</t>
        </is>
      </c>
      <c r="AP554" s="18" t="inlineStr">
        <is>
          <t>1</t>
        </is>
      </c>
      <c r="AQ554" s="18" t="inlineStr">
        <is>
          <t>LOW_CONFIDENCE;MISSING_SPEAKER</t>
        </is>
      </c>
      <c r="AR554" s="18" t="inlineStr">
        <is>
          <t>EXCLUDED</t>
        </is>
      </c>
      <c r="AS554" s="3" t="inlineStr">
        <is>
          <t>2026-09-22 full backlog review: UKRAINE_RUSSIA_OR_UNRELATED_GEOPOLITICS</t>
        </is>
      </c>
    </row>
    <row r="555">
      <c r="A555" s="3" t="inlineStr">
        <is>
          <t>https://japan.kantei.go.jp/103/statement/202509/24naigai_00001.html</t>
        </is>
      </c>
      <c r="B555" s="18" t="inlineStr">
        <is>
          <t>japan</t>
        </is>
      </c>
      <c r="C555" s="18" t="inlineStr">
        <is>
          <t>Prime Minister's Office of Japan (Kantei)</t>
        </is>
      </c>
      <c r="D555" s="3" t="inlineStr">
        <is>
          <t>Press Conference by Prime Minister ISHIBA Shigeru Following his Visit to the United States of America (Speeches and Statements &lt;br&gt;by the Prime Minister) | Prime Minister's Office of Japan</t>
        </is>
      </c>
      <c r="E555" s="18" t="inlineStr">
        <is>
          <t>PRESS_CONFERENCE</t>
        </is>
      </c>
      <c r="F555" s="18" t="inlineStr">
        <is>
          <t>September 24, 2025</t>
        </is>
      </c>
      <c r="G555" s="18" t="inlineStr">
        <is>
          <t>0</t>
        </is>
      </c>
      <c r="H555" s="3" t="inlineStr"/>
      <c r="I555" s="3" t="inlineStr">
        <is>
          <t>Press Conference by Prime Minister ISHIBA Shigeru Following his Visit to the United States of America (Speeches and Statements &lt;br&gt;by the Prime Minister) | Prime Minister's Office of Japan
Press Conference by Prime Minister ISHIBA Shigeru Following his Visit to the United States of America
September 24, 2025
Tweet
[Provisional translation]
[Opening statement by Prime Minister Ishiba]
Good morning to all. I appreciate your attendance today, even this early in the morning. I would like to share my thoughts with you after attending the United Nations General Assembly High-level Week.
The United Nations marks the 80th anniversary of its founding this year. In every country, many members of the generation that experienced World War II have moved away from center stage in society. Against that backdrop, many are now perishing with each passing day in both Ukraine and the Middle East, where the loss of life is now an everyday occurrence.
Troubling issues also affect Japan's home of East Asia. While East Asia is not suffering a high death toll, we recognize that the international community is once again moving towards division and confrontation. We are aware that the free and open international order based on the rule of law is now facing a historic challenge.
In the General Debate address I delivered last night, I looked back at the progress of the UN and raised the question of whether the United Nations is really fulfilling the role it was originally expected to play regarding peace and security issues. I then laid out Japan's way of thinking on that matter.
The Japanese word for "the United Nations" literally translates as "a joining together between nations" or "an international union." The principal role of the United Nations is, needless to say, maintaining international peace and security. I believe we cannot truly say that the Security Council has fully executed the role originally envisioned for it. We can see many cases in which the Security Council is unable to take necessary decisions because of the existence of the veto power.
In 1950, five years after the war ended, the General Assembly passed the resolution "Uniting for Peace," thereby empowering the General Assembly to take action. Since 2022, three years ago, a permanent member of the Council who exercised the veto is requested to speak at the General Assembly. In this way, a variety of systems have been contemplated over the years. And yet despite these efforts, we remain hard-pressed to say that the Security Council is functioning effectively.
The roster of UN Member States has expanded tremendously, increasing roughly fourfold, I believe. If I recall correctly, the UN had 51 Member States at the outset, becoming 193 today, meaning that the number of Member States nearly quadrupled. Despite that, Security Council reform has still not been achieved because various countries' individual interests are intertwined in complex ways. Merely engaging in discussions ultimately leads nowhere. We must not give up on this reform.
It is imperative that the UN expand the number of both permanent and non-permanent members of the Security Council without reducing the Council's effectiveness and that the UN become able to address the challenges it faces with greater legitimacy, while also keeping in mind the matter of the veto power held by the permanent members.
Based on that perspective, last night [in my General Debate speech] I strongly urged the international community to decisively implement Security Council reform. There is no solution that is ideal. But, as I remarked in yesterday's speech, it is important that we at least make the UN a better organization than it is now. I purposely used the wording that the organization would be 'better' than it is now.
Next, I spoke about Japan's perspective on the Middle East situation. The tragic and appalling humanitarian violations in Gaza are something we cannot possibly overlook. The Israeli ground operations currently underway in Gaza must cease immediately. Japan strongly urges their immediate cessation.
For Japan, the question is not whether to recognize a Palestinian state, but when. As I stated just now, the continued unilateral actions by the Government of Israel can never be accepted. I stated clearly that if Israel takes further actions that obstruct the realization of the two-state solution we aim to achieve, Japan will be compelled to take new measures in response.
What matters the most is that Palestine, which is under consideration for state recognition, will be able to exist in a sustainable manner, and exist in a sustainable manner living side by side in peace with Israel. I then stated my determination that, consistent with that thinking, Japan would play a realistic and proactive role in moving even a single step closer toward the goal of a two-state solution.
At the same time, as we invite Palestine to assume its role as a responsible member of the international community, the Palestinian side must establish a system of governance that ensures accountability. It is not enough simply to grant recognition. Hamas should release the hostages immediately and hand over its weapons to the Palestinian Authority. Japan will continue to press forward in a concrete manner with assistance needed to support the establishment of economic independence and effective governance in Palestine -- that is, to support Palestinian state-building -- including our efforts thus far to strengthen the capability of more than 7,000 public officials over, if I recall correctly, the past 27 years. Japan will continue with its efforts to ensure that governance is implemented effectively. In line with this approach, we will participate alongside like-minded countries including France, Norway, Saudi Arabia, and Spain in carrying out new initiatives to address the financial crisis currently facing Palestine.
The Abraham Accords have been underway since the first Trump administration, and I voiced Japan's strong support for these accords as an initiative to promote peace and stability across the entire Middle East region. The Abraham Accords bear the name of the spiritual ancestor common to all three of the Jewish, Christian, and Islamic faiths and I underscored Japan's firm support for these accords.
With regard to nuclear disarmament and non-proliferation, the current security environment concerning nuclear weapons is, needless to say, becoming increasingly severe. That is why I made an appeal for the international community to now embrace the spirit of dialogue and cooperation in working to realize a world without nuclear war and also a world without nuclear weapons, under the framework of the NPT -- the Nuclear Non-proliferation Treaty -- which brings together both nuclear weapon states and non-nuclear weapon states.
There is something that I read out in August on the day we remember the atomic bombing of Hiroshima, and I introduced it last night here in New York as well. It is a “tanka,” or short Japanese poem, by the poet Ms. SHODA Shinoe that I read aloud on August 6.
"These big bones
Must be the teacher’s.
Around them,
Gathering in a circle,
Little skulls are found."
People associate atomic bombings with the image of the mushroom cloud in the photo taken from the aircraft. So when people hear 'atomic bomb' a mushroom cloud comes to mind. But as the only country to have suffered the devastation of atomic bombings during war, Japan must broadly raise awareness of what actually happened beneath that mushroom cloud. Therefore, after introducing the tanka by Ms. SHODA Shinoe here in New York as well, I emphasized that I sincerely want leaders around the world and also the young leaders of the next generation to know the tragic realities of the atomic bombings.
The role of the United Nations includes actions in the economic and social spheres, which are of course vital. I also stated this at TICAD 9, the ninth Tokyo International Conference on African Development, which was held in Yokohama last month. Japan considers it important to share both joys and sorrows and also work shoulder to shoulder with all countries in the international community and to work alongside other countries to craft solutions to the challenges facing the international community, based on the concept of human security. Japan will continue its efforts to bring about sustainable development.
No country can forge the path to a bright future unless it squarely faces history. We must never again repeat the devastation of war. On the anniversary of the war’s end in August, I renewed my vow to engrave that in my heart. Although we have been striving for a free and open international order based on the rule of law, our efforts have been facing unprecedented challenges. I wish to reiterate that in the face of these challenges, it is crucial that we continue to protect our healthy and robust democracy. I made a strong plea for that last night.
I am in no way taking the position that the spread of democracy alone will bring peace to the world. We must reject totalitarianism and irresponsible populism and not fall into narrow-minded nationalism. We will not tolerate discrimination or exclusion. I firmly believe that it is precisely this kind of healthy and robust democracy that contributes significantly to maintaining and strengthening a free and open international order and promoting international peace and security. This is founded on the courage and integrity to squarely face the past, and on fostering a sense of human rights, healthy discourse, including mission-driven journalism, and classical liberalism that values the tolerance of listening humbly to the arguments of others. I have been placing emphasis on this thinking.
I ended my address by also speaking about Japan's postwar solidarity with the rest of Asia.  This year marks the 70th anniversary of the Bandung Conference, which was the first international conference that Japan participated in after its defeat in the war. Seventy years have now passed since that conference was held. The people of Asia showed a spirit of tolerance in accepting Japan after the war. I stated emphatically that while Asia must surely have had unfathomable emotional struggles in demonstrating this spirit of tolerance towards us, supported by this spirit of tolerance and under the pledge never to wage a war again, Japan has been striving to realize everlasting world peace. That ends the overview of the message I put forward.
On this occasion, during my visit to New York, I had the opportunity to converse or hold meetings with UN Secretary-General Guterres and President Trump, among other national leaders. Secretary-General Guterres told me during our meeting that he welcomes Japan's vigorous support for multilateralism. He also conveyed to me his appreciation for the contributions Japan has been making to peace and security. Moreover, he made the remark that Japan's support for development is support that adopts the perspective of the country receiving the cooperation.
During my term in office, I have had meetings with Secretary-General Guterres multiple times, and I want to reiterate that he has expressed strong support for Japan. From my side, I once again raised the matter of the urgency of Security Council reform, which I mentioned earlier. That is a point on which Secretary-General Guterres and I see eye to eye, and we affirmed we will continue to work in cooperation regarding the reform of the United Nations. I also requested that the employment of Japanese personnel be maintained or increased.
I also had the opportunity to speak with President Trump and the First Lady. A number of things crossed my mind during our conversation. President Trump and I both feel keenly and also confirmed that we are seeing steady, forward-looking progress that furthers the interests of both Japan and the United States. The Japan-U.S. alliance will continue to have absolutely unwavering importance in the future, and I conveyed that conviction to President Trump. Yesterday, I met with the Crown Prince of Kuwait. Today, after this press conference concludes, I am scheduled to exchange views with the leaders of Finland and the Netherlands before I depart the U.S. I have already met with both of these leaders in Tokyo. Building on those discussions, I expect that today we will again engage in candid talks on the current international situation, including Russia's aggression against Ukraine, the situation in Palestine, and a Free and Open Indo-Pacific.
I would also like to add that during this visit I attended an event promoting Japanese food exports here in the United States, the largest export market for Japan's agricultural, forestry, and fishery products. Japan is currently undergoing a major shift in agricultural policy, centered on increasing rice production. But it is meaningless simply to say that we will increase production. The key issue will be how to handle the increased amount of rice produced in the context of our population continuing to decline and age.
It is said that there are roughly 70,000 hamburger shops around the globe, whereas onigiri shops number about 1,400 worldwide. Now there may be some debate over whether we should even be comparing hamburger shops and onigiri shops, but for discussion's sake, if the number of onigiri shops in operation got to even one-tenth the number of hamburger places, it would mean we could have people all around the world eating tasty Japanese rice. Simply increasing production will not take us to where we want to go. The real issue lies in what to do with the increased amount we produce. In light of that, I feel that yesterday's event was highly meaningful. I sent out a strong message that what is important is further promoting Japan's exports to growing overseas markets.
Last night, the reception hosted by President Trump and the First Lady was an opportunity for me to reconnect with a number of people I had not seen for a while. I had the chance to talk with Treasury Secretary Bessent and Commerce Secretary Lutnick, among others. I am truly fortunate to have had the opportunity to speak with so many heads of state and government. I spoke with many people last night, and over this past year I also took advantage of such opportunities as TICAD and Expo 2025 Osaka, Kansai, Japan. I spoke with a total of close to 90 national leaders and heads of international organizations, and on those occasions, I often felt keenly that the world truly needs Japan, and Japan must make further efforts accordingly. How Japan will respond to the world's expectations relies entirely upon Japan's own efforts.
Security Council reform must be implemented as soon as possible. We must work to bring about a world without nuclear war and a world without nuclear weapons. We must create a world that can overcome global challenges together. And we need solidary, not division; tolerance, not confrontation. I emphasized these points strongly at the end. Maintaining this stance going forward, Japan, working together with the international community, is fully determined to remain at the very forefront of the international community's various initiatives. Having now spoken at some length, I will end my opening statement here. Thank you very much.
Related Link
Japanese
Tweet
Return to the Speeches and Statements by the Prime Minister</t>
        </is>
      </c>
      <c r="J555" s="3" t="inlineStr">
        <is>
          <t>I would like to share my thoughts with you after attending the United Nations General Assembly High-level Week. The United Nations marks the 80th anniversary of its founding this year. In every country, many members of the generation that experienced World War II have moved away from center stage in society. Against that backdrop, many are now perishing with each passing day in both Ukraine and the Middle East, where the loss of life is now an everyday occurrence. Troubling issues also affect Japan's home of East Asia. While East Asia is not suffering a high death toll, we recognize that the international community is once again moving towards division and confrontation. We are aware that the free and open international order based on the rule of law is now facing a historic challenge. In the General Debate address I delivered last night, I looked back at the progress of the UN and raised the question of whether the United Nations is really fulfilling the role it was originally expected to play regarding peace and security issues. I then laid out Japan's way of thinking on that matter. I believe we cannot truly say that the Security Council has fully executed the role originally envisioned for it. We can see many cases in which the Security Council is unable to take necessary decisions because of the existence of the veto power. In 1950, five years after the war ended, the General Assembly passed the resolution "Uniting for Peace," thereby empowering the General Assembly to take action. Since 2022, three years ago, a permanent member of the Council who exercised the veto is requested to speak at the General Assembly. In this way, a variety of systems have been contemplated over the years. I stated clearly that if Israel takes further actions that obstruct the realization of the two-state solution we aim to achieve, Japan will be compelled to take new measures in response. What matters the most is that Palestine, which is under consideration for state recognition, will be able to exist in a sustainable manner, and exist in a sustainable manner living side by side in peace with Israel. I then stated my determination that, consistent with that thinking, Japan would play a realistic and proactive role in moving even a single step closer toward the goal of a two-state solution. At the same time, as we invite Palestine to assume its role as a responsible member of the international community, the Palestinian side must establish a system of governance that ensures accountability. It is not enough simply to grant recognition. Hamas should release the hostages immediately and hand over its weapons to the Palestinian Authority. Japan will continue to press forward in a concrete manner with assistance needed to support the establishment of economic independence and effective governance in Palestine -- that is, to support Palestinian state-building -- including our efforts thus far to strengthen the capability of more than 7,000 public officials over, if I recall correctly, the past 27 years. Japan will continue with its efforts to ensure that governance is implemented effectively. In line with this approach, we will participate alongside like-minded countries including France, Norway, Saudi Arabia, and Spain in carrying out new initiatives to address the financial crisis currently facing Palestine. The Abraham Accords bear the name of the spiritual ancestor common to all three of the Jewish, Christian, and Islamic faiths and I underscored Japan's firm support for these accords. With regard to nuclear disarmament and non-proliferation, the current security environment concerning nuclear weapons is, needless to say, becoming increasingly severe. That is why I made an appeal for the international community to now embrace the spirit of dialogue and cooperation in working to realize a world without nuclear war and also a world without nuclear weapons, under the framework of the NPT -- the Nuclear Non-proliferation Treaty -- which brings together both nuclear weapon states and non-nuclear weapon states. There is something that I read out in August on the day we remember the atomic bombing of Hiroshima, and I introduced it last night here in New York as well. It is a “tanka,” or short Japanese poem, by the poet Ms. Around them,
Gathering in a circle,
Little skulls are found."
People associate atomic bombings with the image of the mushroom cloud in the photo taken from the aircraft. So when people hear 'atomic bomb' a mushroom cloud comes to mind. But as the only country to have suffered the devastation of atomic bombings during war, Japan must broadly raise awareness of what actually happened beneath that mushroom cloud. Therefore, after introducing the tanka by Ms. SHODA Shinoe here in New York as well, I emphasized that I sincerely want leaders around the world and also the young leaders of the next generation to know the tragic realities of the atomic bombings. Japan considers it important to share both joys and sorrows and also work shoulder to shoulder with all countries in the international community and to work alongside other countries to craft solutions to the challenges facing the international community, based on the concept of human security. Japan will continue its efforts to bring about sustainable development. No country can forge the path to a bright future unless it squarely faces history. We must never again repeat the devastation of war. On the anniversary of the war’s end in August, I renewed my vow to engrave that in my heart. Although we have been striving for a free and open international order based on the rule of law, our efforts have been facing unprecedented challenges. I wish to reiterate that in the face of these challenges, it is crucial that we continue to protect our healthy and robust democracy. This is founded on the courage and integrity to squarely face the past, and on fostering a sense of human rights, healthy discourse, including mission-driven journalism, and classical liberalism that values the tolerance of listening humbly to the arguments of others. I have been placing emphasis on this thinking. I ended my address by also speaking about Japan's postwar solidarity with the rest of Asia. This year marks the 70th anniversary of the Bandung Conference, which was the first international conference that Japan participated in after its defeat in the war. Seventy years have now passed since that conference was held. The people of Asia showed a spirit of tolerance in accepting Japan after the war. I stated emphatically that while Asia must surely have had unfathomable emotional struggles in demonstrating this spirit of tolerance towards us, supported by this spirit of tolerance and under the pledge never to wage a war again, Japan has been striving to realize everlasting world peace. That ends the overview of the message I put forward. On this occasion, during my visit to New York, I had the opportunity to converse or hold meetings with UN Secretary-General Guterres and President Trump, among other national leaders. Secretary-General Guterres told me during our meeting that he welcomes Japan's vigorous support for multilateralism. I also had the opportunity to speak with President Trump and the First Lady. A number of things crossed my mind during our conversation. President Trump and I both feel keenly and also confirmed that we are seeing steady, forward-looking progress that furthers the interests of both Japan and the United States. The Japan-U.S. alliance will continue to have absolutely unwavering importance in the future, and I conveyed that conviction to President Trump. Today, after this press conference concludes, I am scheduled to exchange views with the leaders of Finland and the Netherlands before I depart the U.S. I have already met with both of these leaders in Tokyo. Building on those discussions, I expect that today we will again engage in candid talks on the current international situation, including Russia's aggression against Ukraine, the situation in Palestine, and a Free and Open Indo-Pacific. I would also like to add that during this visit I attended an event promoting Japanese food exports here in the United States, the largest export market for Japan's agricultural, forestry, and fishery products. Japan is currently undergoing a major shift in agricultural policy, centered on increasing rice production. How Japan will respond to the world's expectations relies entirely upon Japan's own efforts. Security Council reform must be implemented as soon as possible. We must work to bring about a world without nuclear war and a world without nuclear weapons. We must create a world that can overcome global challenges together. And we need solidary, not division; tolerance, not confrontation. I emphasized these points strongly at the end. Maintaining this stance going forward, Japan, working together with the international community, is fully determined to remain at the very forefront of the international community's various initiatives. Having now spoken at some length, I will end my opening statement here. Thank you very much.</t>
        </is>
      </c>
      <c r="K555" s="18" t="inlineStr">
        <is>
          <t>aggression;history;war</t>
        </is>
      </c>
      <c r="L555" s="18" t="inlineStr">
        <is>
          <t>0</t>
        </is>
      </c>
      <c r="M555" s="18" t="inlineStr">
        <is>
          <t>0</t>
        </is>
      </c>
      <c r="N555" s="18" t="inlineStr">
        <is>
          <t>0</t>
        </is>
      </c>
      <c r="O555" s="18" t="inlineStr">
        <is>
          <t>1</t>
        </is>
      </c>
      <c r="P555" s="18" t="inlineStr">
        <is>
          <t>0</t>
        </is>
      </c>
      <c r="Q555" s="18" t="inlineStr">
        <is>
          <t>0</t>
        </is>
      </c>
      <c r="R555" s="18" t="inlineStr">
        <is>
          <t>1f8128d2-236b-4739-adbd-9b2e828cd09a</t>
        </is>
      </c>
      <c r="S555" s="18" t="inlineStr"/>
      <c r="T555" s="18" t="inlineStr"/>
      <c r="U555" s="18" t="inlineStr"/>
      <c r="V555" s="18" t="inlineStr">
        <is>
          <t>AGGRESSION</t>
        </is>
      </c>
      <c r="W555" s="18" t="inlineStr"/>
      <c r="X555" s="18" t="inlineStr"/>
      <c r="Y555" s="18" t="inlineStr"/>
      <c r="Z555" s="18" t="inlineStr"/>
      <c r="AA555" s="18" t="inlineStr"/>
      <c r="AB555" s="18" t="inlineStr"/>
      <c r="AC555" s="18" t="inlineStr"/>
      <c r="AD555" s="18" t="inlineStr"/>
      <c r="AE555" s="18" t="inlineStr"/>
      <c r="AF555" s="18" t="inlineStr"/>
      <c r="AG555" s="18" t="inlineStr"/>
      <c r="AH555" s="18" t="inlineStr"/>
      <c r="AI555" s="18" t="inlineStr"/>
      <c r="AJ555" s="18" t="inlineStr"/>
      <c r="AK555" s="18" t="inlineStr"/>
      <c r="AL555" s="18" t="inlineStr"/>
      <c r="AM555" s="18" t="inlineStr">
        <is>
          <t>LOW</t>
        </is>
      </c>
      <c r="AN555" s="3" t="inlineStr">
        <is>
          <t>AUTO-DRAFT: keyword signals only; requires contextual coding per codebook.md before use.</t>
        </is>
      </c>
      <c r="AO555" s="18" t="inlineStr">
        <is>
          <t>37ee5e33-da19-5486-b50a-077983905d30</t>
        </is>
      </c>
      <c r="AP555" s="18" t="inlineStr">
        <is>
          <t>1</t>
        </is>
      </c>
      <c r="AQ555" s="18" t="inlineStr">
        <is>
          <t>LOW_CONFIDENCE;MISSING_SPEAKER</t>
        </is>
      </c>
      <c r="AR555" s="18" t="inlineStr">
        <is>
          <t>EXCLUDED</t>
        </is>
      </c>
      <c r="AS555" s="3" t="inlineStr">
        <is>
          <t>2026-09-22 full backlog review: UKRAINE_RUSSIA_OR_UNRELATED_GEOPOLITICS</t>
        </is>
      </c>
    </row>
    <row r="556">
      <c r="A556" s="3" t="inlineStr">
        <is>
          <t>https://japan.kantei.go.jp/103/statement/202509/25message2.html</t>
        </is>
      </c>
      <c r="B556" s="18" t="inlineStr">
        <is>
          <t>japan</t>
        </is>
      </c>
      <c r="C556" s="18" t="inlineStr">
        <is>
          <t>Prime Minister's Office of Japan (Kantei)</t>
        </is>
      </c>
      <c r="D556" s="3" t="inlineStr">
        <is>
          <t>Video Message from Prime Minister Ishiba to Tourism EXPO Japan 2025 (Speeches and Statements &lt;br&gt;by the Prime Minister) | Prime Minister's Office of Japan</t>
        </is>
      </c>
      <c r="E556" s="18" t="inlineStr">
        <is>
          <t>SPEECH</t>
        </is>
      </c>
      <c r="F556" s="18" t="inlineStr">
        <is>
          <t>September 25, 2025</t>
        </is>
      </c>
      <c r="G556" s="18" t="inlineStr">
        <is>
          <t>0</t>
        </is>
      </c>
      <c r="H556" s="3" t="inlineStr"/>
      <c r="I556" s="3" t="inlineStr">
        <is>
          <t>Video Message from Prime Minister Ishiba to Tourism EXPO Japan 2025 (Speeches and Statements &lt;br&gt;by the Prime Minister) | Prime Minister's Office of Japan
Video Message from Prime Minister Ishiba to Tourism EXPO Japan 2025
September 25, 2025
Tweet
If you can not view the video,
click here
[Provisional translation]
Distinguished Guests, Ladies and Gentlemen, good morning. I am Ishiba Shigeru, Prime Minister of Japan.
It is my great pleasure to offer heartfelt congratulations on the grand opening of Tourism EXPO Japan 2025 Aichi/ Central Japan, welcoming participants from across Japan and around the world.
This is one of the world’s largest travel events, held annually in Japan. This year, more than 1,200 companies and organizations from 82 countries and regions are exhibiting, alongside participants from every corner of Japan.
I hope the more than 100,000 expected visitors will discover the numerous charms of Japan’s destinations, that professionals will enjoy fruitful business discussions, and that both inbound and outbound tourism will grow―bringing more travelers to local regions.
Tourism is a cornerstone industry for regional communities and a key pillar of my administration’s initiative “Regional Revitalization 2.0.” This year, inbound visitors surpassed 20 million at the fastest pace ever. Travel spending reached approximately 4.8 trillion yen by June, which is 23% more than last year. We must build on this momentum and ensure its benefits reach every part of the nation.
I am especially pleased that, this year for the first time, nine prefectures of the Chubu and Hokuriku regions, including host prefecture Aichi, are jointly showcasing their appeal. Such collaboration is invaluable.
Same as last year, a special area has been set up to support the recovery of the Noto region. The government will continue working tirelessly toward reconstruction after the Noto Peninsula earthquake.
EXPO 2025 OSAKA, KANSAI, JAPAN will close in just 18 days, and I extend my sincere thanks to the many overseas visitors who attended it. Looking ahead, International Horticultural Expo 2027, Yokohama, Japan (GREEN×EXPO 2027) will be held in March 2027. I hope this international exposition of flowers and greenery will inspire even more people to visit Japan and explore its diverse regions.
In closing, I wish every success for Tourism EXPO Japan 2025 and the continued promotion of travel exchange both at home and abroad. Thank you.
Related Link
Japanese
Tweet
Return to the Speeches and Statements by the Prime Minister</t>
        </is>
      </c>
      <c r="J556" s="3" t="inlineStr">
        <is>
          <t>Such collaboration is invaluable. Same as last year, a special area has been set up to support the recovery of the Noto region. The government will continue working tirelessly toward reconstruction after the Noto Peninsula earthquake. EXPO 2025 OSAKA, KANSAI, JAPAN will close in just 18 days, and I extend my sincere thanks to the many overseas visitors who attended it. Looking ahead, International Horticultural Expo 2027, Yokohama, Japan (GREEN×EXPO 2027) will be held in March 2027.</t>
        </is>
      </c>
      <c r="K556" s="18" t="inlineStr">
        <is>
          <t>war</t>
        </is>
      </c>
      <c r="L556" s="18" t="inlineStr">
        <is>
          <t>0</t>
        </is>
      </c>
      <c r="M556" s="18" t="inlineStr">
        <is>
          <t>0</t>
        </is>
      </c>
      <c r="N556" s="18" t="inlineStr">
        <is>
          <t>0</t>
        </is>
      </c>
      <c r="O556" s="18" t="inlineStr">
        <is>
          <t>0</t>
        </is>
      </c>
      <c r="P556" s="18" t="inlineStr">
        <is>
          <t>0</t>
        </is>
      </c>
      <c r="Q556" s="18" t="inlineStr">
        <is>
          <t>0</t>
        </is>
      </c>
      <c r="R556" s="18" t="inlineStr">
        <is>
          <t>340f8b20-2c8d-4895-947d-83cb3f027fc5</t>
        </is>
      </c>
      <c r="S556" s="18" t="inlineStr"/>
      <c r="T556" s="18" t="inlineStr"/>
      <c r="U556" s="18" t="inlineStr"/>
      <c r="V556" s="18" t="inlineStr">
        <is>
          <t>HISTORICAL_RECOGNITION_GENERAL</t>
        </is>
      </c>
      <c r="W556" s="18" t="inlineStr"/>
      <c r="X556" s="18" t="inlineStr"/>
      <c r="Y556" s="18" t="inlineStr"/>
      <c r="Z556" s="18" t="inlineStr"/>
      <c r="AA556" s="18" t="inlineStr"/>
      <c r="AB556" s="18" t="inlineStr"/>
      <c r="AC556" s="18" t="inlineStr"/>
      <c r="AD556" s="18" t="inlineStr"/>
      <c r="AE556" s="18" t="inlineStr"/>
      <c r="AF556" s="18" t="inlineStr"/>
      <c r="AG556" s="18" t="inlineStr"/>
      <c r="AH556" s="18" t="inlineStr"/>
      <c r="AI556" s="18" t="inlineStr"/>
      <c r="AJ556" s="18" t="inlineStr"/>
      <c r="AK556" s="18" t="inlineStr"/>
      <c r="AL556" s="18" t="inlineStr"/>
      <c r="AM556" s="18" t="inlineStr">
        <is>
          <t>LOW</t>
        </is>
      </c>
      <c r="AN556" s="3" t="inlineStr">
        <is>
          <t>AUTO-DRAFT: keyword signals only; requires contextual coding per codebook.md before use.</t>
        </is>
      </c>
      <c r="AO556" s="18" t="inlineStr">
        <is>
          <t>c9d6c6b5-8689-52ad-bedd-e4dc92ef6df6</t>
        </is>
      </c>
      <c r="AP556" s="18" t="inlineStr">
        <is>
          <t>1</t>
        </is>
      </c>
      <c r="AQ556" s="18" t="inlineStr">
        <is>
          <t>LOW_CONFIDENCE;MISSING_SPEAKER</t>
        </is>
      </c>
      <c r="AR556" s="18" t="inlineStr">
        <is>
          <t>EXCLUDED</t>
        </is>
      </c>
      <c r="AS556" s="3" t="inlineStr">
        <is>
          <t>2026-09-22 full backlog review: NATURAL_DISASTER_OR_ACCIDENT</t>
        </is>
      </c>
    </row>
    <row r="557">
      <c r="A557" s="3" t="inlineStr">
        <is>
          <t>https://japan.kantei.go.jp/103/statement/202509/29kyoudou_happyou.html</t>
        </is>
      </c>
      <c r="B557" s="18" t="inlineStr">
        <is>
          <t>japan</t>
        </is>
      </c>
      <c r="C557" s="18" t="inlineStr">
        <is>
          <t>Prime Minister's Office of Japan (Kantei)</t>
        </is>
      </c>
      <c r="D557" s="3" t="inlineStr">
        <is>
          <t>Prime Minister Ishiba’s Remarks at the Joint Press Occasion with President Disanayaka of Sri Lanka (Speeches and Statements &lt;br&gt;by the Prime Minister) | Prime Minister's Office of Japan</t>
        </is>
      </c>
      <c r="E557" s="18" t="inlineStr">
        <is>
          <t>SPEECH</t>
        </is>
      </c>
      <c r="F557" s="18" t="inlineStr">
        <is>
          <t>September 29, 2025</t>
        </is>
      </c>
      <c r="G557" s="18" t="inlineStr">
        <is>
          <t>0</t>
        </is>
      </c>
      <c r="H557" s="3" t="inlineStr"/>
      <c r="I557" s="3" t="inlineStr">
        <is>
          <t>Prime Minister Ishiba’s Remarks at the Joint Press Occasion with President Disanayaka of Sri Lanka (Speeches and Statements &lt;br&gt;by the Prime Minister) | Prime Minister's Office of Japan
Prime Minister Ishiba’s Remarks at the Joint Press Occasion with President Disanayaka of Sri Lanka
September 29, 2025
Tweet
[Provisional translation]
[Opening statement]
Hello everyone. Ayubowan. (Hello.) I would like to extend my heartfelt welcome to President Dissanayake on his visit to Japan.
Japan and Sri Lanka have built a deep friendship over many years. In my recent General Debate speech at the United Nations General Assembly, I referred to the spirit of tolerance that Asian nations showed Japan after the war. At the San Francisco Peace Conference, Sri Lanka took the initiative in supporting Japan’s return to the international community, an act that remains deeply engraved in the hearts of the Japanese people even today. Since then, our two countries have stood together and extended assistance to each other whenever either of us faced great challenges, such as the civil war in Sri Lanka and major earthquakes in Japan.
Sri Lanka and Japan have both long enjoyed the blessings of the free and open maritime order as island nations surrounded by the sea. As we seek to realize greater prosperity, it is becoming even more important for our two countries to work together to overcome divisions within the international community and to maintain and strengthen a free, fair, and just order.
With this in mind, I held discussions with President Dissanayake today, which resulted in the following outcomes.
The first is our cooperation toward peace and stability in the Indian Ocean. Japan has advanced cooperation with Sri Lanka to date, including port calls by Self-Defense Force vessels and the provision of patrol vessels. On this occasion, Japan has decided to provide unmanned aerial vehicles (UAVs) as our first Official Security Assistance (OSA) project for Sri Lanka. We will continue to work together with Sri Lanka toward realizing a Free and Open Indo-Pacific. That is the first point.
The second is our cooperation to foster Sri Lanka's stability and development. As Sri Lanka is situated in a strategic location in the Indian Ocean, its stability and development are of great importance not only to Japan, but also to the Indian Ocean–Africa Economic Zone, a key driver of global economic growth.
The development of the Northern and Eastern Provinces of Sri Lanka, where the conflict's legacy continues to be felt strongly, is vital for national reconciliation. I hope that the grant aid project signed on this occasion, namely the Project for the Enhancement of Productivity in the Dairy Sector, will contribute to the development of these regions. Japan will also steadily implement its existing yen loan projects.
On this occasion, in order to promote Sri Lanka’s stable growth and participation in global supply chains, Japan proposed a Conceptual Roadmap on “Building an Export-Oriented Industrial Corridor.” We agreed to deepen our discussions based on this proposal. This roadmap is in line with the “Economic Region Initiative of Indian Ocean-Africa,” which we announced at the 9th Tokyo International Conference on African Development (TICAD 9). Through the roadmap, we aim to promote exports from Sri Lanka to various regions, including India, the Middle East, and Africa and contribute to regional development.
Taking the Japan–Sri Lanka Joint Statement announced today as a guiding principle, we will further deepen and expand our “Comprehensive Partnership” with Sri Lanka. I intend to continue our discussions at the luncheon to follow. Thank you very much. Stūti. (Thank you.)
Related Link
Japanese
Japan-Sri Lanka Summit Meeting (PM in Action)
Japan-Sri Lanka Summit Meeting (Summary)
Tweet
Return to the Speeches and Statements by the Prime Minister</t>
        </is>
      </c>
      <c r="J557" s="3" t="inlineStr">
        <is>
          <t>(Hello.) I would like to extend my heartfelt welcome to President Dissanayake on his visit to Japan. Japan and Sri Lanka have built a deep friendship over many years. In my recent General Debate speech at the United Nations General Assembly, I referred to the spirit of tolerance that Asian nations showed Japan after the war. At the San Francisco Peace Conference, Sri Lanka took the initiative in supporting Japan’s return to the international community, an act that remains deeply engraved in the hearts of the Japanese people even today. Since then, our two countries have stood together and extended assistance to each other whenever either of us faced great challenges, such as the civil war in Sri Lanka and major earthquakes in Japan. Sri Lanka and Japan have both long enjoyed the blessings of the free and open maritime order as island nations surrounded by the sea. As we seek to realize greater prosperity, it is becoming even more important for our two countries to work together to overcome divisions within the international community and to maintain and strengthen a free, fair, and just order. With this in mind, I held discussions with President Dissanayake today, which resulted in the following outcomes. The first is our cooperation toward peace and stability in the Indian Ocean. Japan has advanced cooperation with Sri Lanka to date, including port calls by Self-Defense Force vessels and the provision of patrol vessels. On this occasion, Japan has decided to provide unmanned aerial vehicles (UAVs) as our first Official Security Assistance (OSA) project for Sri Lanka. We will continue to work together with Sri Lanka toward realizing a Free and Open Indo-Pacific. That is the first point. The second is our cooperation to foster Sri Lanka's stability and development.</t>
        </is>
      </c>
      <c r="K557" s="18" t="inlineStr">
        <is>
          <t>war</t>
        </is>
      </c>
      <c r="L557" s="18" t="inlineStr">
        <is>
          <t>0</t>
        </is>
      </c>
      <c r="M557" s="18" t="inlineStr">
        <is>
          <t>0</t>
        </is>
      </c>
      <c r="N557" s="18" t="inlineStr">
        <is>
          <t>0</t>
        </is>
      </c>
      <c r="O557" s="18" t="inlineStr">
        <is>
          <t>1</t>
        </is>
      </c>
      <c r="P557" s="18" t="inlineStr">
        <is>
          <t>1</t>
        </is>
      </c>
      <c r="Q557" s="18" t="inlineStr">
        <is>
          <t>0</t>
        </is>
      </c>
      <c r="R557" s="18" t="inlineStr">
        <is>
          <t>81bea2ce-5f30-4a82-83b3-2664ad71b070</t>
        </is>
      </c>
      <c r="S557" s="18" t="inlineStr"/>
      <c r="T557" s="18" t="inlineStr"/>
      <c r="U557" s="18" t="inlineStr"/>
      <c r="V557" s="18" t="inlineStr">
        <is>
          <t>WAR_GENERAL</t>
        </is>
      </c>
      <c r="W557" s="18" t="inlineStr"/>
      <c r="X557" s="18" t="inlineStr"/>
      <c r="Y557" s="18" t="inlineStr"/>
      <c r="Z557" s="18" t="inlineStr"/>
      <c r="AA557" s="18" t="inlineStr"/>
      <c r="AB557" s="18" t="inlineStr"/>
      <c r="AC557" s="18" t="inlineStr"/>
      <c r="AD557" s="18" t="inlineStr"/>
      <c r="AE557" s="18" t="inlineStr"/>
      <c r="AF557" s="18" t="inlineStr"/>
      <c r="AG557" s="18" t="inlineStr"/>
      <c r="AH557" s="18" t="inlineStr"/>
      <c r="AI557" s="18" t="inlineStr"/>
      <c r="AJ557" s="18" t="inlineStr"/>
      <c r="AK557" s="18" t="inlineStr"/>
      <c r="AL557" s="18" t="inlineStr"/>
      <c r="AM557" s="18" t="inlineStr">
        <is>
          <t>LOW</t>
        </is>
      </c>
      <c r="AN557" s="3" t="inlineStr">
        <is>
          <t>AUTO-DRAFT: keyword signals only; requires contextual coding per codebook.md before use.</t>
        </is>
      </c>
      <c r="AO557" s="18" t="inlineStr">
        <is>
          <t>ba0240a9-fb22-5819-83a4-222a228b9006</t>
        </is>
      </c>
      <c r="AP557" s="18" t="inlineStr">
        <is>
          <t>1</t>
        </is>
      </c>
      <c r="AQ557" s="18" t="inlineStr">
        <is>
          <t>LOW_CONFIDENCE;MISSING_SPEAKER</t>
        </is>
      </c>
      <c r="AR557" s="18" t="inlineStr">
        <is>
          <t>EXCLUDED</t>
        </is>
      </c>
      <c r="AS557" s="3" t="inlineStr">
        <is>
          <t>2026-09-22 full backlog review: NATURAL_DISASTER_OR_ACCIDENT</t>
        </is>
      </c>
    </row>
    <row r="558">
      <c r="A558" s="3" t="inlineStr">
        <is>
          <t>https://japan.kantei.go.jp/103/statement/202509/30kaiken2.html</t>
        </is>
      </c>
      <c r="B558" s="18" t="inlineStr">
        <is>
          <t>japan</t>
        </is>
      </c>
      <c r="C558" s="18" t="inlineStr">
        <is>
          <t>Prime Minister's Office of Japan (Kantei)</t>
        </is>
      </c>
      <c r="D558" s="3" t="inlineStr">
        <is>
          <t>Press Conference by Prime Minister ISHIBA Shigeru regarding the Japan-Republic of Korea Summit Meeting and Other Matters (Speeches and Statements &lt;br&gt;by the Prime Minister) | Prime Minister's Office of Japan</t>
        </is>
      </c>
      <c r="E558" s="18" t="inlineStr">
        <is>
          <t>PRESS_CONFERENCE</t>
        </is>
      </c>
      <c r="F558" s="18" t="inlineStr">
        <is>
          <t>September 30, 2025</t>
        </is>
      </c>
      <c r="G558" s="18" t="inlineStr">
        <is>
          <t>0</t>
        </is>
      </c>
      <c r="H558" s="3" t="inlineStr"/>
      <c r="I558" s="3" t="inlineStr">
        <is>
          <t>Press Conference by Prime Minister ISHIBA Shigeru regarding the Japan-Republic of Korea Summit Meeting and Other Matters (Speeches and Statements &lt;br&gt;by the Prime Minister) | Prime Minister's Office of Japan
Press Conference by Prime Minister ISHIBA Shigeru regarding the Japan-Republic of Korea Summit Meeting and Other Matters
September 30, 2025
Tweet
[Provisional translation]
[Opening statement]
I will now make a statement. I have just finished holding a summit meeting with President LEE Jae Myung of the Republic of Korea (ROK). This was our third face-to-face meeting since President Lee took office in June, and the first time in 21 years that a Japanese prime minister visited a regional city in the ROK as part of a bilateral visit.
Last month, President Lee visited Japan. This visit I have made to the ROK demonstrates that the "shuttle diplomacy" being pursued by the leaders of both our countries is being implemented steadily, and that Japan-ROK relations, which are strategically critical, are developing in a stable manner. In that regard, I consider this visit to have been extremely significant.
As we are pursuing "shuttle diplomacy," I would really like to make these visits not something that happens once or twice a year, but instead something truly worthy of the term "shuttle" by making these visits more frequent. I believe that is entirely possible, given how close Japan and the ROK are in terms of both geography and travel time.
In today's meeting, we deepened our discussions across a broader range of topics, building upon the outcome of our recent meeting in Tokyo. We also agreed to develop Japan-ROK relations in a stable manner.  In particular, the current strategic environment is increasing dramatically in severity. We confirmed that we will maintain our strategic communication in the fields of security and economic security with a view to responding in close coordination.
In addition, we agreed to establish a framework for our two countries to cooperate in identifying solutions to address regional revitalization, the heavy concentration of people and institutions in our capital cities, and the aging of our societies alongside a falling birthrate, among other social issues that Japan and the ROK face in common.
Yesterday in Tokyo bilateral consultations got underway, headed by vice-ministerial-level officials. I hope we further enhance these consultations through a multilayered approach having participants at various levels, including not only working-level officials and politicians but also private sector entities, academics, and local governments all engaged in exchanges of views with their foreign counterparts. Japan and the ROK are already moving forward in discussions aimed at cooperation in such fields as hydrogen and ammonia. The potential for cooperation exists in a large number of fields.  Today we agreed to organize the Japan-Korea Committee on Scientific and Technological Cooperation to discuss cooperation in science and technology fields, including AI.
We also exchanged views on regional situations, including the Indo-Pacific and Palestine. We reaffirmed we will work closely together between Japan and the ROK as well as among Japan, the ROK and the U.S., towards the complete denuclearization of North Korea. I also expressed my appreciation for the ROK's consistent support towards the immediate resolution of the abductions issue.
The international community is unmistakably at a historic turning point. On that account, I have made every effort to resolutely uphold the free and open international order based on the rule of law and, to that end, build relationships of trust and strengthen solidarity with a wide range of countries.
President Lee Jae Myung and I both recently delivered speeches at the UN General Assembly.  Reading President Lee's speech again, I noticed that there were really a sizeable number of areas that overlapped my own address, even though that was not something we had coordinated beforehand. One key phrase for us was "robust democracy." President Lee's speech underlined that the ROK puts that kind of democracy into practice and defends it thoroughly, for the sake of the ROK and also the entire world. In my own UN General Assembly speech, I said robust democracy involves rejecting narrow-minded nationalism, never falling for irresponsible populism, engaging in healthy discourse, and squarely facing the past with integrity. I think this message and President Lee's address shared a deep foundation in common.
Through this round of "shuttle diplomacy," I once again felt the importance of Japan as a nation continuing to make efforts into the future so that the Japan-ROK cooperative relationship will become even stronger and that our close cooperation will contribute to both the region and the international community as a whole. I would like to express my sincere appreciation to President Lee as well as everyone in the ROK government for kindly hosting this visit. I will end my opening statement here.
(On any concrete progress that was made regarding matters confirmed during the summit meeting in Tokyo last month, specifically, the launch of a consultative framework on shared challenges such as population decline and the falling birthrate and the heavy concentration of people and institutions in the two nations' capital cities, and cooperation towards the success of the APEC Economic Leaders' Meeting to be held in the ROK city of Gyeongju next month; on how Prime Minister Ishiba intends to hand down to his successor the recent history of improved bilateral relations with President Lee, in light of 2025 marking the 60th anniversary of the normalization of Japan-ROK relations, against a backdrop of what might not easily be termed smooth relations in the past, despite deep historical ties)
Yes, thank you for asking about that. I mentioned this in my opening statement just now, but yesterday we launched just such a framework for consultations, headed by officials at the vice-ministerial level. We have reached a shared understanding of the topics we should discuss going forward, and while there are still various matters that need to be coordinated from now by our working-level officials, such as which ministries or agencies will handle these discussions, I personally believe that this is a truly significant development for our countries, made possible through President Lee's strong leadership.
Local region exchanges are also underway. For example, my home district of Tottori Prefecture and Gangwon Province have already held exchanges of views close to 30 times, with ongoing discussions regarding our declining populations, overconcentration in our capital cities, and so on. This is not something limited to Tottori. Local governments all around Japan have been engaged in these kinds of discussions with local governments in the ROK. I consider it to be of tremendous significance that we have now progressed to a situation where discussions are moving forward in a multilayered, accelerated manner between our national governments, our local governments, and also the private sector and universities.
In addition, what I hope for the next administration is that it advances these relations in an irreversible manner so that they flourish and never regress. I want the next administration to fully recognize the importance of the Japan-ROK relationship and understand that cooperative relations between Japan and the ROK not only benefit both countries, but also contribute greatly to the region as a whole and the entire world. It should also understand that it is only natural for the ROK, as a different country, to have a perspective distinct from ours.
I believe we must have the courage and integrity to truly face history squarely. It is not the case that we will always share the same perspective. In fact, there will be few cases where our views align. That said, I really feel that us adopting the stance of having the integrity and the courage to squarely face history is something that the people of the ROK will understand.
(On how Prime Minister Ishiba assesses the efforts he made on both the domestic and international fronts over the past year, in light of tomorrow being exactly one year since he took office; on what expectations he holds for the next administration in terms of both domestic affairs and foreign policy; and on the current status of Prime Minister Ishiba's thoughts regarding a message to mark the 80th year since the end of the war, considering that he indicated during a recent press conference that he wanted to touch upon reasons the war was unable to be stopped and the role of politics)
I don't think that one should evaluate one's own performance. But I believe that my cabinet has made every possible effort, acting in a truly sincere manner towards the people, towards the nation, and towards the next generation. Through the cooperation of many people indeed, and through the cooperation of many in both the ruling and opposition parties, we passed bills and treaties in almost every case, and without any delays. I can only express my sincere appreciation to all those involved. I consider the evaluation of my tenure as something to be done by the next generation. I have no intention to pat myself on the back here, or list up what my administration has accomplished.
Also, regarding [a message to mark] 80 years [since the end of the war], at this moment, nothing has been definitively decided regarding the format or content. In the period leading up to today's Japan-ROK summit, I engaged in a substantial number of discussions in preparation for today's bilateral meeting and also the UN General Assembly speech that preceded it, and I dedicated myself entirely to those preparations. Naturally, it is not the case that these all exist independent of each other, and I have voiced my own views, as well as our collective position, in a series of speeches, including those I made at the memorial ceremonies for the war dead in Nagasaki, and before that in Hiroshima, as well as my UN General Assembly address. This will not in any way be something that revises our historical understanding. I will only say that neither the format nor the content have been finalized as of right now.
Related Link
Japanese
Visit to the Republic of Korea (PM in Action)
Tweet
Return to the Speeches and Statements by the Prime Minister</t>
        </is>
      </c>
      <c r="J558" s="3" t="inlineStr">
        <is>
          <t>Yesterday in Tokyo bilateral consultations got underway, headed by vice-ministerial-level officials. I hope we further enhance these consultations through a multilayered approach having participants at various levels, including not only working-level officials and politicians but also private sector entities, academics, and local governments all engaged in exchanges of views with their foreign counterparts. Japan and the ROK are already moving forward in discussions aimed at cooperation in such fields as hydrogen and ammonia. The potential for cooperation exists in a large number of fields. Today we agreed to organize the Japan-Korea Committee on Scientific and Technological Cooperation to discuss cooperation in science and technology fields, including AI. We also exchanged views on regional situations, including the Indo-Pacific and Palestine. We reaffirmed we will work closely together between Japan and the ROK as well as among Japan, the ROK and the U.S., towards the complete denuclearization of North Korea. I also expressed my appreciation for the ROK's consistent support towards the immediate resolution of the abductions issue. The international community is unmistakably at a historic turning point. On that account, I have made every effort to resolutely uphold the free and open international order based on the rule of law and, to that end, build relationships of trust and strengthen solidarity with a wide range of countries. I would like to express my sincere appreciation to President Lee as well as everyone in the ROK government for kindly hosting this visit. I will end my opening statement here. (On any concrete progress that was made regarding matters confirmed during the summit meeting in Tokyo last month, specifically, the launch of a consultative framework on shared challenges such as population decline and the falling birthrate and the heavy concentration of people and institutions in the two nations' capital cities, and cooperation towards the success of the APEC Economic Leaders' Meeting to be held in the ROK city of Gyeongju next month; on how Prime Minister Ishiba intends to hand down to his successor the recent history of improved bilateral relations with President Lee, in light of 2025 marking the 60th anniversary of the normalization of Japan-ROK relations, against a backdrop of what might not easily be termed smooth relations in the past, despite deep historical ties)
Yes, thank you for asking about that. I mentioned this in my opening statement just now, but yesterday we launched just such a framework for consultations, headed by officials at the vice-ministerial level. We have reached a shared understanding of the topics we should discuss going forward, and while there are still various matters that need to be coordinated from now by our working-level officials, such as which ministries or agencies will handle these discussions, I personally believe that this is a truly significant development for our countries, made possible through President Lee's strong leadership. Local region exchanges are also underway. For example, my home district of Tottori Prefecture and Gangwon Province have already held exchanges of views close to 30 times, with ongoing discussions regarding our declining populations, overconcentration in our capital cities, and so on. This is not something limited to Tottori. Local governments all around Japan have been engaged in these kinds of discussions with local governments in the ROK. I consider it to be of tremendous significance that we have now progressed to a situation where discussions are moving forward in a multilayered, accelerated manner between our national governments, our local governments, and also the private sector and universities. In addition, what I hope for the next administration is that it advances these relations in an irreversible manner so that they flourish and never regress. I want the next administration to fully recognize the importance of the Japan-ROK relationship and understand that cooperative relations between Japan and the ROK not only benefit both countries, but also contribute greatly to the region as a whole and the entire world. It should also understand that it is only natural for the ROK, as a different country, to have a perspective distinct from ours. I believe we must have the courage and integrity to truly face history squarely. It is not the case that we will always share the same perspective. In fact, there will be few cases where our views align. That said, I really feel that us adopting the stance of having the integrity and the courage to squarely face history is something that the people of the ROK will understand. (On how Prime Minister Ishiba assesses the efforts he made on both the domestic and international fronts over the past year, in light of tomorrow being exactly one year since he took office; on what expectations he holds for the next administration in terms of both domestic affairs and foreign policy; and on the current status of Prime Minister Ishiba's thoughts regarding a message to mark the 80th year since the end of the war, considering that he indicated during a recent press conference that he wanted to touch upon reasons the war was unable to be stopped and the role of politics)
I don't think that one should evaluate one's own performance. But I believe that my cabinet has made every possible effort, acting in a truly sincere manner towards the people, towards the nation, and towards the next generation. Through the cooperation of many people indeed, and through the cooperation of many in both the ruling and opposition parties, we passed bills and treaties in almost every case, and without any delays. I can only express my sincere appreciation to all those involved. I consider the evaluation of my tenure as something to be done by the next generation. I have no intention to pat myself on the back here, or list up what my administration has accomplished. Also, regarding [a message to mark] 80 years [since the end of the war], at this moment, nothing has been definitively decided regarding the format or content. In the period leading up to today's Japan-ROK summit, I engaged in a substantial number of discussions in preparation for today's bilateral meeting and also the UN General Assembly speech that preceded it, and I dedicated myself entirely to those preparations. Naturally, it is not the case that these all exist independent of each other, and I have voiced my own views, as well as our collective position, in a series of speeches, including those I made at the memorial ceremonies for the war dead in Nagasaki, and before that in Hiroshima, as well as my UN General Assembly address. This will not in any way be something that revises our historical understanding. I will only say that neither the format nor the content have been finalized as of right now.</t>
        </is>
      </c>
      <c r="K558" s="18" t="inlineStr">
        <is>
          <t>history;reparation;war</t>
        </is>
      </c>
      <c r="L558" s="18" t="inlineStr">
        <is>
          <t>0</t>
        </is>
      </c>
      <c r="M558" s="18" t="inlineStr">
        <is>
          <t>0</t>
        </is>
      </c>
      <c r="N558" s="18" t="inlineStr">
        <is>
          <t>0</t>
        </is>
      </c>
      <c r="O558" s="18" t="inlineStr">
        <is>
          <t>0</t>
        </is>
      </c>
      <c r="P558" s="18" t="inlineStr">
        <is>
          <t>0</t>
        </is>
      </c>
      <c r="Q558" s="18" t="inlineStr">
        <is>
          <t>0</t>
        </is>
      </c>
      <c r="R558" s="18" t="inlineStr">
        <is>
          <t>a937c1d4-31f9-42bd-8aff-723b3e29580d</t>
        </is>
      </c>
      <c r="S558" s="18" t="inlineStr"/>
      <c r="T558" s="18" t="inlineStr"/>
      <c r="U558" s="18" t="inlineStr"/>
      <c r="V558" s="18" t="inlineStr">
        <is>
          <t>COMPENSATION_REPARATION</t>
        </is>
      </c>
      <c r="W558" s="18" t="inlineStr"/>
      <c r="X558" s="18" t="inlineStr"/>
      <c r="Y558" s="18" t="inlineStr"/>
      <c r="Z558" s="18" t="inlineStr"/>
      <c r="AA558" s="18" t="inlineStr"/>
      <c r="AB558" s="18" t="inlineStr"/>
      <c r="AC558" s="18" t="inlineStr"/>
      <c r="AD558" s="18" t="inlineStr"/>
      <c r="AE558" s="18" t="inlineStr"/>
      <c r="AF558" s="18" t="inlineStr"/>
      <c r="AG558" s="18" t="inlineStr"/>
      <c r="AH558" s="18" t="inlineStr"/>
      <c r="AI558" s="18" t="inlineStr"/>
      <c r="AJ558" s="18" t="inlineStr"/>
      <c r="AK558" s="18" t="inlineStr"/>
      <c r="AL558" s="18" t="inlineStr"/>
      <c r="AM558" s="18" t="inlineStr">
        <is>
          <t>LOW</t>
        </is>
      </c>
      <c r="AN558" s="3" t="inlineStr">
        <is>
          <t>AUTO-DRAFT: keyword signals only; requires contextual coding per codebook.md before use.</t>
        </is>
      </c>
      <c r="AO558" s="18" t="inlineStr">
        <is>
          <t>170aeeeb-1bcd-59c2-affc-a8c79d0f798f</t>
        </is>
      </c>
      <c r="AP558" s="18" t="inlineStr">
        <is>
          <t>1</t>
        </is>
      </c>
      <c r="AQ558" s="18" t="inlineStr">
        <is>
          <t>LOW_CONFIDENCE;MISSING_SPEAKER</t>
        </is>
      </c>
      <c r="AR558" s="18" t="inlineStr">
        <is>
          <t>EXCLUDED</t>
        </is>
      </c>
      <c r="AS558" s="3" t="inlineStr">
        <is>
          <t>2026-09-22 full backlog review: JAPAN_ROK_OR_JAPAN_PRC_SUMMIT_NO_HISTORY_CONTENT</t>
        </is>
      </c>
    </row>
    <row r="559">
      <c r="A559" s="3" t="inlineStr">
        <is>
          <t>https://japan.kantei.go.jp/103/statement/202510/01message.html</t>
        </is>
      </c>
      <c r="B559" s="18" t="inlineStr">
        <is>
          <t>japan</t>
        </is>
      </c>
      <c r="C559" s="18" t="inlineStr">
        <is>
          <t>Prime Minister's Office of Japan (Kantei)</t>
        </is>
      </c>
      <c r="D559" s="3" t="inlineStr">
        <is>
          <t>Message of condolences from Prime Minister Ishiba on the earthquake in the Philippines (Speeches and Statements &lt;br&gt;by the Prime Minister) | Prime Minister's Office of Japan</t>
        </is>
      </c>
      <c r="E559" s="18" t="inlineStr">
        <is>
          <t>SPEECH</t>
        </is>
      </c>
      <c r="F559" s="18" t="inlineStr">
        <is>
          <t>October 1, 2025</t>
        </is>
      </c>
      <c r="G559" s="18" t="inlineStr">
        <is>
          <t>0</t>
        </is>
      </c>
      <c r="H559" s="3" t="inlineStr"/>
      <c r="I559" s="3" t="inlineStr">
        <is>
          <t>Message of condolences from Prime Minister Ishiba on the earthquake in the Philippines (Speeches and Statements &lt;br&gt;by the Prime Minister) | Prime Minister's Office of Japan
Message of condolences from Prime Minister Ishiba on the earthquake in the Philippines
October 1, 2025
Tweet
[Provisional translation]
On October 1, Prime Minister ISHIBA Shigeru delivered the following message of condolences to His Excellency Ferdinand R. Marcos, Jr., President of the Republic of the Philippines regarding the earthquake damage which occurred in the Philippines on September 30 (the same day local time).
“I am deeply saddened and worried to learn the news that many precious lives were lost and serious damages were brought in the vast areas of central Philippines due to the earthquake offshore of Cebu Province. On behalf of the Japanese government and people, I would like to extend my heartfelt condolences to the victims and express my sympathy to their families and those who were affected.
Japan always stands with the Philippines in overcoming this time of difficulties.”
Related Link
Japanese
Tweet
Return to the Speeches and Statements by the Prime Minister</t>
        </is>
      </c>
      <c r="J559" s="3" t="inlineStr">
        <is>
          <t>Marcos, Jr., President of the Republic of the Philippines regarding the earthquake damage which occurred in the Philippines on September 30 (the same day local time). “I am deeply saddened and worried to learn the news that many precious lives were lost and serious damages were brought in the vast areas of central Philippines due to the earthquake offshore of Cebu Province. On behalf of the Japanese government and people, I would like to extend my heartfelt condolences to the victims and express my sympathy to their families and those who were affected. Japan always stands with the Philippines in overcoming this time of difficulties.”
Related Link
Japanese
Tweet
Return to the Speeches and Statements by the Prime Minister</t>
        </is>
      </c>
      <c r="K559" s="18" t="inlineStr">
        <is>
          <t>victim</t>
        </is>
      </c>
      <c r="L559" s="18" t="inlineStr">
        <is>
          <t>0</t>
        </is>
      </c>
      <c r="M559" s="18" t="inlineStr">
        <is>
          <t>0</t>
        </is>
      </c>
      <c r="N559" s="18" t="inlineStr">
        <is>
          <t>0</t>
        </is>
      </c>
      <c r="O559" s="18" t="inlineStr">
        <is>
          <t>0</t>
        </is>
      </c>
      <c r="P559" s="18" t="inlineStr">
        <is>
          <t>0</t>
        </is>
      </c>
      <c r="Q559" s="18" t="inlineStr">
        <is>
          <t>0</t>
        </is>
      </c>
      <c r="R559" s="18" t="inlineStr">
        <is>
          <t>cc3bc937-59a2-441c-af6d-15ef63c23407</t>
        </is>
      </c>
      <c r="S559" s="18" t="inlineStr"/>
      <c r="T559" s="18" t="inlineStr"/>
      <c r="U559" s="18" t="inlineStr"/>
      <c r="V559" s="18" t="inlineStr">
        <is>
          <t>HISTORICAL_RECOGNITION_GENERAL</t>
        </is>
      </c>
      <c r="W559" s="18" t="inlineStr"/>
      <c r="X559" s="18" t="inlineStr"/>
      <c r="Y559" s="18" t="inlineStr"/>
      <c r="Z559" s="18" t="inlineStr"/>
      <c r="AA559" s="18" t="inlineStr"/>
      <c r="AB559" s="18" t="inlineStr"/>
      <c r="AC559" s="18" t="inlineStr"/>
      <c r="AD559" s="18" t="inlineStr"/>
      <c r="AE559" s="18" t="inlineStr"/>
      <c r="AF559" s="18" t="inlineStr"/>
      <c r="AG559" s="18" t="inlineStr"/>
      <c r="AH559" s="18" t="inlineStr"/>
      <c r="AI559" s="18" t="inlineStr"/>
      <c r="AJ559" s="18" t="inlineStr"/>
      <c r="AK559" s="18" t="inlineStr"/>
      <c r="AL559" s="18" t="inlineStr"/>
      <c r="AM559" s="18" t="inlineStr">
        <is>
          <t>LOW</t>
        </is>
      </c>
      <c r="AN559" s="3" t="inlineStr">
        <is>
          <t>AUTO-DRAFT: keyword signals only; requires contextual coding per codebook.md before use.</t>
        </is>
      </c>
      <c r="AO559" s="18" t="inlineStr">
        <is>
          <t>0b4d4614-bf2b-531c-a32f-6bc8b6d9bb09</t>
        </is>
      </c>
      <c r="AP559" s="18" t="inlineStr">
        <is>
          <t>1</t>
        </is>
      </c>
      <c r="AQ559" s="18" t="inlineStr">
        <is>
          <t>LOW_CONFIDENCE;MISSING_SPEAKER</t>
        </is>
      </c>
      <c r="AR559" s="18" t="inlineStr">
        <is>
          <t>EXCLUDED</t>
        </is>
      </c>
      <c r="AS559" s="3" t="inlineStr">
        <is>
          <t>2026-09-22 full backlog review: NATURAL_DISASTER_OR_ACCIDENT</t>
        </is>
      </c>
    </row>
    <row r="560">
      <c r="A560" s="3" t="inlineStr">
        <is>
          <t>https://japan.kantei.go.jp/103/statement/202510/06comment.html</t>
        </is>
      </c>
      <c r="B560" s="18" t="inlineStr">
        <is>
          <t>japan</t>
        </is>
      </c>
      <c r="C560" s="18" t="inlineStr">
        <is>
          <t>Prime Minister's Office of Japan (Kantei)</t>
        </is>
      </c>
      <c r="D560" s="3" t="inlineStr">
        <is>
          <t>Comment by Prime Minister Ishiba on the Nobel Prize in Physiology or Medicine 2025 (Speeches and Statements &lt;br&gt;by the Prime Minister) | Prime Minister's Office of Japan</t>
        </is>
      </c>
      <c r="E560" s="18" t="inlineStr">
        <is>
          <t>SPEECH</t>
        </is>
      </c>
      <c r="F560" s="18" t="inlineStr">
        <is>
          <t>October 6, 2025</t>
        </is>
      </c>
      <c r="G560" s="18" t="inlineStr">
        <is>
          <t>0</t>
        </is>
      </c>
      <c r="H560" s="3" t="inlineStr"/>
      <c r="I560" s="3" t="inlineStr">
        <is>
          <t>Comment by Prime Minister Ishiba on the Nobel Prize in Physiology or Medicine 2025 (Speeches and Statements &lt;br&gt;by the Prime Minister) | Prime Minister's Office of Japan
Comment by Prime Minister Ishiba on the Nobel Prize in Physiology or Medicine 2025
October 6, 2025
Tweet
[Provisional translation]
Dr. SAKAGUCHI Shimon, Specially Appointed Professor at the University of Osaka, has been awarded this year's Nobel Prize in Physiology or Medicine.
I was truly pleased to learn that Professor Sakaguchi has been honored with this prestigious award and I express my heartfelt respect for his achievements.
This award reflects the high acclaim given worldwide for his achievements related to elucidating the mechanisms of peripheral immune tolerance through the discovery of regulatory T cells.
I take great pride in the fact that this discovery of truth, achieved through the creative ideas of a Japanese researcher, has greatly contributed to the continued progress of humankind and has been recognized by the international community.
The Government of Japan will work to stimulate innovation in all fields by firmly supporting creative and diverse research and strongly promoting the training and fostering of researchers.
ISHIBA Shigeru
Prime Minister of Japan
October 6, 2025
Related Link
Japanese
Tweet
Return to the Speeches and Statements by the Prime Minister</t>
        </is>
      </c>
      <c r="J560" s="3" t="inlineStr">
        <is>
          <t>Comment by Prime Minister Ishiba on the Nobel Prize in Physiology or Medicine 2025 (Speeches and Statements &lt;br&gt;by the Prime Minister) | Prime Minister's Office of Japan
Comment by Prime Minister Ishiba on the Nobel Prize in Physiology or Medicine 2025
October 6, 2025
Tweet
[Provisional translation]
Dr. SAKAGUCHI Shimon, Specially Appointed Professor at the University of Osaka, has been awarded this year's Nobel Prize in Physiology or Medicine. I was truly pleased to learn that Professor Sakaguchi has been honored with this prestigious award and I express my heartfelt respect for his achievements. This award reflects the high acclaim given worldwide for his achievements related to elucidating the mechanisms of peripheral immune tolerance through the discovery of regulatory T cells. I take great pride in the fact that this discovery of truth, achieved through the creative ideas of a Japanese researcher, has greatly contributed to the continued progress of humankind and has been recognized by the international community. The Government of Japan will work to stimulate innovation in all fields by firmly supporting creative and diverse research and strongly promoting the training and fostering of researchers.</t>
        </is>
      </c>
      <c r="K560" s="18" t="inlineStr">
        <is>
          <t>war</t>
        </is>
      </c>
      <c r="L560" s="18" t="inlineStr">
        <is>
          <t>0</t>
        </is>
      </c>
      <c r="M560" s="18" t="inlineStr">
        <is>
          <t>0</t>
        </is>
      </c>
      <c r="N560" s="18" t="inlineStr">
        <is>
          <t>1</t>
        </is>
      </c>
      <c r="O560" s="18" t="inlineStr">
        <is>
          <t>0</t>
        </is>
      </c>
      <c r="P560" s="18" t="inlineStr">
        <is>
          <t>0</t>
        </is>
      </c>
      <c r="Q560" s="18" t="inlineStr">
        <is>
          <t>0</t>
        </is>
      </c>
      <c r="R560" s="18" t="inlineStr">
        <is>
          <t>4bbd949b-46dd-4760-b120-96c7a630e015</t>
        </is>
      </c>
      <c r="S560" s="18" t="inlineStr"/>
      <c r="T560" s="18" t="inlineStr"/>
      <c r="U560" s="18" t="inlineStr"/>
      <c r="V560" s="18" t="inlineStr">
        <is>
          <t>HISTORICAL_RECOGNITION_GENERAL</t>
        </is>
      </c>
      <c r="W560" s="18" t="inlineStr"/>
      <c r="X560" s="18" t="inlineStr"/>
      <c r="Y560" s="18" t="inlineStr"/>
      <c r="Z560" s="18" t="inlineStr"/>
      <c r="AA560" s="18" t="inlineStr"/>
      <c r="AB560" s="18" t="inlineStr"/>
      <c r="AC560" s="18" t="inlineStr"/>
      <c r="AD560" s="18" t="inlineStr"/>
      <c r="AE560" s="18" t="inlineStr"/>
      <c r="AF560" s="18" t="inlineStr"/>
      <c r="AG560" s="18" t="inlineStr"/>
      <c r="AH560" s="18" t="inlineStr"/>
      <c r="AI560" s="18" t="inlineStr"/>
      <c r="AJ560" s="18" t="inlineStr"/>
      <c r="AK560" s="18" t="inlineStr"/>
      <c r="AL560" s="18" t="inlineStr"/>
      <c r="AM560" s="18" t="inlineStr">
        <is>
          <t>LOW</t>
        </is>
      </c>
      <c r="AN560" s="3" t="inlineStr">
        <is>
          <t>AUTO-DRAFT: keyword signals only; requires contextual coding per codebook.md before use.</t>
        </is>
      </c>
      <c r="AO560" s="18" t="inlineStr">
        <is>
          <t>ff161abf-5b0e-58a0-b9ef-55fd6f8c4d53</t>
        </is>
      </c>
      <c r="AP560" s="18" t="inlineStr">
        <is>
          <t>1</t>
        </is>
      </c>
      <c r="AQ560" s="18" t="inlineStr">
        <is>
          <t>LOW_CONFIDENCE;MISSING_SPEAKER</t>
        </is>
      </c>
      <c r="AR560" s="18" t="inlineStr">
        <is>
          <t>EXCLUDED</t>
        </is>
      </c>
      <c r="AS560" s="3" t="inlineStr">
        <is>
          <t>2026-09-22 full backlog review: MANUAL_REVIEW_NO_HISTORICAL_RECOGNITION_CONTENT</t>
        </is>
      </c>
    </row>
    <row r="561">
      <c r="A561" s="3" t="inlineStr">
        <is>
          <t>https://japan.kantei.go.jp/103/statement/202510/06message.html</t>
        </is>
      </c>
      <c r="B561" s="18" t="inlineStr">
        <is>
          <t>japan</t>
        </is>
      </c>
      <c r="C561" s="18" t="inlineStr">
        <is>
          <t>Prime Minister's Office of Japan (Kantei)</t>
        </is>
      </c>
      <c r="D561" s="3" t="inlineStr">
        <is>
          <t>Video Message from Prime Minister Ishiba to the 22nd Annual Meeting of the Science and Technology in Society forum (STS forum) (Speeches and Statements &lt;br&gt;by the Prime Minister) | Prime Minister's Office of Japan</t>
        </is>
      </c>
      <c r="E561" s="18" t="inlineStr">
        <is>
          <t>SPEECH</t>
        </is>
      </c>
      <c r="F561" s="18" t="inlineStr">
        <is>
          <t>October 6, 2025</t>
        </is>
      </c>
      <c r="G561" s="18" t="inlineStr">
        <is>
          <t>0</t>
        </is>
      </c>
      <c r="H561" s="3" t="inlineStr"/>
      <c r="I561" s="3" t="inlineStr">
        <is>
          <t>Video Message from Prime Minister Ishiba to the 22nd Annual Meeting of the Science and Technology in Society forum (STS forum) (Speeches and Statements &lt;br&gt;by the Prime Minister) | Prime Minister's Office of Japan
Video Message from Prime Minister Ishiba to the 22nd Annual Meeting of the Science and Technology in Society forum (STS forum)
October 6, 2025
Tweet
If you can not view the video,
click here
[Provisional translation]
Good morning, everyone. I am ISHIBA Shigeru, Prime Minister of Japan.
With the honor of their Majesties, the Emperor and Empress in attendance today, I would like to say a few words about the 22nd Annual Meeting of the Science and Technology in Society forum (STS forum).
The theme of the opening session of this forum is “Looking at the World in 2030 and Beyond―The Future of Science and Technology and Humankind.” While science and technology can be the “light” that brings hope, they also have the potential to be the “shadow,” which creates disparity and anxiety. In order to put the “light” of science and technology to use and prepare for the “shadow,” cooperation and responsibility of the international community are essential.
The STS forum is a venue that nurtures such a network of knowledge and trust. It is my sincere hope that your discussions and interactions will empower us to bring hope to the future society.
In August, Japan hosted the 9th Tokyo International Conference on African Development (TICAD 9), which brought together representatives from 49 countries, including 33 African heads of state. At this important gathering, participants jointly adopted the Yokohama Declaration. The declaration highlights the critical role of international knowledge exchange, as well as the importance of science and technology diplomacy. In this context, Japan launched an initiative to develop 30,000 AI professionals over the next three years. To ensure shared prosperity across the globe, including Africa, it is essential that we harness the power of science and technology to co-create innovative solutions to common challenges.
With regard to AI, which is the focus of this forum, it is crucial to accelerate innovation while mitigating risks. Under the AI Act that was passed in the recent ordinary session of the Diet, Japan will realize its vision of becoming “the world’s most AI-friendly country” and make contributions to the world.
Furthermore, we will continuously promote Hiroshima AI Process, which was launched during G7 2023 under Japan’s presidency.
We will also continue to take leadership in international rulemaking to advance safe, secure, and trustworthy AI.
Currently, at Expo 2025 Osaka, Kansai, Japan, various visions depicting a future society are being displayed, such as a beating heart created with iPS cells and a society in which humans and robots co-exist, under its theme of “Designing Future Society for Our Lives.”
It is my hope that the combination of the discussions at this STS forum and the experiences at the Expo will provide the opportunity for realizing the desired future society through science and technology.
Thank you for your kind attention.
Related Link
Japanese
Tweet
Return to the Speeches and Statements by the Prime Minister</t>
        </is>
      </c>
      <c r="J561" s="3" t="inlineStr">
        <is>
          <t>With the honor of their Majesties, the Emperor and Empress in attendance today, I would like to say a few words about the 22nd Annual Meeting of the Science and Technology in Society forum (STS forum). The theme of the opening session of this forum is “Looking at the World in 2030 and Beyond―The Future of Science and Technology and Humankind.” While science and technology can be the “light” that brings hope, they also have the potential to be the “shadow,” which creates disparity and anxiety. In order to put the “light” of science and technology to use and prepare for the “shadow,” cooperation and responsibility of the international community are essential. The STS forum is a venue that nurtures such a network of knowledge and trust. It is my sincere hope that your discussions and interactions will empower us to bring hope to the future society.</t>
        </is>
      </c>
      <c r="K561" s="18" t="inlineStr">
        <is>
          <t>responsibility</t>
        </is>
      </c>
      <c r="L561" s="18" t="inlineStr">
        <is>
          <t>0</t>
        </is>
      </c>
      <c r="M561" s="18" t="inlineStr">
        <is>
          <t>0</t>
        </is>
      </c>
      <c r="N561" s="18" t="inlineStr">
        <is>
          <t>0</t>
        </is>
      </c>
      <c r="O561" s="18" t="inlineStr">
        <is>
          <t>0</t>
        </is>
      </c>
      <c r="P561" s="18" t="inlineStr">
        <is>
          <t>0</t>
        </is>
      </c>
      <c r="Q561" s="18" t="inlineStr">
        <is>
          <t>0</t>
        </is>
      </c>
      <c r="R561" s="18" t="inlineStr">
        <is>
          <t>78544dbb-fb75-4f66-95c4-cc4a667dff13</t>
        </is>
      </c>
      <c r="S561" s="18" t="inlineStr"/>
      <c r="T561" s="18" t="inlineStr"/>
      <c r="U561" s="18" t="inlineStr"/>
      <c r="V561" s="18" t="inlineStr">
        <is>
          <t>HISTORICAL_RECOGNITION_GENERAL</t>
        </is>
      </c>
      <c r="W561" s="18" t="inlineStr"/>
      <c r="X561" s="18" t="inlineStr"/>
      <c r="Y561" s="18" t="inlineStr"/>
      <c r="Z561" s="18" t="inlineStr"/>
      <c r="AA561" s="18" t="inlineStr"/>
      <c r="AB561" s="18" t="inlineStr"/>
      <c r="AC561" s="18" t="inlineStr"/>
      <c r="AD561" s="18" t="inlineStr"/>
      <c r="AE561" s="18" t="inlineStr"/>
      <c r="AF561" s="18" t="inlineStr"/>
      <c r="AG561" s="18" t="inlineStr"/>
      <c r="AH561" s="18" t="inlineStr"/>
      <c r="AI561" s="18" t="inlineStr"/>
      <c r="AJ561" s="18" t="inlineStr"/>
      <c r="AK561" s="18" t="inlineStr"/>
      <c r="AL561" s="18" t="inlineStr"/>
      <c r="AM561" s="18" t="inlineStr">
        <is>
          <t>LOW</t>
        </is>
      </c>
      <c r="AN561" s="3" t="inlineStr">
        <is>
          <t>AUTO-DRAFT: keyword signals only; requires contextual coding per codebook.md before use.</t>
        </is>
      </c>
      <c r="AO561" s="18" t="inlineStr">
        <is>
          <t>fbc10acd-58fe-58a8-8d4b-495ba4c1ee82</t>
        </is>
      </c>
      <c r="AP561" s="18" t="inlineStr">
        <is>
          <t>1</t>
        </is>
      </c>
      <c r="AQ561" s="18" t="inlineStr">
        <is>
          <t>LOW_CONFIDENCE;MISSING_SPEAKER</t>
        </is>
      </c>
      <c r="AR561" s="18" t="inlineStr">
        <is>
          <t>EXCLUDED</t>
        </is>
      </c>
      <c r="AS561" s="3" t="inlineStr">
        <is>
          <t>2026-09-22 full backlog review: GENERIC_DIPLOMATIC_MESSAGE_OR_SPEECH</t>
        </is>
      </c>
    </row>
    <row r="562">
      <c r="A562" s="3" t="inlineStr">
        <is>
          <t>https://japan.kantei.go.jp/103/statement/202510/08comment.html</t>
        </is>
      </c>
      <c r="B562" s="18" t="inlineStr">
        <is>
          <t>japan</t>
        </is>
      </c>
      <c r="C562" s="18" t="inlineStr">
        <is>
          <t>Prime Minister's Office of Japan (Kantei)</t>
        </is>
      </c>
      <c r="D562" s="3" t="inlineStr">
        <is>
          <t>Comment by Prime Minister Ishiba on the Nobel Prize in Chemistry 2025 (Speeches and Statements &lt;br&gt;by the Prime Minister) | Prime Minister's Office of Japan</t>
        </is>
      </c>
      <c r="E562" s="18" t="inlineStr">
        <is>
          <t>SPEECH</t>
        </is>
      </c>
      <c r="F562" s="18" t="inlineStr">
        <is>
          <t>October 8, 2025</t>
        </is>
      </c>
      <c r="G562" s="18" t="inlineStr">
        <is>
          <t>0</t>
        </is>
      </c>
      <c r="H562" s="3" t="inlineStr"/>
      <c r="I562" s="3" t="inlineStr">
        <is>
          <t>Comment by Prime Minister Ishiba on the Nobel Prize in Chemistry 2025 (Speeches and Statements &lt;br&gt;by the Prime Minister) | Prime Minister's Office of Japan
Comment by Prime Minister Ishiba on the Nobel Prize in Chemistry 2025
October 8, 2025
Tweet
[Provisional translation]
Dr. KITAGAWA Susumu, Distinguished Professor at Kyoto University, has been awarded this year's Nobel Prize in Chemistry.
I congratulate Professor Kitagawa most wholeheartedly on this remarkable honor.
This award reflects the international community's high acclaim for his achievements related to the development of metal–organic frameworks.
I express my great respect for Professor Kitagawa's achievements, and I take great pride in the fact that this discovery of truth, achieved through the creative ideas of a Japanese researcher, has greatly contributed to the continued progress of humankind and has been recognized by the international community.
This distinction follows the awarding of the Nobel Prize in Physiology or Medicine the day before yesterday, and it is tremendously encouraging to the Japanese people that the excellence of Japan's research capabilities has been recognized by the international community. The Government of Japan will continue to firmly support creative and diverse research while strongly promoting the training and fostering of researchers.
ISHIBA Shigeru
Prime Minister of Japan
October 8, 2025
Related Link
Japanese
Tweet
Return to the Speeches and Statements by the Prime Minister</t>
        </is>
      </c>
      <c r="J562" s="3" t="inlineStr">
        <is>
          <t>Comment by Prime Minister Ishiba on the Nobel Prize in Chemistry 2025 (Speeches and Statements &lt;br&gt;by the Prime Minister) | Prime Minister's Office of Japan
Comment by Prime Minister Ishiba on the Nobel Prize in Chemistry 2025
October 8, 2025
Tweet
[Provisional translation]
Dr. KITAGAWA Susumu, Distinguished Professor at Kyoto University, has been awarded this year's Nobel Prize in Chemistry. I congratulate Professor Kitagawa most wholeheartedly on this remarkable honor. This award reflects the international community's high acclaim for his achievements related to the development of metal–organic frameworks. I express my great respect for Professor Kitagawa's achievements, and I take great pride in the fact that this discovery of truth, achieved through the creative ideas of a Japanese researcher, has greatly contributed to the continued progress of humankind and has been recognized by the international community. This distinction follows the awarding of the Nobel Prize in Physiology or Medicine the day before yesterday, and it is tremendously encouraging to the Japanese people that the excellence of Japan's research capabilities has been recognized by the international community. The Government of Japan will continue to firmly support creative and diverse research while strongly promoting the training and fostering of researchers. ISHIBA Shigeru
Prime Minister of Japan
October 8, 2025
Related Link
Japanese
Tweet
Return to the Speeches and Statements by the Prime Minister</t>
        </is>
      </c>
      <c r="K562" s="18" t="inlineStr">
        <is>
          <t>war</t>
        </is>
      </c>
      <c r="L562" s="18" t="inlineStr">
        <is>
          <t>0</t>
        </is>
      </c>
      <c r="M562" s="18" t="inlineStr">
        <is>
          <t>0</t>
        </is>
      </c>
      <c r="N562" s="18" t="inlineStr">
        <is>
          <t>1</t>
        </is>
      </c>
      <c r="O562" s="18" t="inlineStr">
        <is>
          <t>0</t>
        </is>
      </c>
      <c r="P562" s="18" t="inlineStr">
        <is>
          <t>0</t>
        </is>
      </c>
      <c r="Q562" s="18" t="inlineStr">
        <is>
          <t>0</t>
        </is>
      </c>
      <c r="R562" s="18" t="inlineStr">
        <is>
          <t>994b0db7-ffb4-4534-981e-050d233c9394</t>
        </is>
      </c>
      <c r="S562" s="18" t="inlineStr"/>
      <c r="T562" s="18" t="inlineStr"/>
      <c r="U562" s="18" t="inlineStr"/>
      <c r="V562" s="18" t="inlineStr">
        <is>
          <t>HISTORICAL_RECOGNITION_GENERAL</t>
        </is>
      </c>
      <c r="W562" s="18" t="inlineStr"/>
      <c r="X562" s="18" t="inlineStr"/>
      <c r="Y562" s="18" t="inlineStr"/>
      <c r="Z562" s="18" t="inlineStr"/>
      <c r="AA562" s="18" t="inlineStr"/>
      <c r="AB562" s="18" t="inlineStr"/>
      <c r="AC562" s="18" t="inlineStr"/>
      <c r="AD562" s="18" t="inlineStr"/>
      <c r="AE562" s="18" t="inlineStr"/>
      <c r="AF562" s="18" t="inlineStr"/>
      <c r="AG562" s="18" t="inlineStr"/>
      <c r="AH562" s="18" t="inlineStr"/>
      <c r="AI562" s="18" t="inlineStr"/>
      <c r="AJ562" s="18" t="inlineStr"/>
      <c r="AK562" s="18" t="inlineStr"/>
      <c r="AL562" s="18" t="inlineStr"/>
      <c r="AM562" s="18" t="inlineStr">
        <is>
          <t>LOW</t>
        </is>
      </c>
      <c r="AN562" s="3" t="inlineStr">
        <is>
          <t>AUTO-DRAFT: keyword signals only; requires contextual coding per codebook.md before use.</t>
        </is>
      </c>
      <c r="AO562" s="18" t="inlineStr">
        <is>
          <t>cb8264e7-7f98-5d3a-a3f5-730199ca952d</t>
        </is>
      </c>
      <c r="AP562" s="18" t="inlineStr">
        <is>
          <t>1</t>
        </is>
      </c>
      <c r="AQ562" s="18" t="inlineStr">
        <is>
          <t>LOW_CONFIDENCE;MISSING_SPEAKER</t>
        </is>
      </c>
      <c r="AR562" s="18" t="inlineStr">
        <is>
          <t>EXCLUDED</t>
        </is>
      </c>
      <c r="AS562" s="3" t="inlineStr">
        <is>
          <t>2026-09-22 full backlog review: MANUAL_REVIEW_NO_HISTORICAL_RECOGNITION_CONTENT</t>
        </is>
      </c>
    </row>
    <row r="563">
      <c r="A563" s="3" t="inlineStr">
        <is>
          <t>https://japan.kantei.go.jp/103/statement/202510/08message.html</t>
        </is>
      </c>
      <c r="B563" s="18" t="inlineStr">
        <is>
          <t>japan</t>
        </is>
      </c>
      <c r="C563" s="18" t="inlineStr">
        <is>
          <t>Prime Minister's Office of Japan (Kantei)</t>
        </is>
      </c>
      <c r="D563" s="3" t="inlineStr">
        <is>
          <t>Congratulatory letter by Prime Minister Ishiba to President Mutharika of the Republic of Malawi (Speeches and Statements &lt;br&gt;by the Prime Minister) | Prime Minister's Office of Japan</t>
        </is>
      </c>
      <c r="E563" s="18" t="inlineStr">
        <is>
          <t>SPEECH</t>
        </is>
      </c>
      <c r="F563" s="18" t="inlineStr">
        <is>
          <t>October 8, 2025</t>
        </is>
      </c>
      <c r="G563" s="18" t="inlineStr">
        <is>
          <t>0</t>
        </is>
      </c>
      <c r="H563" s="3" t="inlineStr"/>
      <c r="I563" s="3" t="inlineStr">
        <is>
          <t>Congratulatory letter by Prime Minister Ishiba to President Mutharika of the Republic of Malawi (Speeches and Statements &lt;br&gt;by the Prime Minister) | Prime Minister's Office of Japan
Congratulatory letter by Prime Minister Ishiba to President Mutharika of the Republic of Malawi
October 8, 2025
Tweet
[Provisional translation]
On October 7, Mr. ISHIBA Shigeru, Prime Minister of Japan, sent a congratulatory letter to H. E. Prof. Arthur Peter MUTHARIKA on his election as President of the Republic of Malawi based on the results of the general elections held on September 16.
1.
In the letter, Prime Minister ISHIBA congratulated President MUTHARIKA on his inauguration and expressed his respect for Malawi’s steady development under a stable democracy, as well as his hope that Malawi’s efforts towards peace and prosperity in the southern African region will be further promoted under the leadership of the new president.
2.
Prime Minister ISHIBA noted that Japan and Malawi have built good relations over the years, and also conveyed his willingness to work closely together to further deepen friendship and cooperation between the two countries.
Tweet
Return to the Speeches and Statements by the Prime Minister</t>
        </is>
      </c>
      <c r="J563" s="3" t="inlineStr">
        <is>
          <t>Arthur Peter MUTHARIKA on his election as President of the Republic of Malawi based on the results of the general elections held on September 16. 1. In the letter, Prime Minister ISHIBA congratulated President MUTHARIKA on his inauguration and expressed his respect for Malawi’s steady development under a stable democracy, as well as his hope that Malawi’s efforts towards peace and prosperity in the southern African region will be further promoted under the leadership of the new president. 2. Prime Minister ISHIBA noted that Japan and Malawi have built good relations over the years, and also conveyed his willingness to work closely together to further deepen friendship and cooperation between the two countries.</t>
        </is>
      </c>
      <c r="K563" s="18" t="inlineStr">
        <is>
          <t>war</t>
        </is>
      </c>
      <c r="L563" s="18" t="inlineStr">
        <is>
          <t>0</t>
        </is>
      </c>
      <c r="M563" s="18" t="inlineStr">
        <is>
          <t>0</t>
        </is>
      </c>
      <c r="N563" s="18" t="inlineStr">
        <is>
          <t>0</t>
        </is>
      </c>
      <c r="O563" s="18" t="inlineStr">
        <is>
          <t>0</t>
        </is>
      </c>
      <c r="P563" s="18" t="inlineStr">
        <is>
          <t>0</t>
        </is>
      </c>
      <c r="Q563" s="18" t="inlineStr">
        <is>
          <t>0</t>
        </is>
      </c>
      <c r="R563" s="18" t="inlineStr">
        <is>
          <t>ec8cf503-b4b1-4bfa-985b-eb53b2a377dc</t>
        </is>
      </c>
      <c r="S563" s="18" t="inlineStr"/>
      <c r="T563" s="18" t="inlineStr"/>
      <c r="U563" s="18" t="inlineStr"/>
      <c r="V563" s="18" t="inlineStr">
        <is>
          <t>HISTORICAL_RECOGNITION_GENERAL</t>
        </is>
      </c>
      <c r="W563" s="18" t="inlineStr"/>
      <c r="X563" s="18" t="inlineStr"/>
      <c r="Y563" s="18" t="inlineStr"/>
      <c r="Z563" s="18" t="inlineStr"/>
      <c r="AA563" s="18" t="inlineStr"/>
      <c r="AB563" s="18" t="inlineStr"/>
      <c r="AC563" s="18" t="inlineStr"/>
      <c r="AD563" s="18" t="inlineStr"/>
      <c r="AE563" s="18" t="inlineStr"/>
      <c r="AF563" s="18" t="inlineStr"/>
      <c r="AG563" s="18" t="inlineStr"/>
      <c r="AH563" s="18" t="inlineStr"/>
      <c r="AI563" s="18" t="inlineStr"/>
      <c r="AJ563" s="18" t="inlineStr"/>
      <c r="AK563" s="18" t="inlineStr"/>
      <c r="AL563" s="18" t="inlineStr"/>
      <c r="AM563" s="18" t="inlineStr">
        <is>
          <t>LOW</t>
        </is>
      </c>
      <c r="AN563" s="3" t="inlineStr">
        <is>
          <t>AUTO-DRAFT: keyword signals only; requires contextual coding per codebook.md before use.</t>
        </is>
      </c>
      <c r="AO563" s="18" t="inlineStr">
        <is>
          <t>057729aa-7c3c-559e-a5a8-2a705df6997b</t>
        </is>
      </c>
      <c r="AP563" s="18" t="inlineStr">
        <is>
          <t>1</t>
        </is>
      </c>
      <c r="AQ563" s="18" t="inlineStr">
        <is>
          <t>LOW_CONFIDENCE;MISSING_SPEAKER</t>
        </is>
      </c>
      <c r="AR563" s="18" t="inlineStr">
        <is>
          <t>EXCLUDED</t>
        </is>
      </c>
      <c r="AS563" s="3" t="inlineStr">
        <is>
          <t>2026-09-22 full backlog review: GENERIC_DIPLOMATIC_MESSAGE_OR_SPEECH</t>
        </is>
      </c>
    </row>
    <row r="564">
      <c r="A564" s="3" t="inlineStr">
        <is>
          <t>https://japan.kantei.go.jp/103/statement/202510/10kaiken.html</t>
        </is>
      </c>
      <c r="B564" s="18" t="inlineStr">
        <is>
          <t>japan</t>
        </is>
      </c>
      <c r="C564" s="18" t="inlineStr">
        <is>
          <t>Prime Minister's Office of Japan (Kantei)</t>
        </is>
      </c>
      <c r="D564" s="3" t="inlineStr">
        <is>
          <t>Press Conference by Prime Minister Ishiba (Speeches and Statements &lt;br&gt;by the Prime Minister) | Prime Minister's Office of Japan</t>
        </is>
      </c>
      <c r="E564" s="18" t="inlineStr">
        <is>
          <t>PRESS_CONFERENCE</t>
        </is>
      </c>
      <c r="F564" s="18" t="inlineStr">
        <is>
          <t>October 10, 2025</t>
        </is>
      </c>
      <c r="G564" s="18" t="inlineStr">
        <is>
          <t>0</t>
        </is>
      </c>
      <c r="H564" s="3" t="inlineStr"/>
      <c r="I564" s="3" t="inlineStr">
        <is>
          <t>Press Conference by Prime Minister Ishiba (Speeches and Statements &lt;br&gt;by the Prime Minister) | Prime Minister's Office of Japan
Press Conference by Prime Minister Ishiba
October 10, 2025
Tweet
(Reflection by Prime Minister) On the 80th anniversary of the end of the war（270KB）
[Provisional translation]
[Opening statement by Prime Minister Ishiba]
Today I released my Reflection as prime minister, titled "On the 80th anniversary of the end of the war."
The text has already been distributed to you in the media. I ask for your understanding as I talk about my Reflection in a slightly condensed format because of time constraints.
Eighty years have passed since the end of the war.
I have visited various monuments honoring the war dead both domestically and overseas, and I also participated in the Peace Memorial Ceremonies to console the spirits of the atomic bomb victims held in Hiroshima City on August 6 and Nagasaki City on August 9, as well as the National Memorial Ceremony for the War Dead on August 15. While doing so, I was once again struck markedly by questions I have long had in my mind, namely why Japan had been unable to stop that war, as well as the role politics played and the role it failed to play.
To date, Statements by the Prime Minister have been issued on the 50th, 60th, and 70th anniversaries of the end of the war, and I uphold the positions articulated by the previous cabinets on history.
At the same time, the past three Statements do not specifically address in depth why we could not have avoided the war. The 70th anniversary Statement said, “(Japan) attempted to overcome its diplomatic and economic deadlock through the use of force. Its domestic political system could not serve as a brake to stop such attempts.” No further details were touched on or provided in the Statement.
The unanswered question is why Japan's domestic political system at the time could not serve as a brake to stop such attempts. The Reflection that I have just released is both a compilation of my own thinking regarding the questions remaining after the Statements by the Prime Minister issued thus far; it is also a tool for considering this question with all the people of Japan.
By what course of events did Japan plunge into that war? I believe that, at that time, there were problems with each of the Constitution of the Empire of Japan, the Government, the Imperial Diet, and the media.
I will first take up the Constitution of the Empire of Japan.
Under that Constitution, the supreme command of the Army and Navy, known as the authority to command the armed forces, was considered independent. Under that system, there was no “Civilian Control” principle. While the Prime Minister was designated as the head of the cabinet, the system did not grant him the authority necessary to lead the cabinet. For that reason, this was a mechanism which, to borrow the words of political scientist MARUYAMA Masao, required “the mediation of super-constitutional entities such as the Genrō and senior statesmen” in order to integrate politics and the military and unify the national will. These were systemic issues inherent to the Constitution of the Empire of Japan.
Over the course of the 1910s and into the 1920s, as Japan entered the era known as the Taisho Democracy, the role of "mediation" integrating politics and the military that I mentioned just now, which had been held by the Genrō until then, shifted to political parties.
At first, party-led cabinets, as exemplified by what is often called SHIDEHARA’s diplomacy, restrained imperialist expansion. However, the meaning of the supreme command of the Army and Navy gradually underwent an expansive interpretation, and the military began to use the independence of the supreme command as a means to exclude government and parliamentary involvement and to ensure control over overall military policy and budget.
The struggle for power among political parties intensified, causing them to lose the trust of the people. In the 1930s, the opposition Rikken Seiyukai (Friends of Constitutional Government Party), seeking to destabilize the Rikken Minseikai (Constitutional Democratic Party) cabinet, allied with elements within the Navy. They fiercely attacked the government then in office over the ratification of the London Naval Treaty, arguing that supreme command authority also extended to military administration, namely, the budget and the organization of the military structure in addition to operations and deployment.
In 1935, the Rikken Seiyukai Party criticized the theory of the Emperor as an organ of the state, proposed by MINOBE Tatsukichi, by using it as ammunition to attack the government, which escalated into a political issue that also involved the military. OKADA Keisuke’s Cabinet at the time attempted to distance itself politically from the issue, stating that academic debates “must be left to the scholars.”
Ultimately, however, the cabinet yielded to the military's pressure and demands, and issued the Declaration on the Clarification of the National Polity twice, repudiating the theory of the Emperor as an organ of the state. Minobe's writings were banned.
In this manner, the government gradually lost its control over the military.
And what was the situation with the Imperial Diet?
The Imperial Diet, which, as the legislative assembly, also should have exercised control over the military, gradually lost its function in that regard. The most prominent example was the expulsion of Representative SAITO Takao in 1940. Representative Saito criticized the war's descent into a quagmire and harshly questioned the government about what on earth the war's objectives were.
The Army reacted fiercely, claiming the speech insulted the military, and demanded Saito's resignation. Many members of the House joined in this demand, and Saito was expelled by an overwhelming majority of 296 votes in favor of the expulsion and 7 against. Even today, close to two-thirds of the record at that time -- 61 percent -- remain deleted.
Naturally, budget deliberations are crucial as a vital parliamentary check on the military. It would be extremely difficult to say that the Imperial Diet at that time was effectively fulfilling its oversight function over the military budget. From 1942, the second year of the war, to 1945, the year the war ended, nearly all military expenditures were recorded in the Special Account for Extraordinary Military Budgets. During the deliberations on the special account, the breakdown of expenditures was not shown in the budget documents. Both the House of Representatives and the House of Peers usually conducted their deliberations in secret sittings, with extremely limited time allocated. These proceedings scarcely deserved the name of deliberation.
This situation emerged against a background of political terrorism. During the late Taisho and early Showa era, spanning 15 years, numerous statesmen, including three sitting prime ministers, were assassinated by ultranationalists and young military officers. These incidents, including the May 15 Incident and the February 26 Incident, significantly inhibited the environment where civilians, including Imperial Diet members and government officials, could freely and unreservedly discuss military policy and the military budget and take action thereafter.
I will comment on problems with the media next. In the 1920s, the media was critical of Japan's overseas expansion. For example, ISHIBASHI Tanzan, a rising-star journalist at the time, famously argued that Japan should abandon its colonies. However, nationalism spread after the Great Depression, fostering a climate receptive to totalitarianism in intellectual circles as well.
Around the time of the Manchurian Incident, the media shifted to actively supporting the war. This was because war reporting “sold well.” Newspapers significantly increased their circulation, with their publication volume increasing severalfold. Many citizens were captivated by war reporting, further heightening nationalism.
Subsequently, starting around autumn 1937, tightened speech controls silenced criticism of government policies, with voices actively supporting the war becoming dominant.
In addition, there were problems in the systems for information gathering and analysis. This too is a well-known story, but what did the HIRANUMA Kiichirō Cabinet say in 1939 in reaction to the German-Soviet Non-Aggression Pact? The entire cabinet resigned, stating that “a complex and bizarre new situation has arisen in the European landscape.” I consider this one of the most unambiguous examples of failing to correctly grasp the international situation.
With this history in mind, what should we alive in the present day learn from it?
First, under our current constitution -- under the Constitution of Japan -- civilian control has been institutionally established, and the Self-Defense Forces are placed under the command of the Prime Minister. The unity of the Cabinet is also ensured under the Prime Minister. The National Security Council was established to strengthen the overall coordination of foreign affairs and security policies. Systems for information gathering and analysis have also been improved.
That said, although systems are in place, unless they are properly implemented, they serve no purpose.
The political side must possess sufficient capability and insight to effectively utilize the Self-Defense Forces, an armed organization. Politicians must refuse to yield to irresponsible populism. I believe the Self-Defense Forces must actively explain and offer opinions in their capacity as experts on issues relating to the international situation surrounding our nation as well as issues concerning equipment and the operation of units.
Politics bears the responsibility to transcend organizational divisions and achieve integration. We must learn from history: our entire nation was led into war while being unable to unify its will as a state.
Politics must always consider the interests and welfare of the entire populace, striving for rational judgments grounded in a long-term perspective. As we saw in the process leading up to the outbreak of war, when responsibility is unclear and situations become deadlocked, bold voices and reckless solutions tend to gain traction, even if the chances of success are low and the risks are high. We must never repeat the history of misguiding the nation's course by prioritizing emotional and sentimental judgments while disregarding rational ones.
Second, parliament and the media serve as checks to prevent the government from making erroneous decisions.
The Diet is required to fulfill its role of appropriately scrutinizing government activities by exercising the powers granted to it by the Constitution. Politics must never succumb to partisan interests or self-preservation that would harm the national interest. It must not be driven by self-preservation.
In our relationship with the media, healthy discourse, including mission-driven journalism is necessary. We must not fall into excessive commercialism, or tolerate narrow-minded nationalism, discrimination, or xenophobia.
We absolutely cannot tolerate the suppression of politics through violence, nor discriminatory rhetoric that threatens free speech.
An attitude of learning from history is essential as the foundation for all of these. I believe what matters most are the courage and integrity to squarely face the past, classical liberalism that values the tolerance of listening humbly to the arguments of others, and a healthy and robust democracy.
Democracy is by no means a perfect form of government, as it has a tendency to be extremely fragile in the face of armed organizations. It is not impossible for civilian politicians to make misjudgments and plunge headlong into war. Precisely for that reason, and indeed now, as the number of people who remember the war dwindles each year, I believe that the foundation of our nation as a peace-loving nation will be further strengthened by having every citizen proactively reflect on the previous war and the nature of peace, and apply these lessons to the future.
There is a quotation of former Prime Minister TANAKA Kakuei that I cite from time to time. He said, "As long as those who went to that war make up the heart of this nation, Japan will do just fine. What worries me is when those people are no longer around. That's why I want young people to study the war properly." In my view, these words are invaluable for present-day Japan.
As I also stated in my General Debate speech at the United Nations General Assembly, without squarely confronting history, a bright future cannot be forged. I am firmly convinced of that. Underscoring that resolute belief of mine once again, I will end my opening statement here.
Related Link
Japanese
Tweet
Return to the Speeches and Statements by the Prime Minister</t>
        </is>
      </c>
      <c r="J564" s="3" t="inlineStr">
        <is>
          <t>Press Conference by Prime Minister Ishiba (Speeches and Statements &lt;br&gt;by the Prime Minister) | Prime Minister's Office of Japan
Press Conference by Prime Minister Ishiba
October 10, 2025
Tweet
(Reflection by Prime Minister) On the 80th anniversary of the end of the war（270KB）
[Provisional translation]
[Opening statement by Prime Minister Ishiba]
Today I released my Reflection as prime minister, titled "On the 80th anniversary of the end of the war."
The text has already been distributed to you in the media. I ask for your understanding as I talk about my Reflection in a slightly condensed format because of time constraints. Eighty years have passed since the end of the war. I have visited various monuments honoring the war dead both domestically and overseas, and I also participated in the Peace Memorial Ceremonies to console the spirits of the atomic bomb victims held in Hiroshima City on August 6 and Nagasaki City on August 9, as well as the National Memorial Ceremony for the War Dead on August 15. While doing so, I was once again struck markedly by questions I have long had in my mind, namely why Japan had been unable to stop that war, as well as the role politics played and the role it failed to play. To date, Statements by the Prime Minister have been issued on the 50th, 60th, and 70th anniversaries of the end of the war, and I uphold the positions articulated by the previous cabinets on history. At the same time, the past three Statements do not specifically address in depth why we could not have avoided the war. The 70th anniversary Statement said, “(Japan) attempted to overcome its diplomatic and economic deadlock through the use of force. Its domestic political system could not serve as a brake to stop such attempts.” No further details were touched on or provided in the Statement. The unanswered question is why Japan's domestic political system at the time could not serve as a brake to stop such attempts. The Reflection that I have just released is both a compilation of my own thinking regarding the questions remaining after the Statements by the Prime Minister issued thus far; it is also a tool for considering this question with all the people of Japan. By what course of events did Japan plunge into that war? I believe that, at that time, there were problems with each of the Constitution of the Empire of Japan, the Government, the Imperial Diet, and the media. I will first take up the Constitution of the Empire of Japan. The Imperial Diet, which, as the legislative assembly, also should have exercised control over the military, gradually lost its function in that regard. The most prominent example was the expulsion of Representative SAITO Takao in 1940. Representative Saito criticized the war's descent into a quagmire and harshly questioned the government about what on earth the war's objectives were. The Army reacted fiercely, claiming the speech insulted the military, and demanded Saito's resignation. Many members of the House joined in this demand, and Saito was expelled by an overwhelming majority of 296 votes in favor of the expulsion and 7 against. Naturally, budget deliberations are crucial as a vital parliamentary check on the military. It would be extremely difficult to say that the Imperial Diet at that time was effectively fulfilling its oversight function over the military budget. From 1942, the second year of the war, to 1945, the year the war ended, nearly all military expenditures were recorded in the Special Account for Extraordinary Military Budgets. During the deliberations on the special account, the breakdown of expenditures was not shown in the budget documents. Both the House of Representatives and the House of Peers usually conducted their deliberations in secret sittings, with extremely limited time allocated. For example, ISHIBASHI Tanzan, a rising-star journalist at the time, famously argued that Japan should abandon its colonies. However, nationalism spread after the Great Depression, fostering a climate receptive to totalitarianism in intellectual circles as well. Around the time of the Manchurian Incident, the media shifted to actively supporting the war. This was because war reporting “sold well.” Newspapers significantly increased their circulation, with their publication volume increasing severalfold. Many citizens were captivated by war reporting, further heightening nationalism. Subsequently, starting around autumn 1937, tightened speech controls silenced criticism of government policies, with voices actively supporting the war becoming dominant. In addition, there were problems in the systems for information gathering and analysis. This too is a well-known story, but what did the HIRANUMA Kiichirō Cabinet say in 1939 in reaction to the German-Soviet Non-Aggression Pact? The entire cabinet resigned, stating that “a complex and bizarre new situation has arisen in the European landscape.” I consider this one of the most unambiguous examples of failing to correctly grasp the international situation. With this history in mind, what should we alive in the present day learn from it? First, under our current constitution -- under the Constitution of Japan -- civilian control has been institutionally established, and the Self-Defense Forces are placed under the command of the Prime Minister. The unity of the Cabinet is also ensured under the Prime Minister. Politicians must refuse to yield to irresponsible populism. I believe the Self-Defense Forces must actively explain and offer opinions in their capacity as experts on issues relating to the international situation surrounding our nation as well as issues concerning equipment and the operation of units. Politics bears the responsibility to transcend organizational divisions and achieve integration. We must learn from history: our entire nation was led into war while being unable to unify its will as a state. Politics must always consider the interests and welfare of the entire populace, striving for rational judgments grounded in a long-term perspective. As we saw in the process leading up to the outbreak of war, when responsibility is unclear and situations become deadlocked, bold voices and reckless solutions tend to gain traction, even if the chances of success are low and the risks are high. We must never repeat the history of misguiding the nation's course by prioritizing emotional and sentimental judgments while disregarding rational ones. Second, parliament and the media serve as checks to prevent the government from making erroneous decisions. The Diet is required to fulfill its role of appropriately scrutinizing government activities by exercising the powers granted to it by the Constitution. We must not fall into excessive commercialism, or tolerate narrow-minded nationalism, discrimination, or xenophobia. We absolutely cannot tolerate the suppression of politics through violence, nor discriminatory rhetoric that threatens free speech. An attitude of learning from history is essential as the foundation for all of these. I believe what matters most are the courage and integrity to squarely face the past, classical liberalism that values the tolerance of listening humbly to the arguments of others, and a healthy and robust democracy. Democracy is by no means a perfect form of government, as it has a tendency to be extremely fragile in the face of armed organizations. It is not impossible for civilian politicians to make misjudgments and plunge headlong into war. Precisely for that reason, and indeed now, as the number of people who remember the war dwindles each year, I believe that the foundation of our nation as a peace-loving nation will be further strengthened by having every citizen proactively reflect on the previous war and the nature of peace, and apply these lessons to the future. There is a quotation of former Prime Minister TANAKA Kakuei that I cite from time to time. He said, "As long as those who went to that war make up the heart of this nation, Japan will do just fine. What worries me is when those people are no longer around. That's why I want young people to study the war properly." In my view, these words are invaluable for present-day Japan. As I also stated in my General Debate speech at the United Nations General Assembly, without squarely confronting history, a bright future cannot be forged. I am firmly convinced of that. Underscoring that resolute belief of mine once again, I will end my opening statement here.</t>
        </is>
      </c>
      <c r="K564" s="18" t="inlineStr">
        <is>
          <t>aggression;history;reflection;responsibility;war</t>
        </is>
      </c>
      <c r="L564" s="18" t="inlineStr">
        <is>
          <t>0</t>
        </is>
      </c>
      <c r="M564" s="18" t="inlineStr">
        <is>
          <t>0</t>
        </is>
      </c>
      <c r="N564" s="18" t="inlineStr">
        <is>
          <t>1</t>
        </is>
      </c>
      <c r="O564" s="18" t="inlineStr">
        <is>
          <t>0</t>
        </is>
      </c>
      <c r="P564" s="18" t="inlineStr">
        <is>
          <t>0</t>
        </is>
      </c>
      <c r="Q564" s="18" t="inlineStr">
        <is>
          <t>1</t>
        </is>
      </c>
      <c r="R564" s="18" t="inlineStr">
        <is>
          <t>117f29c3-46fa-43c3-8941-f59776163069</t>
        </is>
      </c>
      <c r="S564" s="18" t="inlineStr"/>
      <c r="T564" s="18" t="inlineStr"/>
      <c r="U564" s="18" t="inlineStr"/>
      <c r="V564" s="18" t="inlineStr">
        <is>
          <t>AGGRESSION</t>
        </is>
      </c>
      <c r="W564" s="18" t="inlineStr"/>
      <c r="X564" s="18" t="inlineStr"/>
      <c r="Y564" s="18" t="inlineStr"/>
      <c r="Z564" s="18" t="inlineStr"/>
      <c r="AA564" s="18" t="inlineStr"/>
      <c r="AB564" s="18" t="inlineStr"/>
      <c r="AC564" s="18" t="inlineStr"/>
      <c r="AD564" s="18" t="inlineStr"/>
      <c r="AE564" s="18" t="inlineStr"/>
      <c r="AF564" s="18" t="inlineStr"/>
      <c r="AG564" s="18" t="inlineStr"/>
      <c r="AH564" s="18" t="inlineStr"/>
      <c r="AI564" s="18" t="inlineStr"/>
      <c r="AJ564" s="18" t="inlineStr"/>
      <c r="AK564" s="18" t="inlineStr"/>
      <c r="AL564" s="18" t="inlineStr"/>
      <c r="AM564" s="18" t="inlineStr">
        <is>
          <t>LOW</t>
        </is>
      </c>
      <c r="AN564" s="3" t="inlineStr">
        <is>
          <t>AUTO-DRAFT: keyword signals only; requires contextual coding per codebook.md before use.</t>
        </is>
      </c>
      <c r="AO564" s="18" t="inlineStr">
        <is>
          <t>a97f69b8-7b89-576f-9ab7-44b5b66198f2</t>
        </is>
      </c>
      <c r="AP564" s="18" t="inlineStr">
        <is>
          <t>1</t>
        </is>
      </c>
      <c r="AQ564" s="18" t="inlineStr">
        <is>
          <t>LOW_CONFIDENCE;MISSING_SPEAKER</t>
        </is>
      </c>
      <c r="AR564" s="18" t="inlineStr">
        <is>
          <t>EXCLUDED</t>
        </is>
      </c>
      <c r="AS564" s="3" t="inlineStr">
        <is>
          <t>2026-09-22 full backlog review: PRESS_CONFERENCE_UNRELATED_DOMESTIC_OR_ROUTINE_DIPLOMACY</t>
        </is>
      </c>
    </row>
    <row r="565">
      <c r="A565" s="3" t="inlineStr">
        <is>
          <t>https://japan.kantei.go.jp/103/statement/202510/13aisatsu.html</t>
        </is>
      </c>
      <c r="B565" s="18" t="inlineStr">
        <is>
          <t>japan</t>
        </is>
      </c>
      <c r="C565" s="18" t="inlineStr">
        <is>
          <t>Prime Minister's Office of Japan (Kantei)</t>
        </is>
      </c>
      <c r="D565" s="3" t="inlineStr">
        <is>
          <t>Address by Prime Minister ISHIBA Shigeru at the Closing Ceremony of Expo 2025 Osaka, Kansai, Japan (Speeches and Statements &lt;br&gt;by the Prime Minister) | Prime Minister's Office of Japan</t>
        </is>
      </c>
      <c r="E565" s="18" t="inlineStr">
        <is>
          <t>SPEECH</t>
        </is>
      </c>
      <c r="F565" s="18" t="inlineStr">
        <is>
          <t>October 13, 2025</t>
        </is>
      </c>
      <c r="G565" s="18" t="inlineStr">
        <is>
          <t>0</t>
        </is>
      </c>
      <c r="H565" s="3" t="inlineStr"/>
      <c r="I565" s="3" t="inlineStr">
        <is>
          <t>Address by Prime Minister ISHIBA Shigeru at the Closing Ceremony of Expo 2025 Osaka, Kansai, Japan (Speeches and Statements &lt;br&gt;by the Prime Minister) | Prime Minister's Office of Japan
Address by Prime Minister ISHIBA Shigeru at the Closing Ceremony of Expo 2025 Osaka, Kansai, Japan
October 13, 2025
Tweet
[Provisional translation]
Today, in the presence of Your Imperial Highnesses, Crown Prince and Crown Princess Akishino, it is my honor, on behalf of the Government of Japan, to deliver an address on the occasion of the closing ceremony of Expo 2025 Osaka, Kansai, Japan.
Since its opening under the theme of “Designing Future Society for Our Lives,” the Osaka-Kansai Expo has been a great success, attracting over 25 million people from across Japan and the rest of the world.
We are able to celebrate this splendid closing ceremony today entirely thanks to the tireless efforts of the countless number of individuals, including those from the more than 160 participating countries and regions, international organizations, corporations and groups, as well as citizens and those from the governments of Osaka Prefecture and Osaka City. I express my sincere gratitude to you all. Thank you very much.
At the opening ceremony of the Expo half a year ago, I stated that: “Japan will once again provide a stage for people from around the world to engage in dialogue and exchange. From here, we will communicate an image of a "New Japan" to the rest of the world.”
Throughout the 184-day period, the Expo truly served as a place for dream-like, exciting encounters, embodying the message of “Diverse Yet Unified,” as symbolized by the Grand Roof (Ring).
Exhibitions and events at the various pavilions offered enjoyment for many visitors, while also serving as a catalyst for diverse discussions about “life” and “future society.” The Expo showcased distinctive cultures, food and traditional industries from countries around the world and regions from across Japan. New technologies across various areas, such as AI, healthcare, mobility and robotics, were also demonstrated as part of the Osaka-Kansai Expo.
Prior to the opening, there were some concerns regarding the significance of the Expo and the progress of its preparations. However, through the efforts of those engaged in the event, we eventually overcame those challenges one by one.
Keeping in mind the concept of “Solidarity and tolerance, not division and confrontation” as a guiding principle, we successfully united the hearts of all those involved to create an excellent Expo that satisfied a great number of visitors. I believe this has marked the “dawn of a new Japan,” which I hope has contributed to regional revitalization.
With heartfelt appreciation for leading the Expo to a success with its unique and charming character as the Expo’s mascot, I have today presented Myaku-Myaku with a Prime Minister’s Letter of Appreciation. Thank you, Myaku-Myaku.
I would like to conclude my address by once again expressing my sincere gratitude and profound respect to all those involved, including the Japan Association for the 2025 World Exposition, who have dedicated themselves tirelessly to the success of the Osaka-Kansai Expo up to the final day.
Thank you all very much.
Related Link
Japanese
Tweet
Return to the Speeches and Statements by the Prime Minister</t>
        </is>
      </c>
      <c r="J565" s="3" t="inlineStr">
        <is>
          <t>Exhibitions and events at the various pavilions offered enjoyment for many visitors, while also serving as a catalyst for diverse discussions about “life” and “future society.” The Expo showcased distinctive cultures, food and traditional industries from countries around the world and regions from across Japan. New technologies across various areas, such as AI, healthcare, mobility and robotics, were also demonstrated as part of the Osaka-Kansai Expo. Prior to the opening, there were some concerns regarding the significance of the Expo and the progress of its preparations. However, through the efforts of those engaged in the event, we eventually overcame those challenges one by one. Keeping in mind the concept of “Solidarity and tolerance, not division and confrontation” as a guiding principle, we successfully united the hearts of all those involved to create an excellent Expo that satisfied a great number of visitors.</t>
        </is>
      </c>
      <c r="K565" s="18" t="inlineStr">
        <is>
          <t>reparation</t>
        </is>
      </c>
      <c r="L565" s="18" t="inlineStr">
        <is>
          <t>0</t>
        </is>
      </c>
      <c r="M565" s="18" t="inlineStr">
        <is>
          <t>0</t>
        </is>
      </c>
      <c r="N565" s="18" t="inlineStr">
        <is>
          <t>0</t>
        </is>
      </c>
      <c r="O565" s="18" t="inlineStr">
        <is>
          <t>0</t>
        </is>
      </c>
      <c r="P565" s="18" t="inlineStr">
        <is>
          <t>0</t>
        </is>
      </c>
      <c r="Q565" s="18" t="inlineStr">
        <is>
          <t>0</t>
        </is>
      </c>
      <c r="R565" s="18" t="inlineStr">
        <is>
          <t>f63a1fbb-0a0f-4df7-aa01-81ed70b7d9bf</t>
        </is>
      </c>
      <c r="S565" s="18" t="inlineStr"/>
      <c r="T565" s="18" t="inlineStr"/>
      <c r="U565" s="18" t="inlineStr"/>
      <c r="V565" s="18" t="inlineStr">
        <is>
          <t>COMPENSATION_REPARATION</t>
        </is>
      </c>
      <c r="W565" s="18" t="inlineStr"/>
      <c r="X565" s="18" t="inlineStr"/>
      <c r="Y565" s="18" t="inlineStr"/>
      <c r="Z565" s="18" t="inlineStr"/>
      <c r="AA565" s="18" t="inlineStr"/>
      <c r="AB565" s="18" t="inlineStr"/>
      <c r="AC565" s="18" t="inlineStr"/>
      <c r="AD565" s="18" t="inlineStr"/>
      <c r="AE565" s="18" t="inlineStr"/>
      <c r="AF565" s="18" t="inlineStr"/>
      <c r="AG565" s="18" t="inlineStr"/>
      <c r="AH565" s="18" t="inlineStr"/>
      <c r="AI565" s="18" t="inlineStr"/>
      <c r="AJ565" s="18" t="inlineStr"/>
      <c r="AK565" s="18" t="inlineStr"/>
      <c r="AL565" s="18" t="inlineStr"/>
      <c r="AM565" s="18" t="inlineStr">
        <is>
          <t>LOW</t>
        </is>
      </c>
      <c r="AN565" s="3" t="inlineStr">
        <is>
          <t>AUTO-DRAFT: keyword signals only; requires contextual coding per codebook.md before use.</t>
        </is>
      </c>
      <c r="AO565" s="18" t="inlineStr">
        <is>
          <t>bbc9522d-eaaa-5ac7-9bdb-82b088103f6c</t>
        </is>
      </c>
      <c r="AP565" s="18" t="inlineStr">
        <is>
          <t>1</t>
        </is>
      </c>
      <c r="AQ565" s="18" t="inlineStr">
        <is>
          <t>LOW_CONFIDENCE;MISSING_SPEAKER</t>
        </is>
      </c>
      <c r="AR565" s="18" t="inlineStr">
        <is>
          <t>EXCLUDED</t>
        </is>
      </c>
      <c r="AS565" s="3" t="inlineStr">
        <is>
          <t>2026-09-22 full backlog review: GENERIC_DIPLOMATIC_MESSAGE_OR_SPEECH</t>
        </is>
      </c>
    </row>
    <row r="566">
      <c r="A566" s="3" t="inlineStr">
        <is>
          <t>https://japan.kantei.go.jp/103/statement/202510/21danwa.html</t>
        </is>
      </c>
      <c r="B566" s="18" t="inlineStr">
        <is>
          <t>japan</t>
        </is>
      </c>
      <c r="C566" s="18" t="inlineStr">
        <is>
          <t>Prime Minister's Office of Japan (Kantei)</t>
        </is>
      </c>
      <c r="D566" s="3" t="inlineStr">
        <is>
          <t>Statement by Prime Minister ISHIBA Shigeru upon the General Resignation of the Ishiba Cabinet (Speeches and Statements &lt;br&gt;by the Prime Minister) | Prime Minister's Office of Japan</t>
        </is>
      </c>
      <c r="E566" s="18" t="inlineStr">
        <is>
          <t>SPEECH</t>
        </is>
      </c>
      <c r="F566" s="18" t="inlineStr">
        <is>
          <t>October 21, 2025</t>
        </is>
      </c>
      <c r="G566" s="18" t="inlineStr">
        <is>
          <t>0</t>
        </is>
      </c>
      <c r="H566" s="3" t="inlineStr"/>
      <c r="I566" s="3" t="inlineStr">
        <is>
          <t>Statement by Prime Minister ISHIBA Shigeru upon the General Resignation of the Ishiba Cabinet (Speeches and Statements &lt;br&gt;by the Prime Minister) | Prime Minister's Office of Japan
Statement by Prime Minister ISHIBA Shigeru upon the General Resignation of the Ishiba Cabinet
October 21, 2025
Tweet
[Provisional translation]
Today, the Ishiba Cabinet resigned en masse.
Upon the inauguration of the Cabinet, under the policy of ensuring “security and safety for all,” we declared our determination to fully protect Japan. Based on this principle, we have strived to reach out to those who are truly in need and suffering and provide them with support.
The Noto Peninsula was hit not only by a huge earthquake but also by heavy rain, requiring us to urgently take measures to respond to the compound disaster. Immediately after assuming premiership, I visited the disaster-affected areas of the Noto Peninsula, listened to the earnest voices of those affected and promoted the expansion of support and the improvement of living conditions at evacuation centers. In June this year, we formulated the “Mid-term Plan for the Implementation of National Resilience,” which includes measures to strengthen regional capabilities for disaster prevention and to develop disaster-resilient infrastructure. To transform Japan, one of the world’s most disaster-prone countries, into the world’s most disaster-resilient country, we doubled the personnel and budget for the Cabinet Office’s Disaster Management functions from the level of the previous fiscal year, thereby proceeding with a fundamental reinforcement of our disaster management system that prioritizes human life and human rights. This paved the way for the establishment of a Disaster Management Agency in the next fiscal year. Regarding the reconstruction from the Great East Japan Earthquake, based on the belief that “without the reconstruction of Fukushima, there will be no reconstruction of Tohoku; without the reconstruction of Tohoku, there will be no revival of Japan,” we took the initiative, for example, in using reconstruction and recycled soil at the Prime Minister’s Office and other central government ministries and agencies.
To counter rising prices, we provided benefits for low-income households and prioritized assistance grants, while also working to raise the so-called “1.03 million yen barrier” (the income threshold for second earners above which tax benefits decrease) and curb rising energy prices.
Aiming for a shift from a cost-cutting economy to an economy based on the creation of high amounts of added value, we endeavored to realize a growth-oriented economy driven by wage increases and investment. For the benefit of prosperity to be truly felt by the people, sustained wage increases exceeding the rate of inflation are essential. We worked to support productivity improvements for small and medium-sized enterprises (SMEs), among other measures, resulting in this year’s wage hike rate reaching 5.25%, surpassing last year’s 33-year high and the minimum wage raised by a record 66 yen, or 6.3%. We have seen the belief that “wage increases are the key to the growth strategy” steadily taking root and yielding sustained results.
Regarding investment, the Government set a public-private domestic investment target of 135 trillion yen by FY2030 and 200 trillion yen by FY2040. We promoted investment, including by introducing the necessary legislation in strategic fields such as DX (Digital Transformation), which includes AI and semiconductors, GX (Green Transformation) and economic security. Current capital investment has reached a record high of 110 trillion yen.
To make regional areas the main drivers of growth, we rebooted the “Regional Revitalization 2.0,” which maximizes the use of new technology to achieve economic growth despite the population decline, fully utilizing private-sector capabilities. The Cabinet adopted a basic concept outlining the direction for the next ten years, and vigorously worked for the “Reiwa Era remodeling of the Japanese archipelago” to realize, for example, “regions chosen by young people and women.” We established the “Escort Runner System for Regional Revitalization,” where national government staff work closely with local authorities, and announced the creation of 10 million people in the “related population,” defined as those who have ties to regions other than their residence.
Ensuring the stability of the social security system as a safety net is indispensable for achieving a virtuous cycle where wage increases lead to consumption. Regarding pensions, we implemented the quinquennial system reform, including the abolition of the so-called “1.06 million yen barrier” (social insurance enrollment threshold) and taking measures to raise the future benefit level of the basic pension.
Regarding agricultural, forestry and fisheries policy, we seriously acknowledged the shortfall in rice production necessary for securing a stable supply. We have consequently shifted policy to provide clear support that encourages farmers committed to improving productivity to proactively increase output. We also actively worked to expand exports of agricultural, forestry and fishery products.
Facing the most severe and complex security environment since the end of World War II, we strove to ensure Japan’s independence, peace and national interests through both diplomacy and defense as the two pillars.
Regarding our relationship with the United States, our ally, President Trump and I confirmed during my visit in February to the U.S. that we would work together to enhance the deterrence and response capabilities of the Japan-U.S. Alliance and address strategic regional challenges in close collaboration, declaring the building of a new Golden Age for Japan-U.S. relations. As for the U.S. tariff measures, we realized an agreement that benefits both Japan and the U.S. while protecting our national interests, under the consistent policy of “investment over tariffs.” We also took all possible measures to support domestic industries, including meticulous assistance through approximately 1,000 special consultation counters nationwide and financial support for SMEs.
Leveraging major international events such as Expo 2025 Osaka, Kansai, Japan, and the Tokyo International Conference on African Development (TICAD), we held a total of 169 summit and high-level meetings with 92 countries and four international organizations, striving to strengthen cooperation with like-minded nations and reinforce ties with a wide range of countries across Asia, Oceania, Europe, Africa and Latin America. We placed particular importance on deepening the relationship of trust with the Republic of Korea as this year marks the 60th anniversary of the normalization of our diplomatic relations. With China, we confirmed a “mutually beneficial relationship based on common strategic interests” and a “constructive and stable relationship .” In my General Debate speech at the UN General Assembly, building on these achievements, I called on the international community to pursue “solidarity and tolerance, not division and confrontation” and strongly urged an immediate cessation of hostilities and a just and lasting peace in the prolonged conflicts in Ukraine and the Gaza Strip, while also emphasizing Japan’s responsibility in these matters.
To steadily advance the fundamental reinforcement of our defense capabilities, we launched a ministerial meeting to ensure that the entire Government addresses the issue of improving the treatment for Self-Defense Forces personnel, the human foundation of defense. Through this effort, we implemented unprecedented enhancements to allowances and other measures.
Under the theme of “Designing Future Society for Our Lives,” we made utmost efforts as a host Government to the Osaka-Kansai Expo, which concluded successfully after welcoming over 25 million general visitors from both Japan and abroad.
As this year marks the 80th anniversary of the end of World War II, I visited the memorials for war dead both at home and abroad. On occasions such as the memorial services for the deceased and victims of the Atomic Bombs in Hiroshima and Nagasaki in August and the National Memorial Service for the War Dead, as well as my address at the UN General Assembly in September and my statement as Prime Minister in October, I emphasized the importance of a humble approach to squarely confront history and learn lessons from it.
Over the past year, through the efforts to build cross-party consensus and sincere parliamentary deliberation under the slogan of a “deliberative Diet,” 67 out of 68 government-submitted bills, including the legislation concerning active cyber defense, and all 13 treaties were enacted during last year’s extraordinary Diet session and this year’s ordinary session. Regarding the budgets, alongside the compilation and enactment of economic countermeasures and the FY2024 supplementary budget, and while continuing past expenditure reform efforts in consideration of economic and price trends, we compiled the FY2025 budget and passed it through the Diet before the fiscal year started.
Regarding political reform, we achieved at the end of last year the abolition of policy activity expenses, disclosure of the use of the allowance for research, public relations, and accommodation expenses and the return of remaining balances, and decided on the early establishment of an independent third-party body.
Despite the difficult circumstances surrounding our minority government, I made every possible effort, driven by my desire to engage sincerely and meticulously with all parties and factions and to speak honestly to the sovereign people of Japan. I express my sincere gratitude for the understanding and cooperation extended by the people, and I humbly request your continued, and even stronger, support for the next Cabinet and the new Prime Minister as they face challenges at home and abroad.
Related Link
Japanese
Tweet
Return to the Speeches and Statements by the Prime Minister</t>
        </is>
      </c>
      <c r="J566" s="3" t="inlineStr">
        <is>
          <t>Statement by Prime Minister ISHIBA Shigeru upon the General Resignation of the Ishiba Cabinet (Speeches and Statements &lt;br&gt;by the Prime Minister) | Prime Minister's Office of Japan
Statement by Prime Minister ISHIBA Shigeru upon the General Resignation of the Ishiba Cabinet
October 21, 2025
Tweet
[Provisional translation]
Today, the Ishiba Cabinet resigned en masse. Upon the inauguration of the Cabinet, under the policy of ensuring “security and safety for all,” we declared our determination to fully protect Japan. Based on this principle, we have strived to reach out to those who are truly in need and suffering and provide them with support. The Noto Peninsula was hit not only by a huge earthquake but also by heavy rain, requiring us to urgently take measures to respond to the compound disaster. Immediately after assuming premiership, I visited the disaster-affected areas of the Noto Peninsula, listened to the earnest voices of those affected and promoted the expansion of support and the improvement of living conditions at evacuation centers. In June this year, we formulated the “Mid-term Plan for the Implementation of National Resilience,” which includes measures to strengthen regional capabilities for disaster prevention and to develop disaster-resilient infrastructure. To transform Japan, one of the world’s most disaster-prone countries, into the world’s most disaster-resilient country, we doubled the personnel and budget for the Cabinet Office’s Disaster Management functions from the level of the previous fiscal year, thereby proceeding with a fundamental reinforcement of our disaster management system that prioritizes human life and human rights. This paved the way for the establishment of a Disaster Management Agency in the next fiscal year. Regarding the reconstruction from the Great East Japan Earthquake, based on the belief that “without the reconstruction of Fukushima, there will be no reconstruction of Tohoku; without the reconstruction of Tohoku, there will be no revival of Japan,” we took the initiative, for example, in using reconstruction and recycled soil at the Prime Minister’s Office and other central government ministries and agencies. We have consequently shifted policy to provide clear support that encourages farmers committed to improving productivity to proactively increase output. We also actively worked to expand exports of agricultural, forestry and fishery products. Facing the most severe and complex security environment since the end of World War II, we strove to ensure Japan’s independence, peace and national interests through both diplomacy and defense as the two pillars. Regarding our relationship with the United States, our ally, President Trump and I confirmed during my visit in February to the U.S. that we would work together to enhance the deterrence and response capabilities of the Japan-U.S. Leveraging major international events such as Expo 2025 Osaka, Kansai, Japan, and the Tokyo International Conference on African Development (TICAD), we held a total of 169 summit and high-level meetings with 92 countries and four international organizations, striving to strengthen cooperation with like-minded nations and reinforce ties with a wide range of countries across Asia, Oceania, Europe, Africa and Latin America. We placed particular importance on deepening the relationship of trust with the Republic of Korea as this year marks the 60th anniversary of the normalization of our diplomatic relations. With China, we confirmed a “mutually beneficial relationship based on common strategic interests” and a “constructive and stable relationship .” In my General Debate speech at the UN General Assembly, building on these achievements, I called on the international community to pursue “solidarity and tolerance, not division and confrontation” and strongly urged an immediate cessation of hostilities and a just and lasting peace in the prolonged conflicts in Ukraine and the Gaza Strip, while also emphasizing Japan’s responsibility in these matters. To steadily advance the fundamental reinforcement of our defense capabilities, we launched a ministerial meeting to ensure that the entire Government addresses the issue of improving the treatment for Self-Defense Forces personnel, the human foundation of defense. Through this effort, we implemented unprecedented enhancements to allowances and other measures. Under the theme of “Designing Future Society for Our Lives,” we made utmost efforts as a host Government to the Osaka-Kansai Expo, which concluded successfully after welcoming over 25 million general visitors from both Japan and abroad. As this year marks the 80th anniversary of the end of World War II, I visited the memorials for war dead both at home and abroad. On occasions such as the memorial services for the deceased and victims of the Atomic Bombs in Hiroshima and Nagasaki in August and the National Memorial Service for the War Dead, as well as my address at the UN General Assembly in September and my statement as Prime Minister in October, I emphasized the importance of a humble approach to squarely confront history and learn lessons from it. Over the past year, through the efforts to build cross-party consensus and sincere parliamentary deliberation under the slogan of a “deliberative Diet,” 67 out of 68 government-submitted bills, including the legislation concerning active cyber defense, and all 13 treaties were enacted during last year’s extraordinary Diet session and this year’s ordinary session. Regarding the budgets, alongside the compilation and enactment of economic countermeasures and the FY2024 supplementary budget, and while continuing past expenditure reform efforts in consideration of economic and price trends, we compiled the FY2025 budget and passed it through the Diet before the fiscal year started.</t>
        </is>
      </c>
      <c r="K566" s="18" t="inlineStr">
        <is>
          <t>fund;responsibility;suffering;war</t>
        </is>
      </c>
      <c r="L566" s="18" t="inlineStr">
        <is>
          <t>0</t>
        </is>
      </c>
      <c r="M566" s="18" t="inlineStr">
        <is>
          <t>0</t>
        </is>
      </c>
      <c r="N566" s="18" t="inlineStr">
        <is>
          <t>0</t>
        </is>
      </c>
      <c r="O566" s="18" t="inlineStr">
        <is>
          <t>1</t>
        </is>
      </c>
      <c r="P566" s="18" t="inlineStr">
        <is>
          <t>0</t>
        </is>
      </c>
      <c r="Q566" s="18" t="inlineStr">
        <is>
          <t>0</t>
        </is>
      </c>
      <c r="R566" s="18" t="inlineStr">
        <is>
          <t>a1566a57-41c0-41d4-8708-eccee9fd5d4a</t>
        </is>
      </c>
      <c r="S566" s="18" t="inlineStr"/>
      <c r="T566" s="18" t="inlineStr"/>
      <c r="U566" s="18" t="inlineStr"/>
      <c r="V566" s="18" t="inlineStr">
        <is>
          <t>WAR_GENERAL</t>
        </is>
      </c>
      <c r="W566" s="18" t="inlineStr"/>
      <c r="X566" s="18" t="inlineStr"/>
      <c r="Y566" s="18" t="inlineStr"/>
      <c r="Z566" s="18" t="inlineStr"/>
      <c r="AA566" s="18" t="inlineStr"/>
      <c r="AB566" s="18" t="inlineStr"/>
      <c r="AC566" s="18" t="inlineStr"/>
      <c r="AD566" s="18" t="inlineStr"/>
      <c r="AE566" s="18" t="inlineStr"/>
      <c r="AF566" s="18" t="inlineStr"/>
      <c r="AG566" s="18" t="inlineStr"/>
      <c r="AH566" s="18" t="inlineStr"/>
      <c r="AI566" s="18" t="inlineStr"/>
      <c r="AJ566" s="18" t="inlineStr"/>
      <c r="AK566" s="18" t="inlineStr"/>
      <c r="AL566" s="18" t="inlineStr"/>
      <c r="AM566" s="18" t="inlineStr">
        <is>
          <t>LOW</t>
        </is>
      </c>
      <c r="AN566" s="3" t="inlineStr">
        <is>
          <t>AUTO-DRAFT: keyword signals only; requires contextual coding per codebook.md before use.</t>
        </is>
      </c>
      <c r="AO566" s="18" t="inlineStr">
        <is>
          <t>691de2b9-8f6b-5687-b638-3b7fe1c9a618</t>
        </is>
      </c>
      <c r="AP566" s="18" t="inlineStr">
        <is>
          <t>1</t>
        </is>
      </c>
      <c r="AQ566" s="18" t="inlineStr">
        <is>
          <t>LOW_CONFIDENCE;MISSING_SPEAKER</t>
        </is>
      </c>
      <c r="AR566" s="18" t="inlineStr">
        <is>
          <t>EXCLUDED</t>
        </is>
      </c>
      <c r="AS566" s="3" t="inlineStr">
        <is>
          <t>2026-09-22 full backlog review: NATURAL_DISASTER_OR_ACCIDENT</t>
        </is>
      </c>
    </row>
    <row r="567">
      <c r="A567" s="3" t="inlineStr">
        <is>
          <t>https://japan.kantei.go.jp/104/statement/202510/21kaiken.html</t>
        </is>
      </c>
      <c r="B567" s="18" t="inlineStr">
        <is>
          <t>japan</t>
        </is>
      </c>
      <c r="C567" s="18" t="inlineStr">
        <is>
          <t>Prime Minister's Office of Japan (Kantei)</t>
        </is>
      </c>
      <c r="D567" s="3" t="inlineStr">
        <is>
          <t>Press Conference by Prime Minister TAKAICHI Sanae (Speeches and Statements &lt;br&gt;by the Prime Minister) | Prime Minister's Office of Japan</t>
        </is>
      </c>
      <c r="E567" s="18" t="inlineStr">
        <is>
          <t>PRESS_CONFERENCE</t>
        </is>
      </c>
      <c r="F567" s="18" t="inlineStr">
        <is>
          <t>October 21, 2025</t>
        </is>
      </c>
      <c r="G567" s="18" t="inlineStr">
        <is>
          <t>0</t>
        </is>
      </c>
      <c r="H567" s="3" t="inlineStr"/>
      <c r="I567" s="3" t="inlineStr">
        <is>
          <t>Press Conference by Prime Minister TAKAICHI Sanae (Speeches and Statements &lt;br&gt;by the Prime Minister) | Prime Minister's Office of Japan
Press Conference by Prime Minister TAKAICHI Sanae
October 21, 2025
Tweet
[Provisional translation]
[Opening statement by Prime Minister Takaichi]
Good evening, everyone.
I am TAKAICHI Sanae, the 104th Prime Minister of Japan.
Today, at a farm in Shiraoi Town, Hokkaido, a suspected case of avian influenza was detected based on a rapid test. The Hokkaido Government is currently conducting a PCR test. This new Cabinet will ensure that relevant ministries, agencies and the Hokkaido Government closely cooperate and take all possible measures to respond to this matter with a high sense of urgency.
First of all, I sincerely apologize to the people for the lengthy time it has taken to form the new Cabinet.
From now on, we will resolutely work for the sake of the country and the people, embracing change without fear and taking bold action. The Cabinet I have formed today is dedicated to that mission. We are determined to achieve results for the country and the people and persevere to the very end to build a strong Japan.
I never gave up on the path to becoming the President of the Liberal Democratic Party, even after being defeated not once, but twice. I have been clearly determined to build a strong Japanese economy and to resolutely protect Japan’s national interests in diplomacy and security.
I would like to reiterate my sincere gratitude to the members of Komeito for their cooperation over the long period of 26 years, including during challenging years in the opposition.
However, without “political stability,” it is impossible to carry out strong economic policies or robust foreign and security policies. I would like to express my gratitude to our colleagues in the Japan Innovation Party who, embracing the shared aspiration for reviving Japan, reached a policy agreement with us.
And I extend my sincere respect to all those involved for their dedication to the consultations.
Based on the policy agreement between the two parties, we will work together hand in hand to achieve our policies, including measures against rising prices, backup systems for the capital’s functions, social security reform and constitutional revision.
We also agreed on the reduction of the number of Diet members as part of a “self-sacrificial reform." Furthermore, this Cabinet, including myself as Prime Minister who is appointed by the Diet, intends to pursue legislative measures to ensure that ministers and other Cabinet members do not receive salaries exceeding those of Diet members.
Furthermore, with everything I do dedicated to the country and the people, I will continue to seek cooperation from all opposition parties that share our aspiration to form a majority and ensure political stability. In principle, we will engage in constructive discussions, positively considering policy proposals from opposition parties as long as they are consistent with our basic policies. We stand ready to demonstrate maximum possible flexibility. If it is for the sake of the country and the people, we will press ahead tenaciously. This is the unwavering principle of this Cabinet.
At the first Cabinet meeting, I will instruct the formulation of economic measures. We will firmly implement measures to address the rising prices currently affecting the people. We intend to promptly abolish the provisional tax rate on gasoline.
Furthermore, while listening to the opinions from the opposition parties, we will also raise the so-called “barrier of 1.03 million yen” (the income threshold for second earners above which tax benefits decrease). Our economic measures are thus aimed at increasing take-home pay and reducing the burden on households.
We will also take all possible measures to mitigate the impact of US tariffs.
Moreover, the core of this Cabinet’s growth strategy lies in strategic investments that enhance resilience against potential crises. These investments will be made jointly by the public and private sectors, working hand in hand to proactively address various risks and social issues, such as economic security, food security and energy security.
If we can provide products, services and infrastructure that contribute to solving global challenges, it will lead to further growth for our nation. We will turn unease about the future into hope and forge a path for new economic growth. Now is the time for us to launch this bold initiative.
Next week, the ASEAN (Association of Southeast Asian Nations)-related Summit Meetings will be held in Malaysia, followed by the Asia-Pacific Economic Cooperation (APEC) Economic Leaders’ Meeting in the Republic of Korea.
These meetings will provide excellent opportunities to meet with leaders from many countries.
I intend to take these opportunities to continue to vigorously promote a “Free and Open Indo-Pacific” as a pillar of our diplomacy while also updating it in line with the times, and to deepen cooperation with like-minded countries that share fundamental values, as well as with countries in the Global South.
I also intend to meet with President Trump at an early date to elevate Japan-U.S. relations to new heights. Japan-U.S. relations as an alliance serve as the cornerstone of Japan’s foreign and security policy.
We will deepen the relationship of trust between the two leaders through candid exchanges of views on issues facing both Japan and the United States, ranging from bilateral challenges to those in the Indo-Pacific region, as well as the situations in the Middle East and Europe, including Ukraine.
To protect Japan’s national interests, we will restore Japan’s diplomacy that flourishes on the world's center stage.
As Japan faces major crises both at home and abroad, we have no time to stand still. We will act boldly and decisively, embracing change without fear. From the very first day, I have instructed our Cabinet Ministers to fulfill their duties in their respective roles at full speed.
Even together, the Liberal Democratic Party and the Japan Innovation Party do not hold a majority in either the House of Representatives or the House of Councillors.
We have set out on a severe and difficult journey as a minority government.
Nevertheless, I will not give up.
This Cabinet is the “Cabinet of Determination and Progress.” Together with the people, we will move every policy forward, one step at a time or sometimes two. I sincerely ask for the support of the people. As this Cabinet sets sail, I earnestly ask for your understanding and cooperation.
That concludes my remarks.
Related Link
Japanese
Tweet
Return to the Speeches and Statements by the Prime Minister</t>
        </is>
      </c>
      <c r="J567" s="3" t="inlineStr">
        <is>
          <t>The Hokkaido Government is currently conducting a PCR test. This new Cabinet will ensure that relevant ministries, agencies and the Hokkaido Government closely cooperate and take all possible measures to respond to this matter with a high sense of urgency. First of all, I sincerely apologize to the people for the lengthy time it has taken to form the new Cabinet. From now on, we will resolutely work for the sake of the country and the people, embracing change without fear and taking bold action. The Cabinet I have formed today is dedicated to that mission. Next week, the ASEAN (Association of Southeast Asian Nations)-related Summit Meetings will be held in Malaysia, followed by the Asia-Pacific Economic Cooperation (APEC) Economic Leaders’ Meeting in the Republic of Korea. These meetings will provide excellent opportunities to meet with leaders from many countries. I intend to take these opportunities to continue to vigorously promote a “Free and Open Indo-Pacific” as a pillar of our diplomacy while also updating it in line with the times, and to deepen cooperation with like-minded countries that share fundamental values, as well as with countries in the Global South. I also intend to meet with President Trump at an early date to elevate Japan-U.S. relations to new heights. We have set out on a severe and difficult journey as a minority government. Nevertheless, I will not give up. This Cabinet is the “Cabinet of Determination and Progress.” Together with the people, we will move every policy forward, one step at a time or sometimes two. I sincerely ask for the support of the people. As this Cabinet sets sail, I earnestly ask for your understanding and cooperation.</t>
        </is>
      </c>
      <c r="K567" s="18" t="inlineStr">
        <is>
          <t>apologize;fund;war</t>
        </is>
      </c>
      <c r="L567" s="18" t="inlineStr">
        <is>
          <t>1</t>
        </is>
      </c>
      <c r="M567" s="18" t="inlineStr">
        <is>
          <t>0</t>
        </is>
      </c>
      <c r="N567" s="18" t="inlineStr">
        <is>
          <t>0</t>
        </is>
      </c>
      <c r="O567" s="18" t="inlineStr">
        <is>
          <t>0</t>
        </is>
      </c>
      <c r="P567" s="18" t="inlineStr">
        <is>
          <t>0</t>
        </is>
      </c>
      <c r="Q567" s="18" t="inlineStr">
        <is>
          <t>0</t>
        </is>
      </c>
      <c r="R567" s="18" t="inlineStr">
        <is>
          <t>6bad1f5e-0d50-4f62-a10f-489bd31cdb3f</t>
        </is>
      </c>
      <c r="S567" s="18" t="inlineStr"/>
      <c r="T567" s="18" t="inlineStr"/>
      <c r="U567" s="18" t="inlineStr"/>
      <c r="V567" s="18" t="inlineStr">
        <is>
          <t>APOLOGY_GENERAL</t>
        </is>
      </c>
      <c r="W567" s="18" t="inlineStr"/>
      <c r="X567" s="18" t="inlineStr"/>
      <c r="Y567" s="18" t="inlineStr"/>
      <c r="Z567" s="18" t="inlineStr"/>
      <c r="AA567" s="18" t="inlineStr"/>
      <c r="AB567" s="18" t="inlineStr"/>
      <c r="AC567" s="18" t="inlineStr"/>
      <c r="AD567" s="18" t="inlineStr"/>
      <c r="AE567" s="18" t="inlineStr"/>
      <c r="AF567" s="18" t="inlineStr"/>
      <c r="AG567" s="18" t="inlineStr"/>
      <c r="AH567" s="18" t="inlineStr"/>
      <c r="AI567" s="18" t="inlineStr"/>
      <c r="AJ567" s="18" t="inlineStr"/>
      <c r="AK567" s="18" t="inlineStr"/>
      <c r="AL567" s="18" t="inlineStr"/>
      <c r="AM567" s="18" t="inlineStr">
        <is>
          <t>LOW</t>
        </is>
      </c>
      <c r="AN567" s="3" t="inlineStr">
        <is>
          <t>AUTO-DRAFT: keyword signals only; requires contextual coding per codebook.md before use.</t>
        </is>
      </c>
      <c r="AO567" s="18" t="inlineStr">
        <is>
          <t>ff90f495-e6ea-57c6-963f-6d621fde6593</t>
        </is>
      </c>
      <c r="AP567" s="18" t="inlineStr">
        <is>
          <t>1</t>
        </is>
      </c>
      <c r="AQ567" s="18" t="inlineStr">
        <is>
          <t>LOW_CONFIDENCE;MISSING_SPEAKER</t>
        </is>
      </c>
      <c r="AR567" s="18" t="inlineStr">
        <is>
          <t>EXCLUDED</t>
        </is>
      </c>
      <c r="AS567" s="3" t="inlineStr">
        <is>
          <t>2026-09-22 full backlog review: UKRAINE_RUSSIA_OR_UNRELATED_GEOPOLITICS</t>
        </is>
      </c>
    </row>
    <row r="568">
      <c r="A568" s="3" t="inlineStr">
        <is>
          <t>https://japan.kantei.go.jp/104/statement/202510/22bura1.html</t>
        </is>
      </c>
      <c r="B568" s="18" t="inlineStr">
        <is>
          <t>japan</t>
        </is>
      </c>
      <c r="C568" s="18" t="inlineStr">
        <is>
          <t>Prime Minister's Office of Japan (Kantei)</t>
        </is>
      </c>
      <c r="D568" s="3" t="inlineStr">
        <is>
          <t>Press Conference by Prime Minister Takaichi regarding the Ballistic Missile Launch by North Korea (Speeches and Statements &lt;br&gt;by the Prime Minister) | Prime Minister's Office of Japan</t>
        </is>
      </c>
      <c r="E568" s="18" t="inlineStr">
        <is>
          <t>PRESS_CONFERENCE</t>
        </is>
      </c>
      <c r="F568" s="18" t="inlineStr">
        <is>
          <t>October 22, 2025</t>
        </is>
      </c>
      <c r="G568" s="18" t="inlineStr">
        <is>
          <t>0</t>
        </is>
      </c>
      <c r="H568" s="3" t="inlineStr"/>
      <c r="I568" s="3" t="inlineStr">
        <is>
          <t>Press Conference by Prime Minister Takaichi regarding the Ballistic Missile Launch by North Korea (Speeches and Statements &lt;br&gt;by the Prime Minister) | Prime Minister's Office of Japan
Press Conference by Prime Minister Takaichi regarding the Ballistic Missile Launch by North Korea
October 22, 2025
Tweet
[Provisional translation]
Good morning.
Receiving the announcement from the Republic of Korea that North Korea had launched a ballistic missile, I changed my outing schedule and have just been briefed on the situation.
We are taking all possible measures in close coordination among Japan, the United States and the Republic of Korea, including through real-time sharing of missile warning data. The Japanese Government is fully aware of this latest launch. Based on what we have just confirmed, no missile has flown into Japan’s territorial waters or Exclusive Economic Zone (EEZ). Furthermore, no reports of damage have been confirmed by relevant agencies.
Nevertheless, to ensure the safety of the people, the Takaichi Cabinet has just instructed the Minister of Defense and the Minister of Foreign Affairs to continue to collect and analyze the necessary information. That’s all from me.
Related Link
Japanese
Tweet
Return to the Speeches and Statements by the Prime Minister</t>
        </is>
      </c>
      <c r="J568" s="3" t="inlineStr">
        <is>
          <t>Press Conference by Prime Minister Takaichi regarding the Ballistic Missile Launch by North Korea (Speeches and Statements &lt;br&gt;by the Prime Minister) | Prime Minister's Office of Japan
Press Conference by Prime Minister Takaichi regarding the Ballistic Missile Launch by North Korea
October 22, 2025
Tweet
[Provisional translation]
Good morning. Receiving the announcement from the Republic of Korea that North Korea had launched a ballistic missile, I changed my outing schedule and have just been briefed on the situation. We are taking all possible measures in close coordination among Japan, the United States and the Republic of Korea, including through real-time sharing of missile warning data. The Japanese Government is fully aware of this latest launch. Based on what we have just confirmed, no missile has flown into Japan’s territorial waters or Exclusive Economic Zone (EEZ). Furthermore, no reports of damage have been confirmed by relevant agencies.</t>
        </is>
      </c>
      <c r="K568" s="18" t="inlineStr">
        <is>
          <t>war</t>
        </is>
      </c>
      <c r="L568" s="18" t="inlineStr">
        <is>
          <t>0</t>
        </is>
      </c>
      <c r="M568" s="18" t="inlineStr">
        <is>
          <t>0</t>
        </is>
      </c>
      <c r="N568" s="18" t="inlineStr">
        <is>
          <t>0</t>
        </is>
      </c>
      <c r="O568" s="18" t="inlineStr">
        <is>
          <t>0</t>
        </is>
      </c>
      <c r="P568" s="18" t="inlineStr">
        <is>
          <t>0</t>
        </is>
      </c>
      <c r="Q568" s="18" t="inlineStr">
        <is>
          <t>0</t>
        </is>
      </c>
      <c r="R568" s="18" t="inlineStr">
        <is>
          <t>1aaff60b-4f04-4517-926b-c4b3d3fe5b98</t>
        </is>
      </c>
      <c r="S568" s="18" t="inlineStr"/>
      <c r="T568" s="18" t="inlineStr"/>
      <c r="U568" s="18" t="inlineStr"/>
      <c r="V568" s="18" t="inlineStr">
        <is>
          <t>HISTORICAL_RECOGNITION_GENERAL</t>
        </is>
      </c>
      <c r="W568" s="18" t="inlineStr"/>
      <c r="X568" s="18" t="inlineStr"/>
      <c r="Y568" s="18" t="inlineStr"/>
      <c r="Z568" s="18" t="inlineStr"/>
      <c r="AA568" s="18" t="inlineStr"/>
      <c r="AB568" s="18" t="inlineStr"/>
      <c r="AC568" s="18" t="inlineStr"/>
      <c r="AD568" s="18" t="inlineStr"/>
      <c r="AE568" s="18" t="inlineStr"/>
      <c r="AF568" s="18" t="inlineStr"/>
      <c r="AG568" s="18" t="inlineStr"/>
      <c r="AH568" s="18" t="inlineStr"/>
      <c r="AI568" s="18" t="inlineStr"/>
      <c r="AJ568" s="18" t="inlineStr"/>
      <c r="AK568" s="18" t="inlineStr"/>
      <c r="AL568" s="18" t="inlineStr"/>
      <c r="AM568" s="18" t="inlineStr">
        <is>
          <t>LOW</t>
        </is>
      </c>
      <c r="AN568" s="3" t="inlineStr">
        <is>
          <t>AUTO-DRAFT: keyword signals only; requires contextual coding per codebook.md before use.</t>
        </is>
      </c>
      <c r="AO568" s="18" t="inlineStr">
        <is>
          <t>0f167c0e-8811-50d0-971d-ceb082967d32</t>
        </is>
      </c>
      <c r="AP568" s="18" t="inlineStr">
        <is>
          <t>1</t>
        </is>
      </c>
      <c r="AQ568" s="18" t="inlineStr">
        <is>
          <t>LOW_CONFIDENCE;MISSING_SPEAKER</t>
        </is>
      </c>
      <c r="AR568" s="18" t="inlineStr">
        <is>
          <t>EXCLUDED</t>
        </is>
      </c>
      <c r="AS568" s="3" t="inlineStr">
        <is>
          <t>2026-09-22 full backlog review: NORTH_KOREA_SECURITY_UNRELATED</t>
        </is>
      </c>
    </row>
    <row r="569">
      <c r="A569" s="3" t="inlineStr">
        <is>
          <t>https://japan.kantei.go.jp/104/statement/202510/22bura2.html</t>
        </is>
      </c>
      <c r="B569" s="18" t="inlineStr">
        <is>
          <t>japan</t>
        </is>
      </c>
      <c r="C569" s="18" t="inlineStr">
        <is>
          <t>Prime Minister's Office of Japan (Kantei)</t>
        </is>
      </c>
      <c r="D569" s="3" t="inlineStr">
        <is>
          <t>Press Conference by Prime Minister TAKAICHI Sanae regarding Her Aspirations upon the Inauguration of Her New Cabinet, the Upcoming Diplomatic Schedule, and Other Matters (Speeches and Statements &lt;br&gt;by the Prime Minister) | Prime Minister's Office of Japan</t>
        </is>
      </c>
      <c r="E569" s="18" t="inlineStr">
        <is>
          <t>PRESS_CONFERENCE</t>
        </is>
      </c>
      <c r="F569" s="18" t="inlineStr">
        <is>
          <t>October 22, 2025</t>
        </is>
      </c>
      <c r="G569" s="18" t="inlineStr">
        <is>
          <t>0</t>
        </is>
      </c>
      <c r="H569" s="3" t="inlineStr"/>
      <c r="I569" s="3" t="inlineStr">
        <is>
          <t>Press Conference by Prime Minister TAKAICHI Sanae regarding Her Aspirations upon the Inauguration of Her New Cabinet, the Upcoming Diplomatic Schedule, and Other Matters (Speeches and Statements &lt;br&gt;by the Prime Minister) | Prime Minister's Office of Japan
Press Conference by Prime Minister TAKAICHI Sanae regarding Her Aspirations upon the Inauguration of Her New Cabinet, the Upcoming Diplomatic Schedule, and Other Matters
October 22, 2025
Tweet
[Provisional translation]
(On Prime Minister Takaichi's aspirations as her cabinet officially begins its duties; on her upcoming trips to attend the ASEAN and APEC summits; and the stance she intends to take during her upcoming meeting with U.S. President Trump)
First of all, as I mentioned earlier, a missile was launched from North Korea this morning. The Takaichi Cabinet views crisis management regarding this matter as absolutely critical in protecting people's lives. We intend to maintain an even higher level of vigilance than in the past and respond swiftly.
Also, yesterday, I was designated as prime minister at the Diet in the afternoon, and then in the evening I was invested with the office by His Majesty the Emperor, thereby assuming the post of prime minister of Japan. I call my cabinet the Cabinet of Determination and Progress. Once we have jointly taken a well-considered decision on something, we will fully commit ourselves to moving forward on it, stepping up the pace as we do so. Everything we do will be for the sake of Japan and the Japanese people.
In addition, my diplomatic schedule will get off to an early start. First will be the ASEAN summit, and then President Trump is scheduled to visit Japan. The APEC summit follows soon afterward. Each of those diplomatic occasions is of tremendous importance to Japan.
To begin with, in order to restore Japanese diplomacy that flourishes on the world's center stage, I will work to deepen my friendships with various people, most notably with other national leaders, and forge relationships of trust with them. Beyond that, going forward, I intend to communicate clearly what Japan aims to achieve as a nation.
Related Link
Japanese
Tweet
Return to the Speeches and Statements by the Prime Minister</t>
        </is>
      </c>
      <c r="J569" s="3" t="inlineStr">
        <is>
          <t>Also, yesterday, I was designated as prime minister at the Diet in the afternoon, and then in the evening I was invested with the office by His Majesty the Emperor, thereby assuming the post of prime minister of Japan. I call my cabinet the Cabinet of Determination and Progress. Once we have jointly taken a well-considered decision on something, we will fully commit ourselves to moving forward on it, stepping up the pace as we do so. Everything we do will be for the sake of Japan and the Japanese people. In addition, my diplomatic schedule will get off to an early start. First will be the ASEAN summit, and then President Trump is scheduled to visit Japan. The APEC summit follows soon afterward. Each of those diplomatic occasions is of tremendous importance to Japan. To begin with, in order to restore Japanese diplomacy that flourishes on the world's center stage, I will work to deepen my friendships with various people, most notably with other national leaders, and forge relationships of trust with them. Beyond that, going forward, I intend to communicate clearly what Japan aims to achieve as a nation. Related Link
Japanese
Tweet
Return to the Speeches and Statements by the Prime Minister</t>
        </is>
      </c>
      <c r="K569" s="18" t="inlineStr">
        <is>
          <t>war</t>
        </is>
      </c>
      <c r="L569" s="18" t="inlineStr">
        <is>
          <t>0</t>
        </is>
      </c>
      <c r="M569" s="18" t="inlineStr">
        <is>
          <t>0</t>
        </is>
      </c>
      <c r="N569" s="18" t="inlineStr">
        <is>
          <t>0</t>
        </is>
      </c>
      <c r="O569" s="18" t="inlineStr">
        <is>
          <t>0</t>
        </is>
      </c>
      <c r="P569" s="18" t="inlineStr">
        <is>
          <t>0</t>
        </is>
      </c>
      <c r="Q569" s="18" t="inlineStr">
        <is>
          <t>0</t>
        </is>
      </c>
      <c r="R569" s="18" t="inlineStr">
        <is>
          <t>94c7f7ed-a797-445a-9c3c-14474abe8e22</t>
        </is>
      </c>
      <c r="S569" s="18" t="inlineStr"/>
      <c r="T569" s="18" t="inlineStr"/>
      <c r="U569" s="18" t="inlineStr"/>
      <c r="V569" s="18" t="inlineStr">
        <is>
          <t>HISTORICAL_RECOGNITION_GENERAL</t>
        </is>
      </c>
      <c r="W569" s="18" t="inlineStr"/>
      <c r="X569" s="18" t="inlineStr"/>
      <c r="Y569" s="18" t="inlineStr"/>
      <c r="Z569" s="18" t="inlineStr"/>
      <c r="AA569" s="18" t="inlineStr"/>
      <c r="AB569" s="18" t="inlineStr"/>
      <c r="AC569" s="18" t="inlineStr"/>
      <c r="AD569" s="18" t="inlineStr"/>
      <c r="AE569" s="18" t="inlineStr"/>
      <c r="AF569" s="18" t="inlineStr"/>
      <c r="AG569" s="18" t="inlineStr"/>
      <c r="AH569" s="18" t="inlineStr"/>
      <c r="AI569" s="18" t="inlineStr"/>
      <c r="AJ569" s="18" t="inlineStr"/>
      <c r="AK569" s="18" t="inlineStr"/>
      <c r="AL569" s="18" t="inlineStr"/>
      <c r="AM569" s="18" t="inlineStr">
        <is>
          <t>LOW</t>
        </is>
      </c>
      <c r="AN569" s="3" t="inlineStr">
        <is>
          <t>AUTO-DRAFT: keyword signals only; requires contextual coding per codebook.md before use.</t>
        </is>
      </c>
      <c r="AO569" s="18" t="inlineStr">
        <is>
          <t>8e8575c1-921f-5b6c-8c72-19c085577e8e</t>
        </is>
      </c>
      <c r="AP569" s="18" t="inlineStr">
        <is>
          <t>1</t>
        </is>
      </c>
      <c r="AQ569" s="18" t="inlineStr">
        <is>
          <t>LOW_CONFIDENCE;MISSING_SPEAKER</t>
        </is>
      </c>
      <c r="AR569" s="18" t="inlineStr">
        <is>
          <t>EXCLUDED</t>
        </is>
      </c>
      <c r="AS569" s="3" t="inlineStr">
        <is>
          <t>2026-09-22 full backlog review: UKRAINE_RUSSIA_OR_UNRELATED_GEOPOLITICS</t>
        </is>
      </c>
    </row>
    <row r="570">
      <c r="A570" s="3" t="inlineStr">
        <is>
          <t>https://japan.kantei.go.jp/104/statement/202510/24shoshinhyomei.html</t>
        </is>
      </c>
      <c r="B570" s="18" t="inlineStr">
        <is>
          <t>japan</t>
        </is>
      </c>
      <c r="C570" s="18" t="inlineStr">
        <is>
          <t>Prime Minister's Office of Japan (Kantei)</t>
        </is>
      </c>
      <c r="D570" s="3" t="inlineStr">
        <is>
          <t>Policy Speech by Prime Minister TAKAICHI Sanae to the 219th Session of the Diet (Speeches and Statements &lt;br&gt;by the Prime Minister) | Prime Minister's Office of Japan</t>
        </is>
      </c>
      <c r="E570" s="18" t="inlineStr">
        <is>
          <t>SPEECH</t>
        </is>
      </c>
      <c r="F570" s="18" t="inlineStr">
        <is>
          <t>October 24, 2025</t>
        </is>
      </c>
      <c r="G570" s="18" t="inlineStr">
        <is>
          <t>0</t>
        </is>
      </c>
      <c r="H570" s="3" t="inlineStr"/>
      <c r="I570" s="3" t="inlineStr">
        <is>
          <t>Policy Speech by Prime Minister TAKAICHI Sanae to the 219th Session of the Diet (Speeches and Statements &lt;br&gt;by the Prime Minister) | Prime Minister's Office of Japan
Policy Speech by Prime Minister TAKAICHI Sanae to the 219th Session of the Diet
October 24, 2025
Tweet
[Provisional translation]
Introduction
Basic policy on economic and fiscal initiatives
Measures to address rising prices
Achieving robust economic growth through bold strategic investments that enhance resilience against potential crises
Food security
Energy security
Measures to enhance national resilience during the Reiwa era
Health and medical security
Preserving our regional areas and our ways of life
Diplomacy and security
Constitutional reform, revision of the Imperial Household Law, and commemorating the 100th anniversary of the start of the Showa era
Conclusion
1. Introduction
Bolstered by a strong and unwavering belief in the latent power and vitality of Japan and the Japanese people, I stand before you today as I take on the duty of forging a path for Japan's future.
I will strive to build a robust economy, turning people's unease and apprehension over their current lives and the future into hope and foster a Japan that is stronger and more prosperous. I will deal with the challenges facing the international community as I embark on restoring Japanese diplomacy that flourishes on the world's center stage. I will do these resolutely for the sake of Japan and the Japanese people, filled with the determination to press ahead tenaciously under any circumstances.
We will be powerless to press forward with dynamic economic policies or potent diplomatic and security policies if we fail to have stability in politics. Guided by this thought, I have established a coalition government between the Liberal Democratic Party and the Japan Innovation Party under a wide-ranging policy agreement that aims at the revival of Japan.
Moreover, we will make politics stable for the benefit of both the nation and the Japanese people. We will accept policy proposals from other parties as long as they are not inconsistent with the Basic Policy of this administration and demonstrate flexibility and sincerity when discussing them. We will make all-out efforts to undertake reforms that restore the public's trust in politics.
We will persevere to the very end, whatever the circumstances, if it is for Japan and the Japanese people. This is the unshakable policy of the Takaichi Cabinet.
2. Basic policy on economic and fiscal initiatives
Fostering a robust economy will be absolutely essential, no matter what we seek to implement. I will now talk about the basic policy governing the economic and fiscal initiatives we will pursue to bring about such an economy.
My cabinet regards as fundamental the principle that the economy is what enables fiscal spending. In order to build a robust economy, we will strategically employ fiscal policies as we endeavor to raise incomes, transform people's mindsets regarding consumption, and boost tax revenues without raising tax rates as business earnings increase, all in keeping with our approach of responsible and proactive public finances. By realizing this economic virtuous cycle, we will enable the public to feel the fruits of economic recovery in a tangible manner, thereby changing worry into hope.
Following this path, we will curb the rate of growth of Japan's outstanding debt balance so as not to exceed the rate of economic growth and lower Japan's ratio of outstanding government debt to GDP. This will bring about the sustainability of public finances and ensure trust from the markets.
3. Measures to address rising prices
My cabinet will mount responses to the rising prices facing the Japanese people, as a matter of the highest priority. We will swiftly and without fail bring a sense of security to people in their daily lives.
While it is essential to have wage increases that surpass the rise in prices, leaving the matter entirely up to businesses only results in making it difficult for business operators to run their companies. The role of government lies in preparing an environment in which wage increases can be undertaken in a sustained manner.
That said, it will take a certain amount of time until sustained increases in real wages become firmly rooted in society. It is also a matter of urgency to attend to business operators impacted by the U.S. tariff measures and provide assistance to medical institutions and nursing care facilities where operational difficulties are becoming increasingly severe.
I have already directed my cabinet to begin formulating economic measures. While repeatedly engaging in sincere discussions with members of opposition parties to build up consensus, we will compile measures rapidly and submit the necessary supplementary budget to the Diet. Let us bring together the insights of both the ruling and opposition parties so that we emerge with economic measures and a supplementary budget that will safeguard people's daily lives and livelihoods.
We will not implement the stipend pledged by the Liberal Democratic Party during this summer's House of Councillors election campaign because it failed to gain the understanding of the public. We will instead take well-crafted responses to the concerns of the public regarding rising prices, meticulously addressing each one of them.
First of all, we will endeavor to pass a bill during the current Diet session that abolishes the so-called provisional tax rate on gasoline, through discussions among the various political parties. We also aim for the early abolition of the provisional tax rate on the delivery of diesel oil. While ensuring stable revenue for both the national and local governments, which will become necessary as we abolish these provisional tax rates, we will contend with the drop in prices by making use of subsidies until we have succeeded in abolishing these provisional tax rates.
Dealing with medical institutions and nursing care facilities struggling as they operate in the red is a matter of great urgency if we are to safeguard people's lives and ensure that people are able to receive necessary services without anxiety. Going forward, we will appropriately reflect the increases in both wages and prices within our reimbursements for medical care and nursing care services provided. However, instead of waiting for the timing of regular revisions to these reimbursements, we will set up subsidies designed to support managerial reforms and improve employee treatment, precipitating the desired benefits ahead of schedule.
In addition, we will conduct an appropriate review of unit prices for contracted work offered from the national and local governments to the private sector, based on price increases and other relevant factors.
We will protect small- and medium-sized enterprises (SMEs) and small-scale business operators from rising costs. We will strongly support wage increases and capital investment through means such as assistance to boost productivity, efforts to cultivate an environment facilitating business succession and mergers and acquisitions, and further efforts to ensure proper business transactions.
We will expand our provision of grants to local regions for prioritized assistance, aimed at assisting local governments. We will create a menu of recommended measures that provide support for consumers impacted by high prices, SMEs and small-scale business operators that are unable to make use of the tax scheme promoting wage increases, and agriculture, forestry, and fisheries businesses. We will deliver well-targeted support suited to the actual situation found in each local area, and alongside this, we will provide assistance for electricity and gas bills during the winter months when the cold is most severe.
With regard to the disincentives for second earners to earn more than a certain amount of income annually, known as the “barrier of 1.03 million yen,” we will raise the income limit [qualifying for dependent deductions] to 1.60 million yen during the year-end adjustment for 2025. We will also advance our discussions in a sincere manner on a tax measure to further raise the basic deduction in a way that is linked to changes in prices.
As for making high school tuition and school lunches effectively free, we will build upon the multiple discussions held thus far transcending party and factional lines and advance our discussions on how to design the relevant systems, secure stable funding for these initiatives, and implement both of them from next April. We will take this opportunity to go beyond only providing financial support and press forward with a review of what high school education in Japan should look like.
We must also reduce the burden borne by middle- and low-income earners, who struggle to shoulder taxes and social insurance premiums, and ensure that people's net incomes increase as their earnings rise. We will promptly begin designing a system for refundable tax credits.
To respond to the U.S. tariff measures, we will prepare a menu of support options, including cash-flow measures for SMEs, tailored to business operators' individual situations and needs, and take all possible measures to reduce the impact.
4. Achieving robust economic growth through bold strategic investments that enhance resilience against potential crises
It is vitally important for us to make Japan's "economic pie" larger over the medium to long term. We will aim to cultivate cutting-edge technologies that contribute to resolving the issues Japan faces, enabling the Japanese economy to realize vigorous growth. As a step towards that goal, we will launch the Council for Japan's Growth Strategy.
Strategic investments that enhance resilience against potential crises are the core focus of the Takaichi Cabinet's growth strategy. These are strategic investments that the public and private sector will implement preemptively, working hand in hand, to address various risks and social issues, including economic security, food security, energy security, health and medical security, and measures to enhance national resilience. If we succeed in providing products, services, and infrastructure that contribute to the resolution of commonly-shared global issues, that will lead to further economic growth for Japan. Transforming apprehension towards the future into hope, we will carve out new growth for the economy.
In strategic fields such as AI and semiconductors, shipbuilding, quantum technology, biotechnology, aviation and space, and cyber security, we will take comprehensive support measures from a multifaceted perspective that includes boldly promoting investment, supporting international expansion, cultivating human resources, promoting startups, conducting research and development, fostering collaboration between industry and academia, and international standardization of our products. By so doing, we will draw out proactive investment from both the public and the private sector.
Aiming to make Japan the world’s best country to develop and use AI, we will utilize data linkage and integration and other means to accelerate the research, development, and commercialization of AI and other new digital technologies. Beyond that, we will support the overseas expansion of industries related to digital technologies, including the content industry.
I offer my hearty congratulations to Dr. SAKAGUCHI Shimon and Dr. KITAGAWA Susumu on being awarded this year’s Nobel Prizes. The foundation of a robust economy is outstanding scientific and technological capabilities, together with human resources who are capable of promoting innovation.
We will push forward with our efforts to bolster public education and reform universities. We will at the same time provide strategic support that will help to advance science and engineering and contribute to fostering human resources, embracing the goal of being a new kind of technology-driven nation.
We will also need the power of finance to accelerate our growth strategy. Building upon the results of our efforts to shift capital from savings into investments as one part of our promotion of Japan as a leading asset management center, we will formulate a strategy that unleashes the latent potential of both the Japanese economy as a whole and local economies through financial mechanisms and implement such strategy through public-private cooperation.
By so doing, we will fortify Japan's supply structure and bring about an economy that invites trust from investors around the globe. This will give rise to a virtuous cycle in which capital from around the world flows into Japan.
5. Food security
From the perspective of revitalizing local communities and ensuring food security, it will be important to promote the agriculture, forestry and fishery industries. In the area of agriculture, we will secure a special budgetary allocation during the period for undertaking intensive measures to transform agricultural structures, which lasts five years. We will make use of world-class plant factories, land-based aquaculture, satellite data, AI analysis, and sensors, among other cutting-edge technologies, and promote exports, thereby fostering agriculture, forestry and fishery industries that turn a profit.
6. Energy security
The stable and inexpensive supply of energy is absolutely crucial in maintaining the daily lives of the Japanese people and nurturing our domestic industries while further strengthening the competitiveness of locations for attracting business investments. In particular, domestically-sourced energy, notably nuclear power and Perovskite solar cells, will be critical. Utilizing the Green Transformation (GX) budget, we will leverage decarbonized energy sources to the fullest possible extent while also pressing forward with comprehensive energy conservation and fuel switching by employing technologies such as photonics-electronics convergence technology. Such initiatives will be premised on gaining the understanding of the local communities and on giving due regard to environmental impacts. We will also strive for the early practical adoption in society of next-generation advanced reactors and fusion energy.
We will give concrete shape to these measures immediately. Let us make collective efforts across Japan to realize a robust economy.
7. Measures to enhance national resilience during the Reiwa era
Japan is one of the world's most disaster-prone countries. As such, proactive disaster prevention in anticipation of a potential massive earthquake such as an earthquake in the Nankai Trough or directly beneath the Tokyo metropolitan area and emergency response, recovery, and reconstruction in the wake of disasters should they actually occur are among the highest-priority issues for Japan as a nation.
Accordingly, we will accelerate preparations for the establishment in fiscal 2026 of a dedicated Disaster Management Agency, with a view to undertaking a fundamental reinforcement of our disaster management framework. Alongside this, we will carry out a comprehensive risk assessment through simulations conducted by both the national and local governments. We will also rigorously implement proactive disaster prevention and preventive maintenance in both structural and non-structural aspects, including through the use of digital technologies and satellite information, electromagnetic data, and drones, as well as through developing and maintaining disaster prevention infrastructure and aging infrastructure.
To counteract the increasing frequency and intensity of natural disasters, we will revise our systems and newly implement special flood warnings and joint forecasts and warnings for storm surges, made possible through improvements in forecasting technologies and other advances.
We will create a system that will serve as a backup to the crisis management functions of the Tokyo metropolitan area. From the perspective of decentralizing the functions of the capital and establishing a multi-centered economic zone, we will move quickly to consider the responsibilities and functions of the capital and secondary capital.
Without the reconstruction of Fukushima, there will be no reconstruction of Tohoku. And without the reconstruction of Tohoku, there will be no revival of Japan. Among other endeavors, we will work to rebuild the daily lives as well as the industries, occupations, and livelihoods of the disaster victims and promote the Fukushima Innovation Coast Framework.
Soon it will be two years since the Noto Peninsula Earthquake struck. And, a full year has already passed since the heavy rains battered Oku-Noto, which was in the midst of reconstruction efforts. In order to bring back the daily bustle of life in Noto and the smiles on the faces of the people there at the earliest possible timing, we will swiftly address the recovery of infrastructure. We will also advance assistance targeting the daily lives of the disaster victims and make progress in rebuilding people's livelihoods and restoring traditional industries.
8. Health and medical security
Protecting the lives and the health of the people is an important kind of security.
If we are to overcome the decline in population alongside the shrinking birthrate and aging of society, we need to have a national discussion about how we should design the benefits and burdens associated with the social security system. We will establish a national council that will include nonpartisan and expert members and discuss the comprehensive reform of social security and taxation systems, including designing a system for tax credits with benefits. This council will also include members of the opposition parties, and I hope that together we will advance our discussions on these matters.
Building upon the agreements among political parties reached thus far, we will promptly examine reviewing out-of-pocket costs for prescribed drugs similar to over-the-counter drugs, digitization at medical institutions, including electronic medical records, and the realization of efficient, high quality medical care, including through the use of digital health records to improve health care.
It is also necessary to reformulate a healthcare system that responds to the aging of society.  We will formulate a new vision for regional health care that includes not only hospitalization but also coordination with outpatient care, home-based medical care, and nursing care. We will also promote discussions within local communities. In addition, we will undertake comprehensive measures designed to rectify the uneven distribution of doctors. Alongside these efforts, we will make progress in optimizing the number of hospital beds in preparation for the new regional vision for health care.
As we press forward with these reforms to the social security system, we will keep in check the insurance premium burden shouldered by the working generation.  For issues needing immediate responses, we will expedite our discussions.
We will also work to extend healthy life expectancy by thoroughly pursuing "proactive preventive health care." We will aim to enable people to live healthy and active lives so they can contribute to the social security system. In particular, we will accelerate our responses to health issues that arise from gender differences. I have been engaged in women's lifelong health issues for many years now, and last year, the Integrated Center for Women's Health was founded. Positioning this Center as a "control tower," we will expand the outcomes all around the country by preparing facilities for medical examinations, engaging in research, and fostering human resources with regard to diseases that are unique to women.
9. Preserving our regional areas and our ways of life
(Regional future strategies)
"When discussing matters, you should start off from your own place or circumstances. Only then will steady progress be possible."
As reflected in these words by the great YOSHIDA Shoin, the vitality of local regions is in fact the vitality of Japan. This is something that I know from personal experience. We will take advantage of the growth potential of our local regions and preserve the lifestyles and the security enjoyed by the people who live there.
As one outcome of the support that the Government has provided proactively, in Kumamoto Prefecture, which Taiwan Semiconductor Manufacturing Company (TSMC) has expanded into, and in Hokkaido, where Rapidus has set up an operating base, related investments have been touched off, and various economic impacts are now beginning to emerge. Let us precipitate such instances one after another in locations all across Japan.
We will provide support for mid-sized enterprises aiming to expand their businesses beyond their local region and, by implementing bold investment promotion measures and infrastructure development in an integrated manner, we will attract large-scale investments to local areas and strategically form industrial clusters in each local region. In this way, we will promote the Strategy for the Future of Regions.
By harnessing the creation of added value through the use of technology and local resources and support for expanding businesses beyond their local areas, creating an associated population, including people who maintain residences in two areas, cultivating agriculture, forestry and fishery industry businesses that are profitable, and other endeavors, we will restore vitality to local areas, including agricultural, mountain, and fishing communities and hilly and mountainous areas.
We will also work to ensure that people can continue to live in rural areas, including young people and women. To do this, it is imperative for us to make it possible for people to receive all necessary administrative services, including high-quality education. We will work to develop local tax systems that have less disparity in revenue sources and ensure stable tax revenues.
(Policy on population; measures regarding foreign nationals in Japan)
Proceeding from the recognition that Japan's greatest problem is its shrinking population, we will create a framework for considering measures to counter the population decline, including policies on children and child-rearing.
Amidst the labor shortage that has accompanied our population decline, it is a fact that there are sectors in which foreign nationals are necessary as human resources. Inbound tourism is also important.
That said, it is also the case that a situation is now arising in which Japanese nationals are feeling unease or injustice in response to illegal activities or deviations from the rules by a subset of foreign nationals in Japan.
We draw a clear line against xenophobia. However, the government will stand firm in responding to such activities. We will enhance policy coordinating functions on foreign nationals in Japan, call for compliance with existing rules, and move forward on examining how we should set our rules governing land acquisition and other matters. To that end, I have newly appointed a minister in charge of such matters.
(Ensuring public security and safety)
We will take strict responses to new criminal activities that abuse the Internet, including by strengthening legal regulations.
In addition to steadily implementing the efforts set out in "Comprehensive Measures to Protect People from Fraud 2.0," we will accelerate necessary considerations, including regarding the legal system, and aim to eradicate so-called anonymous and mobile crime groups.
We will strengthen legal regulations in order to prevent harm from stalking or other acts that misuse new technologies and harm resulting from spousal violence.
In addition to strengthening regulations, we will conduct a review of the legal system to ensure it conforms with the times. Probation officers are very important in preventing recidivism. We will carry out measures that enhance the sustainability of the system, including enhancing measures taken to ensure probation officers' safety.  We will also move forward on discussions about reviewing the retrial system, through which finalized criminal court cases are retried.
10. Diplomacy and security
We are now witnessing historic shifts in the balance of power and an escalation of geopolitical competition, which are profoundly shaking the free, open, and stable international order that we have long embraced.
At the same time, in the area surrounding Japan, military developments and other activities of China, North Korea, and Russia -- all neighboring countries -- are a matter of grave concern.
Amid the current international situation, we will restore Japanese diplomacy that flourishes on the world's center stage.
The Japan-U.S. Alliance is the cornerstone of Japan's diplomacy and security policies. By firmly coordinating our efforts to address the challenges faced by both Japan and the United States, we will further reinforce the deterrence and the response capabilities of the Japan-U.S. Alliance. I will meet with President Trump on the occasion of his visit to Japan and work to build a relationship of trust between us, thereby elevating the Japan-U.S. Alliance to new heights.
Taking the Japan-U.S. Alliance as the cornerstone, we will also further deepen multilateral security consultations, including those among Japan, the United States, and the Republic of Korea; Japan, the United States, and the Philippines; and Japan, the United States, Australia, and India (Quad).
If we are to ensure the smooth presence of U.S. forces in Japan, gaining the understanding and cooperation of the Japanese people, including the people in the local communities directly affected, will be absolutely critical. We will continue also to work to mitigate the impact of U.S. military bases on local communities, including Okinawa Prefecture. We will press ahead with the construction work for the relocation to Henoko, aiming to realize the total return of Marine Corps Air Station (MCAS) Futenma at the earliest possible date. We will also build a robust Okinawan economy.
We will continue to vigorously advance a Free and Open Indo-Pacific as a pillar of our diplomacy and further evolve this vision in line with the times. Under this vision, we will strengthen our cooperation with like-minded countries that share fundamental values, as well as with countries in the Global South.
We will actively pursue the strategic expansion of membership in the Comprehensive and Progressive Agreement for Trans-Pacific Partnership (CPTPP).
With the Republic of Korea, an important neighboring country, we will work to further strengthen our relationship through dialogue at the summit level.
We will also further strengthen ties with ASEAN countries.
With China, an important neighboring country for Japan, it is necessary to establish a constructive and stable bilateral relationship. At the same time, it is also a fact that there are security concerns between our two countries, including those related to economic security. We will comprehensively promote a mutually beneficial relationship based on common strategic interests through continued candid dialogue between the leaders of Japan and China.
Nuclear and missile development by North Korea is totally unacceptable. As the families of the victims continue to age, the abductions issue is one of the highest priority issues for my administration. We are firmly committed to taking all necessary measures to bring all abductees home at the earliest possible time.
With regard to Russia’s aggression against Ukraine, we must not tolerate any unilateral attempts to change the status quo by force. Notwithstanding the acutely challenging circumstances enveloping Japan-Russia relations, Japan maintains its policy of resolving the territorial issue and concluding a peace treaty.
Since the formulation of the "three documents," including the National Security Strategy in December 2022, we have witnessed various changes in the security environment, such as the emergence of new ways of warfare. It is therefore essential that Japan take the initiative in fundamentally reinforcing its defense capabilities. To this end, with regard to the level of defense spending at “2 percent of GDP” as stipulated in the National Security Strategy, we will take front-loaded measures within this fiscal year, including through a supplementary budget. Furthermore, we will begin discussions with the aim of revising the "three documents" by the end of next year.
We will work to strengthen our defense production and technological bases, which constitute the core of Japan’s defense capabilities, and to improve the treatment of Self-Defense Forces personnel, who are at the center of our national defense.
11. Constitutional reform, revision of the Imperial Household Law, and commemorating the 100th anniversary of the start of the Showa era
During my tenure as prime minister, I would like to have the Diet release a proposal on constitutional reform. I very much look forward to constructive discussions that transcend party and factional lines accelerating in the Deliberative Councils on the Constitution, and I also hope that active discussions deepen among members of the public.
I also have great expectations for discussions to deepen among the various political parties and factions regarding the stable succession of the Imperial throne, leading to a revision of the Imperial Household Law.
This year would have been the 100th year of the Showa era. The year 2026 marks the centennial anniversary of the start of the Showa era. The Showa era was one in which Japan experienced unprecedented changes, including the war, the end of the war, postwar reconstruction, and rapid economic growth. Regarding this occasion as a national milestone, I wish to use related endeavors such as a commemorative ceremony and other such events to learn from the wisdom and the efforts of our predecessors, carry on their vow for peace, and make the anniversary an opportunity to lead to contributions towards the stability and prosperity of the international community.
12. Conclusion
Embracing the positions I have set forth in this speech, I will without question make Japan stronger and more prosperous and raise Japan to an elevated position in the world once again.
"One should not decide matters alone. It is necessary to discuss them appropriately with others."
In Japan, importance has been placed on the opinions of the masses since ancient times.
Politics is not about making decisions dogmatically. Instead, politics is the act of talking together, struggling together, and making decisions together.
I will engage with the members of each political party sincerely and build our future, for the sake of the nation and the Japanese people.
My fellow members of the Diet, together let us venture forward together in a new step for Japan.
Thank you for your kind attention.
Related Link
Japanese
Tweet
Return to the Speeches and Statements by the Prime Minister</t>
        </is>
      </c>
      <c r="J570" s="3" t="inlineStr">
        <is>
          <t>I will deal with the challenges facing the international community as I embark on restoring Japanese diplomacy that flourishes on the world's center stage. I will do these resolutely for the sake of Japan and the Japanese people, filled with the determination to press ahead tenaciously under any circumstances. We will be powerless to press forward with dynamic economic policies or potent diplomatic and security policies if we fail to have stability in politics. Guided by this thought, I have established a coalition government between the Liberal Democratic Party and the Japan Innovation Party under a wide-ranging policy agreement that aims at the revival of Japan. Moreover, we will make politics stable for the benefit of both the nation and the Japanese people. Basic policy on economic and fiscal initiatives
Fostering a robust economy will be absolutely essential, no matter what we seek to implement. I will now talk about the basic policy governing the economic and fiscal initiatives we will pursue to bring about such an economy. My cabinet regards as fundamental the principle that the economy is what enables fiscal spending. In order to build a robust economy, we will strategically employ fiscal policies as we endeavor to raise incomes, transform people's mindsets regarding consumption, and boost tax revenues without raising tax rates as business earnings increase, all in keeping with our approach of responsible and proactive public finances. By realizing this economic virtuous cycle, we will enable the public to feel the fruits of economic recovery in a tangible manner, thereby changing worry into hope. While ensuring stable revenue for both the national and local governments, which will become necessary as we abolish these provisional tax rates, we will contend with the drop in prices by making use of subsidies until we have succeeded in abolishing these provisional tax rates. Dealing with medical institutions and nursing care facilities struggling as they operate in the red is a matter of great urgency if we are to safeguard people's lives and ensure that people are able to receive necessary services without anxiety. Going forward, we will appropriately reflect the increases in both wages and prices within our reimbursements for medical care and nursing care services provided. However, instead of waiting for the timing of regular revisions to these reimbursements, we will set up subsidies designed to support managerial reforms and improve employee treatment, precipitating the desired benefits ahead of schedule. In addition, we will conduct an appropriate review of unit prices for contracted work offered from the national and local governments to the private sector, based on price increases and other relevant factors. With regard to the disincentives for second earners to earn more than a certain amount of income annually, known as the “barrier of 1.03 million yen,” we will raise the income limit [qualifying for dependent deductions] to 1.60 million yen during the year-end adjustment for 2025. We will also advance our discussions in a sincere manner on a tax measure to further raise the basic deduction in a way that is linked to changes in prices. As for making high school tuition and school lunches effectively free, we will build upon the multiple discussions held thus far transcending party and factional lines and advance our discussions on how to design the relevant systems, secure stable funding for these initiatives, and implement both of them from next April. We will take this opportunity to go beyond only providing financial support and press forward with a review of what high school education in Japan should look like. We must also reduce the burden borne by middle- and low-income earners, who struggle to shoulder taxes and social insurance premiums, and ensure that people's net incomes increase as their earnings rise. We will promptly begin designing a system for refundable tax credits. To respond to the U.S. tariff measures, we will prepare a menu of support options, including cash-flow measures for SMEs, tailored to business operators' individual situations and needs, and take all possible measures to reduce the impact. Achieving robust economic growth through bold strategic investments that enhance resilience against potential crises
It is vitally important for us to make Japan's "economic pie" larger over the medium to long term. We will aim to cultivate cutting-edge technologies that contribute to resolving the issues Japan faces, enabling the Japanese economy to realize vigorous growth. As a step towards that goal, we will launch the Council for Japan's Growth Strategy. Strategic investments that enhance resilience against potential crises are the core focus of the Takaichi Cabinet's growth strategy. These are strategic investments that the public and private sector will implement preemptively, working hand in hand, to address various risks and social issues, including economic security, food security, energy security, health and medical security, and measures to enhance national resilience. If we succeed in providing products, services, and infrastructure that contribute to the resolution of commonly-shared global issues, that will lead to further economic growth for Japan. Transforming apprehension towards the future into hope, we will carve out new growth for the economy. In strategic fields such as AI and semiconductors, shipbuilding, quantum technology, biotechnology, aviation and space, and cyber security, we will take comprehensive support measures from a multifaceted perspective that includes boldly promoting investment, supporting international expansion, cultivating human resources, promoting startups, conducting research and development, fostering collaboration between industry and academia, and international standardization of our products. By so doing, we will draw out proactive investment from both the public and the private sector. I offer my hearty congratulations to Dr. SAKAGUCHI Shimon and Dr. KITAGAWA Susumu on being awarded this year’s Nobel Prizes. The foundation of a robust economy is outstanding scientific and technological capabilities, together with human resources who are capable of promoting innovation. We will push forward with our efforts to bolster public education and reform universities. We will at the same time provide strategic support that will help to advance science and engineering and contribute to fostering human resources, embracing the goal of being a new kind of technology-driven nation. We will also need the power of finance to accelerate our growth strategy. Energy security
The stable and inexpensive supply of energy is absolutely crucial in maintaining the daily lives of the Japanese people and nurturing our domestic industries while further strengthening the competitiveness of locations for attracting business investments. In particular, domestically-sourced energy, notably nuclear power and Perovskite solar cells, will be critical. Utilizing the Green Transformation (GX) budget, we will leverage decarbonized energy sources to the fullest possible extent while also pressing forward with comprehensive energy conservation and fuel switching by employing technologies such as photonics-electronics convergence technology. Such initiatives will be premised on gaining the understanding of the local communities and on giving due regard to environmental impacts. We will also strive for the early practical adoption in society of next-generation advanced reactors and fusion energy. Measures to enhance national resilience during the Reiwa era
Japan is one of the world's most disaster-prone countries. As such, proactive disaster prevention in anticipation of a potential massive earthquake such as an earthquake in the Nankai Trough or directly beneath the Tokyo metropolitan area and emergency response, recovery, and reconstruction in the wake of disasters should they actually occur are among the highest-priority issues for Japan as a nation. Accordingly, we will accelerate preparations for the establishment in fiscal 2026 of a dedicated Disaster Management Agency, with a view to undertaking a fundamental reinforcement of our disaster management framework. Alongside this, we will carry out a comprehensive risk assessment through simulations conducted by both the national and local governments. We will also rigorously implement proactive disaster prevention and preventive maintenance in both structural and non-structural aspects, including through the use of digital technologies and satellite information, electromagnetic data, and drones, as well as through developing and maintaining disaster prevention infrastructure and aging infrastructure. To counteract the increasing frequency and intensity of natural disasters, we will revise our systems and newly implement special flood warnings and joint forecasts and warnings for storm surges, made possible through improvements in forecasting technologies and other advances. We will create a system that will serve as a backup to the crisis management functions of the Tokyo metropolitan area. From the perspective of decentralizing the functions of the capital and establishing a multi-centered economic zone, we will move quickly to consider the responsibilities and functions of the capital and secondary capital. Without the reconstruction of Fukushima, there will be no reconstruction of Tohoku. And without the reconstruction of Tohoku, there will be no revival of Japan. Among other endeavors, we will work to rebuild the daily lives as well as the industries, occupations, and livelihoods of the disaster victims and promote the Fukushima Innovation Coast Framework. Soon it will be two years since the Noto Peninsula Earthquake struck. And, a full year has already passed since the heavy rains battered Oku-Noto, which was in the midst of reconstruction efforts. In order to bring back the daily bustle of life in Noto and the smiles on the faces of the people there at the earliest possible timing, we will swiftly address the recovery of infrastructure. We will also advance assistance targeting the daily lives of the disaster victims and make progress in rebuilding people's livelihoods and restoring traditional industries. 8. Health and medical security
Protecting the lives and the health of the people is an important kind of security. We will also promote discussions within local communities. In addition, we will undertake comprehensive measures designed to rectify the uneven distribution of doctors. Alongside these efforts, we will make progress in optimizing the number of hospital beds in preparation for the new regional vision for health care. As we press forward with these reforms to the social security system, we will keep in check the insurance premium burden shouldered by the working generation. For issues needing immediate responses, we will expedite our discussions. We will also work to extend healthy life expectancy by thoroughly pursuing "proactive preventive health care." We will aim to enable people to live healthy and active lives so they can contribute to the social security system. We draw a clear line against xenophobia. However, the government will stand firm in responding to such activities. We will enhance policy coordinating functions on foreign nationals in Japan, call for compliance with existing rules, and move forward on examining how we should set our rules governing land acquisition and other matters. To that end, I have newly appointed a minister in charge of such matters. (Ensuring public security and safety)
We will take strict responses to new criminal activities that abuse the Internet, including by strengthening legal regulations. Probation officers are very important in preventing recidivism. We will carry out measures that enhance the sustainability of the system, including enhancing measures taken to ensure probation officers' safety. We will also move forward on discussions about reviewing the retrial system, through which finalized criminal court cases are retried. 10. Diplomacy and security
We are now witnessing historic shifts in the balance of power and an escalation of geopolitical competition, which are profoundly shaking the free, open, and stable international order that we have long embraced. We will also build a robust Okinawan economy. We will continue to vigorously advance a Free and Open Indo-Pacific as a pillar of our diplomacy and further evolve this vision in line with the times. Under this vision, we will strengthen our cooperation with like-minded countries that share fundamental values, as well as with countries in the Global South. We will actively pursue the strategic expansion of membership in the Comprehensive and Progressive Agreement for Trans-Pacific Partnership (CPTPP). With the Republic of Korea, an important neighboring country, we will work to further strengthen our relationship through dialogue at the summit level. We will comprehensively promote a mutually beneficial relationship based on common strategic interests through continued candid dialogue between the leaders of Japan and China. Nuclear and missile development by North Korea is totally unacceptable. As the families of the victims continue to age, the abductions issue is one of the highest priority issues for my administration. We are firmly committed to taking all necessary measures to bring all abductees home at the earliest possible time. With regard to Russia’s aggression against Ukraine, we must not tolerate any unilateral attempts to change the status quo by force. Notwithstanding the acutely challenging circumstances enveloping Japan-Russia relations, Japan maintains its policy of resolving the territorial issue and concluding a peace treaty. Since the formulation of the "three documents," including the National Security Strategy in December 2022, we have witnessed various changes in the security environment, such as the emergence of new ways of warfare. It is therefore essential that Japan take the initiative in fundamentally reinforcing its defense capabilities. To this end, with regard to the level of defense spending at “2 percent of GDP” as stipulated in the National Security Strategy, we will take front-loaded measures within this fiscal year, including through a supplementary budget. Furthermore, we will begin discussions with the aim of revising the "three documents" by the end of next year. 11. Constitutional reform, revision of the Imperial Household Law, and commemorating the 100th anniversary of the start of the Showa era
During my tenure as prime minister, I would like to have the Diet release a proposal on constitutional reform. I very much look forward to constructive discussions that transcend party and factional lines accelerating in the Deliberative Councils on the Constitution, and I also hope that active discussions deepen among members of the public. I also have great expectations for discussions to deepen among the various political parties and factions regarding the stable succession of the Imperial throne, leading to a revision of the Imperial Household Law. This year would have been the 100th year of the Showa era. The year 2026 marks the centennial anniversary of the start of the Showa era. The Showa era was one in which Japan experienced unprecedented changes, including the war, the end of the war, postwar reconstruction, and rapid economic growth. Regarding this occasion as a national milestone, I wish to use related endeavors such as a commemorative ceremony and other such events to learn from the wisdom and the efforts of our predecessors, carry on their vow for peace, and make the anniversary an opportunity to lead to contributions towards the stability and prosperity of the international community. 12. Conclusion
Embracing the positions I have set forth in this speech, I will without question make Japan stronger and more prosperous and raise Japan to an elevated position in the world once again. Instead, politics is the act of talking together, struggling together, and making decisions together. I will engage with the members of each political party sincerely and build our future, for the sake of the nation and the Japanese people. My fellow members of the Diet, together let us venture forward together in a new step for Japan. Thank you for your kind attention. Related Link
Japanese
Tweet
Return to the Speeches and Statements by the Prime Minister</t>
        </is>
      </c>
      <c r="K570" s="18" t="inlineStr">
        <is>
          <t>aggression;fund;reparation;victim;war</t>
        </is>
      </c>
      <c r="L570" s="18" t="inlineStr">
        <is>
          <t>0</t>
        </is>
      </c>
      <c r="M570" s="18" t="inlineStr">
        <is>
          <t>0</t>
        </is>
      </c>
      <c r="N570" s="18" t="inlineStr">
        <is>
          <t>1</t>
        </is>
      </c>
      <c r="O570" s="18" t="inlineStr">
        <is>
          <t>1</t>
        </is>
      </c>
      <c r="P570" s="18" t="inlineStr">
        <is>
          <t>0</t>
        </is>
      </c>
      <c r="Q570" s="18" t="inlineStr">
        <is>
          <t>0</t>
        </is>
      </c>
      <c r="R570" s="18" t="inlineStr">
        <is>
          <t>416e117a-e257-4e2d-a45b-fc60f0300a6a</t>
        </is>
      </c>
      <c r="S570" s="18" t="inlineStr"/>
      <c r="T570" s="18" t="inlineStr"/>
      <c r="U570" s="18" t="inlineStr"/>
      <c r="V570" s="18" t="inlineStr">
        <is>
          <t>AGGRESSION</t>
        </is>
      </c>
      <c r="W570" s="18" t="inlineStr"/>
      <c r="X570" s="18" t="inlineStr"/>
      <c r="Y570" s="18" t="inlineStr"/>
      <c r="Z570" s="18" t="inlineStr"/>
      <c r="AA570" s="18" t="inlineStr"/>
      <c r="AB570" s="18" t="inlineStr"/>
      <c r="AC570" s="18" t="inlineStr"/>
      <c r="AD570" s="18" t="inlineStr"/>
      <c r="AE570" s="18" t="inlineStr"/>
      <c r="AF570" s="18" t="inlineStr"/>
      <c r="AG570" s="18" t="inlineStr"/>
      <c r="AH570" s="18" t="inlineStr"/>
      <c r="AI570" s="18" t="inlineStr"/>
      <c r="AJ570" s="18" t="inlineStr"/>
      <c r="AK570" s="18" t="inlineStr"/>
      <c r="AL570" s="18" t="inlineStr"/>
      <c r="AM570" s="18" t="inlineStr">
        <is>
          <t>LOW</t>
        </is>
      </c>
      <c r="AN570" s="3" t="inlineStr">
        <is>
          <t>AUTO-DRAFT: keyword signals only; requires contextual coding per codebook.md before use.</t>
        </is>
      </c>
      <c r="AO570" s="18" t="inlineStr">
        <is>
          <t>5cc16578-e5eb-59f6-94fe-89c02c0f0244</t>
        </is>
      </c>
      <c r="AP570" s="18" t="inlineStr">
        <is>
          <t>1</t>
        </is>
      </c>
      <c r="AQ570" s="18" t="inlineStr">
        <is>
          <t>LOW_CONFIDENCE;MISSING_SPEAKER</t>
        </is>
      </c>
      <c r="AR570" s="18" t="inlineStr">
        <is>
          <t>EXCLUDED</t>
        </is>
      </c>
      <c r="AS570" s="3" t="inlineStr">
        <is>
          <t>2026-09-22 full backlog review: COVID_OR_PANDEMIC</t>
        </is>
      </c>
    </row>
    <row r="571">
      <c r="A571" s="3" t="inlineStr">
        <is>
          <t>https://japan.kantei.go.jp/104/statement/202510/25kaiken_00002.html</t>
        </is>
      </c>
      <c r="B571" s="18" t="inlineStr">
        <is>
          <t>japan</t>
        </is>
      </c>
      <c r="C571" s="18" t="inlineStr">
        <is>
          <t>Prime Minister's Office of Japan (Kantei)</t>
        </is>
      </c>
      <c r="D571" s="3" t="inlineStr">
        <is>
          <t>Press Conference by Prime Minister TAKAICHI Sanae Regarding the Japan-U.S. Summit Telephone Talks (Speeches and Statements &lt;br&gt;by the Prime Minister) | Prime Minister's Office of Japan</t>
        </is>
      </c>
      <c r="E571" s="18" t="inlineStr">
        <is>
          <t>PRESS_CONFERENCE</t>
        </is>
      </c>
      <c r="F571" s="18" t="inlineStr">
        <is>
          <t>October 25, 2025</t>
        </is>
      </c>
      <c r="G571" s="18" t="inlineStr">
        <is>
          <t>0</t>
        </is>
      </c>
      <c r="H571" s="3" t="inlineStr"/>
      <c r="I571" s="3" t="inlineStr">
        <is>
          <t>Press Conference by Prime Minister TAKAICHI Sanae Regarding the Japan-U.S. Summit Telephone Talks (Speeches and Statements &lt;br&gt;by the Prime Minister) | Prime Minister's Office of Japan
Press Conference by Prime Minister TAKAICHI Sanae Regarding the Japan-U.S. Summit Telephone Talks
October 25, 2025
Tweet
[Provisional translation]
(On Prime Minister Takaichi's phone call with U.S. President Donald Trump)
I just finished a phone call with President Trump. First of all, he warmly congratulated me on my appointment as Prime Minister, and I was very grateful for his kind words. I conveyed to him that strengthening the Japan–U.S. Alliance is the top priority for my administration’s foreign and security policy. We confirmed our shared commitment to further elevating the Alliance to new heights. I also expressed my respect for President Trump’s leadership regarding the recent situation in the Middle East. I conveyed that Japan is an indispensable partner for the United States, both in its strategy toward China and in its Indo-Pacific strategy, and I conveyed my will to continue to advance the vision of a Free and Open Indo-Pacific (FOIP) together.
In addition, I conveyed my appreciation to President Trump for his support to date on the abduction issue and asked for his continued understanding and cooperation going forward.
Lastly, I mentioned that I very much look forward to welcoming the President in Tokyo in the coming days.
(On whether President Trump was making the call from Air Force One)
Yes.
(On Prime Minister Takaichi's impression of U.S. President Donald Trump after directly talking to him)
My impression of President Trump is that he is a very cheerful and engaging person. He knew quite a bit about myself already and even shared with me some fond memories of the late Prime Minister Abe. He said he knew I was one of the politicians Prime Minister Abe cared deeply about. I, in turn, also expressed my gratitude for the kindness and friendship he has shown to Mrs. Akie Abe this year.
Related Link
Japanese
Japan-U.S. Summit Telephone Talk (Summary)
Tweet
Return to the Speeches and Statements by the Prime Minister</t>
        </is>
      </c>
      <c r="J571" s="3" t="inlineStr">
        <is>
          <t>Summit Telephone Talks
October 25, 2025
Tweet
[Provisional translation]
(On Prime Minister Takaichi's phone call with U.S. President Donald Trump)
I just finished a phone call with President Trump. First of all, he warmly congratulated me on my appointment as Prime Minister, and I was very grateful for his kind words. I conveyed to him that strengthening the Japan–U.S. Alliance is the top priority for my administration’s foreign and security policy. We confirmed our shared commitment to further elevating the Alliance to new heights. I also expressed my respect for President Trump’s leadership regarding the recent situation in the Middle East. I conveyed that Japan is an indispensable partner for the United States, both in its strategy toward China and in its Indo-Pacific strategy, and I conveyed my will to continue to advance the vision of a Free and Open Indo-Pacific (FOIP) together. In addition, I conveyed my appreciation to President Trump for his support to date on the abduction issue and asked for his continued understanding and cooperation going forward. Lastly, I mentioned that I very much look forward to welcoming the President in Tokyo in the coming days. (On whether President Trump was making the call from Air Force One)
Yes. (On Prime Minister Takaichi's impression of U.S.</t>
        </is>
      </c>
      <c r="K571" s="18" t="inlineStr">
        <is>
          <t>war</t>
        </is>
      </c>
      <c r="L571" s="18" t="inlineStr">
        <is>
          <t>0</t>
        </is>
      </c>
      <c r="M571" s="18" t="inlineStr">
        <is>
          <t>0</t>
        </is>
      </c>
      <c r="N571" s="18" t="inlineStr">
        <is>
          <t>0</t>
        </is>
      </c>
      <c r="O571" s="18" t="inlineStr">
        <is>
          <t>0</t>
        </is>
      </c>
      <c r="P571" s="18" t="inlineStr">
        <is>
          <t>0</t>
        </is>
      </c>
      <c r="Q571" s="18" t="inlineStr">
        <is>
          <t>0</t>
        </is>
      </c>
      <c r="R571" s="18" t="inlineStr">
        <is>
          <t>11d5af79-cb4e-430e-afd8-a6bbff1898fd</t>
        </is>
      </c>
      <c r="S571" s="18" t="inlineStr"/>
      <c r="T571" s="18" t="inlineStr"/>
      <c r="U571" s="18" t="inlineStr"/>
      <c r="V571" s="18" t="inlineStr">
        <is>
          <t>HISTORICAL_RECOGNITION_GENERAL</t>
        </is>
      </c>
      <c r="W571" s="18" t="inlineStr"/>
      <c r="X571" s="18" t="inlineStr"/>
      <c r="Y571" s="18" t="inlineStr"/>
      <c r="Z571" s="18" t="inlineStr"/>
      <c r="AA571" s="18" t="inlineStr"/>
      <c r="AB571" s="18" t="inlineStr"/>
      <c r="AC571" s="18" t="inlineStr"/>
      <c r="AD571" s="18" t="inlineStr"/>
      <c r="AE571" s="18" t="inlineStr"/>
      <c r="AF571" s="18" t="inlineStr"/>
      <c r="AG571" s="18" t="inlineStr"/>
      <c r="AH571" s="18" t="inlineStr"/>
      <c r="AI571" s="18" t="inlineStr"/>
      <c r="AJ571" s="18" t="inlineStr"/>
      <c r="AK571" s="18" t="inlineStr"/>
      <c r="AL571" s="18" t="inlineStr"/>
      <c r="AM571" s="18" t="inlineStr">
        <is>
          <t>LOW</t>
        </is>
      </c>
      <c r="AN571" s="3" t="inlineStr">
        <is>
          <t>AUTO-DRAFT: keyword signals only; requires contextual coding per codebook.md before use.</t>
        </is>
      </c>
      <c r="AO571" s="18" t="inlineStr">
        <is>
          <t>bd3cbe73-128a-5440-af9f-2de769d098ef</t>
        </is>
      </c>
      <c r="AP571" s="18" t="inlineStr">
        <is>
          <t>1</t>
        </is>
      </c>
      <c r="AQ571" s="18" t="inlineStr">
        <is>
          <t>LOW_CONFIDENCE;MISSING_SPEAKER</t>
        </is>
      </c>
      <c r="AR571" s="18" t="inlineStr">
        <is>
          <t>EXCLUDED</t>
        </is>
      </c>
      <c r="AS571" s="3" t="inlineStr">
        <is>
          <t>2026-09-22 full backlog review: UKRAINE_RUSSIA_OR_UNRELATED_GEOPOLITICS</t>
        </is>
      </c>
    </row>
    <row r="572">
      <c r="A572" s="3" t="inlineStr">
        <is>
          <t>https://japan.kantei.go.jp/104/statement/202510/25message.html</t>
        </is>
      </c>
      <c r="B572" s="18" t="inlineStr">
        <is>
          <t>japan</t>
        </is>
      </c>
      <c r="C572" s="18" t="inlineStr">
        <is>
          <t>Prime Minister's Office of Japan (Kantei)</t>
        </is>
      </c>
      <c r="D572" s="3" t="inlineStr">
        <is>
          <t>Message of Congratulations from Prime Minister TAKAICHI on the Occasion of the 12th Mt. Fuji Dialogue (Speeches and Statements &lt;br&gt;by the Prime Minister) | Prime Minister's Office of Japan</t>
        </is>
      </c>
      <c r="E572" s="18" t="inlineStr">
        <is>
          <t>SPEECH</t>
        </is>
      </c>
      <c r="F572" s="18" t="inlineStr">
        <is>
          <t>October 25, 2025</t>
        </is>
      </c>
      <c r="G572" s="18" t="inlineStr">
        <is>
          <t>0</t>
        </is>
      </c>
      <c r="H572" s="3" t="inlineStr"/>
      <c r="I572" s="3" t="inlineStr">
        <is>
          <t>Message of Congratulations from Prime Minister TAKAICHI on the Occasion of the 12th Mt. Fuji Dialogue (Speeches and Statements &lt;br&gt;by the Prime Minister) | Prime Minister's Office of Japan
Message of Congratulations from Prime Minister TAKAICHI on the Occasion of the 12th Mt. Fuji Dialogue
October 25, 2025
Tweet
[Provisional translation]
On October 25, Prime Minister TAKAICHI Sanae delivered the following message of congratulations on the occasion of the 12th Mt. Fuji Dialogue, which was read out on her behalf by Cabinet Secretary for Public Affairs KOBAYASHI.
“I would like to extend my heartfelt congratulations on the occasion of the 12th Mt. Fuji Dialogue.
Although I was unable to attend the meeting today, I would like to express my deep respect to the Japan Center for Economic Research, the Japan Institute of International Affairs, and all those involved for their tremendous efforts in making this dialogue possible.
The Mt. Fuji Dialogue has long served as a premier dialogue of eminent persons from Japan and the United States, fostering intellectual exchange between our two nations and making significant contributions to the strengthening of the Japan-U.S. Alliance.
As confrontations and divisions deepen across the world and the security environment we face grows increasingly severe, it is essential to further strengthen the Japan-U.S. Alliance, which serves as the cornerstone of regional peace and prosperity.
Amid such circumstances, I will proactively engage in a series of important diplomatic events scheduled soon after assuming the office of Prime Minister. To begin with, I will attend the ASEAN-related summit meetings starting today, followed by the visit to Japan by President Trump next week. Subsequently, the APEC Economic Leaders’ Meeting will also take place.
In particular, President Trump’s visit to Japan will serve as an opportunity to deepen the relationship of trust between President Trump and me, and to elevate Japan-U.S. relations to new heights. The Japan-U.S. Alliance is the cornerstone of Japan’s foreign and security policy. Beyond bilateral issues, I will work closely with President Trump through candid exchanges of views on a wide range of challenges that Japan and the United States face—from those in the Indo-Pacific region to the situations in the Middle East, Europe, and Ukraine. To protect Japan’s national interests, I am determined to restore Japan’s diplomacy that flourishes on the world's center stage.
In closing, I sincerely hope that the Mt. Fuji Dialogue will continue to develop as a dialogue that brings together wisdom across the public, private, and academic sectors, and that it will further flourish as an intellectual dialogue as grand as Mt. Fuji itself, with a beautiful and far-reaching base spreading outward.
October 25, 2025
TAKAICHI Sanae
Prime Minister of Japan”
Related Link
Japanese
Tweet
Return to the Speeches and Statements by the Prime Minister</t>
        </is>
      </c>
      <c r="J572" s="3" t="inlineStr">
        <is>
          <t>In closing, I sincerely hope that the Mt. Fuji Dialogue will continue to develop as a dialogue that brings together wisdom across the public, private, and academic sectors, and that it will further flourish as an intellectual dialogue as grand as Mt. Fuji itself, with a beautiful and far-reaching base spreading outward. October 25, 2025
TAKAICHI Sanae
Prime Minister of Japan”
Related Link
Japanese
Tweet
Return to the Speeches and Statements by the Prime Minister</t>
        </is>
      </c>
      <c r="K572" s="18" t="inlineStr">
        <is>
          <t>war</t>
        </is>
      </c>
      <c r="L572" s="18" t="inlineStr">
        <is>
          <t>0</t>
        </is>
      </c>
      <c r="M572" s="18" t="inlineStr">
        <is>
          <t>0</t>
        </is>
      </c>
      <c r="N572" s="18" t="inlineStr">
        <is>
          <t>0</t>
        </is>
      </c>
      <c r="O572" s="18" t="inlineStr">
        <is>
          <t>0</t>
        </is>
      </c>
      <c r="P572" s="18" t="inlineStr">
        <is>
          <t>0</t>
        </is>
      </c>
      <c r="Q572" s="18" t="inlineStr">
        <is>
          <t>0</t>
        </is>
      </c>
      <c r="R572" s="18" t="inlineStr">
        <is>
          <t>e48d837c-a2e1-4e45-a941-ba666c21304f</t>
        </is>
      </c>
      <c r="S572" s="18" t="inlineStr"/>
      <c r="T572" s="18" t="inlineStr"/>
      <c r="U572" s="18" t="inlineStr"/>
      <c r="V572" s="18" t="inlineStr">
        <is>
          <t>HISTORICAL_RECOGNITION_GENERAL</t>
        </is>
      </c>
      <c r="W572" s="18" t="inlineStr"/>
      <c r="X572" s="18" t="inlineStr"/>
      <c r="Y572" s="18" t="inlineStr"/>
      <c r="Z572" s="18" t="inlineStr"/>
      <c r="AA572" s="18" t="inlineStr"/>
      <c r="AB572" s="18" t="inlineStr"/>
      <c r="AC572" s="18" t="inlineStr"/>
      <c r="AD572" s="18" t="inlineStr"/>
      <c r="AE572" s="18" t="inlineStr"/>
      <c r="AF572" s="18" t="inlineStr"/>
      <c r="AG572" s="18" t="inlineStr"/>
      <c r="AH572" s="18" t="inlineStr"/>
      <c r="AI572" s="18" t="inlineStr"/>
      <c r="AJ572" s="18" t="inlineStr"/>
      <c r="AK572" s="18" t="inlineStr"/>
      <c r="AL572" s="18" t="inlineStr"/>
      <c r="AM572" s="18" t="inlineStr">
        <is>
          <t>LOW</t>
        </is>
      </c>
      <c r="AN572" s="3" t="inlineStr">
        <is>
          <t>AUTO-DRAFT: keyword signals only; requires contextual coding per codebook.md before use.</t>
        </is>
      </c>
      <c r="AO572" s="18" t="inlineStr">
        <is>
          <t>4b252d32-5621-53c7-90a1-334a5eb3cb19</t>
        </is>
      </c>
      <c r="AP572" s="18" t="inlineStr">
        <is>
          <t>1</t>
        </is>
      </c>
      <c r="AQ572" s="18" t="inlineStr">
        <is>
          <t>LOW_CONFIDENCE;MISSING_SPEAKER</t>
        </is>
      </c>
      <c r="AR572" s="18" t="inlineStr">
        <is>
          <t>EXCLUDED</t>
        </is>
      </c>
      <c r="AS572" s="3" t="inlineStr">
        <is>
          <t>2026-09-22 full backlog review: UKRAINE_RUSSIA_OR_UNRELATED_GEOPOLITICS</t>
        </is>
      </c>
    </row>
    <row r="573">
      <c r="A573" s="3" t="inlineStr">
        <is>
          <t>https://japan.kantei.go.jp/104/statement/202510/26kaiken.html</t>
        </is>
      </c>
      <c r="B573" s="18" t="inlineStr">
        <is>
          <t>japan</t>
        </is>
      </c>
      <c r="C573" s="18" t="inlineStr">
        <is>
          <t>Prime Minister's Office of Japan (Kantei)</t>
        </is>
      </c>
      <c r="D573" s="3" t="inlineStr">
        <is>
          <t>Press Conference by Prime Minister TAKAICHI Sanae Regarding her Attendance at the ASEAN-related Summit Meetings and Other Matters (Speeches and Statements &lt;br&gt;by the Prime Minister) | Prime Minister's Office of Japan</t>
        </is>
      </c>
      <c r="E573" s="18" t="inlineStr">
        <is>
          <t>PRESS_CONFERENCE</t>
        </is>
      </c>
      <c r="F573" s="18" t="inlineStr">
        <is>
          <t>October 26, 2025</t>
        </is>
      </c>
      <c r="G573" s="18" t="inlineStr">
        <is>
          <t>0</t>
        </is>
      </c>
      <c r="H573" s="3" t="inlineStr"/>
      <c r="I573" s="3" t="inlineStr">
        <is>
          <t>Press Conference by Prime Minister TAKAICHI Sanae Regarding her Attendance at the ASEAN-related Summit Meetings and Other Matters (Speeches and Statements &lt;br&gt;by the Prime Minister) | Prime Minister's Office of Japan
Press Conference by Prime Minister TAKAICHI Sanae Regarding her Attendance at the ASEAN-related Summit Meetings and Other Matters
October 26, 2025
Tweet
[Provisional translation]
(On Prime Minister Takaichi's attendance at the ASEAN-related Summit Meetings and the upcoming Summit Meeting with U.S. President Donald Trump)
This was my first overseas trip since assuming office as Prime Minister. I am visiting Malaysia who is the Chair of ASEAN this year, and today I attended the Japan–ASEAN Summit Meeting as well as the Asia Zero Emission Community (AZEC) Leaders Meeting. In addition, I held bilateral meetings with the leaders of likeminded countries such as President Marcos of the Philippines, Prime Minister Anwar of Malaysia, and Prime Minister Albanese of Australia. I also had brief exchanges with other leaders, including Prime Minister Chinh of Vietnam and Prime Minister Hun Manet of Cambodia.
As I mentioned prior to my departure, Japan will continue to advance its diplomacy with the “Free and Open Indo-Pacific (FOIP)” as a central pillar, while ensuring that the initiative evolves in step with the times. During this visit, I emphasized this point to the leaders in attendance, and carefully explained Japan’s new initiatives in key areas such as maritime security, artificial intelligence (AI), and economic cooperation. Through these discussions, I believe we were able to establish a firm foundation of mutual trust that will underpin future cooperation with these nations.
At the AZEC Leaders Meeting, we reaffirmed the importance of cooperation toward achieving net zero through diverse pathways while simultaneously pursuing decarbonization, economic growth, and energy security, as well as confirm the progress that we have been able to achieve over the past year. Participation in the ASEAN-related summit meetings allowed us to confirm the strengthening of collaboration with ASEAN member states, who are the key to realizing FOIP as well as being
engines of global growth,
and other likeminded partners. I consider this visit to have been highly meaningful, also for Japan’s own economic growth going forward. Japan and ASEAN will continue to work together vigorously to become stronger and more prosperous together.
Last night, I held a telephone summit meeting with President Trump, and tomorrow we will welcome him to Japan. Although our schedules did not align in Malaysia,
I have heard that earlier today,
the Chair had the opportunity to meet with President Trump and conveyed that he is very much looking forward to his visit to Japan and to our meeting. I intend to use this opportunity to further strengthen the relationship with Japan's important ally, the United States
(On how the Prime Minister intends to engage with the leadership of China going forward)
Due to scheduling constraints, I must return to Japan at this time. I understand that the Minister for Foreign Affairs will arrive shortly to attend the remaining events on my behalf. There will be further opportunities ahead, such as the upcoming APEC meetings, and I believe we will have various occasions for engagement in those settings.
(On the recent Cabinet approval ratings)
I would prefer not to comment on specific polling figures, but if indeed there are high expectations from the public, I believe it is crucial to follow through on our words with concrete action and to move politics forward decisively. We will respond firmly to the challenges people are facing, particularly the issue of rising prices. At the same time, in order to safeguard Japan’s peace, we will steadily advance the various initiatives outlined in my policy speech. In short — action, action, and getting to work. That is my determination.
Related Link
Japanese
Tweet
Return to the Speeches and Statements by the Prime Minister</t>
        </is>
      </c>
      <c r="J573" s="3" t="inlineStr">
        <is>
          <t>President Donald Trump)
This was my first overseas trip since assuming office as Prime Minister. I am visiting Malaysia who is the Chair of ASEAN this year, and today I attended the Japan–ASEAN Summit Meeting as well as the Asia Zero Emission Community (AZEC) Leaders Meeting. In addition, I held bilateral meetings with the leaders of likeminded countries such as President Marcos of the Philippines, Prime Minister Anwar of Malaysia, and Prime Minister Albanese of Australia. I also had brief exchanges with other leaders, including Prime Minister Chinh of Vietnam and Prime Minister Hun Manet of Cambodia. As I mentioned prior to my departure, Japan will continue to advance its diplomacy with the “Free and Open Indo-Pacific (FOIP)” as a central pillar, while ensuring that the initiative evolves in step with the times. During this visit, I emphasized this point to the leaders in attendance, and carefully explained Japan’s new initiatives in key areas such as maritime security, artificial intelligence (AI), and economic cooperation. Through these discussions, I believe we were able to establish a firm foundation of mutual trust that will underpin future cooperation with these nations. At the AZEC Leaders Meeting, we reaffirmed the importance of cooperation toward achieving net zero through diverse pathways while simultaneously pursuing decarbonization, economic growth, and energy security, as well as confirm the progress that we have been able to achieve over the past year. Participation in the ASEAN-related summit meetings allowed us to confirm the strengthening of collaboration with ASEAN member states, who are the key to realizing FOIP as well as being
engines of global growth,
and other likeminded partners. I consider this visit to have been highly meaningful, also for Japan’s own economic growth going forward. Japan and ASEAN will continue to work together vigorously to become stronger and more prosperous together. Last night, I held a telephone summit meeting with President Trump, and tomorrow we will welcome him to Japan. Although our schedules did not align in Malaysia,
I have heard that earlier today,
the Chair had the opportunity to meet with President Trump and conveyed that he is very much looking forward to his visit to Japan and to our meeting. I intend to use this opportunity to further strengthen the relationship with Japan's important ally, the United States
(On how the Prime Minister intends to engage with the leadership of China going forward)
Due to scheduling constraints, I must return to Japan at this time. I understand that the Minister for Foreign Affairs will arrive shortly to attend the remaining events on my behalf. There will be further opportunities ahead, such as the upcoming APEC meetings, and I believe we will have various occasions for engagement in those settings. (On the recent Cabinet approval ratings)
I would prefer not to comment on specific polling figures, but if indeed there are high expectations from the public, I believe it is crucial to follow through on our words with concrete action and to move politics forward decisively. We will respond firmly to the challenges people are facing, particularly the issue of rising prices. At the same time, in order to safeguard Japan’s peace, we will steadily advance the various initiatives outlined in my policy speech.</t>
        </is>
      </c>
      <c r="K573" s="18" t="inlineStr">
        <is>
          <t>war</t>
        </is>
      </c>
      <c r="L573" s="18" t="inlineStr">
        <is>
          <t>0</t>
        </is>
      </c>
      <c r="M573" s="18" t="inlineStr">
        <is>
          <t>0</t>
        </is>
      </c>
      <c r="N573" s="18" t="inlineStr">
        <is>
          <t>0</t>
        </is>
      </c>
      <c r="O573" s="18" t="inlineStr">
        <is>
          <t>0</t>
        </is>
      </c>
      <c r="P573" s="18" t="inlineStr">
        <is>
          <t>0</t>
        </is>
      </c>
      <c r="Q573" s="18" t="inlineStr">
        <is>
          <t>1</t>
        </is>
      </c>
      <c r="R573" s="18" t="inlineStr">
        <is>
          <t>e5bb83a7-8a07-4425-a048-bbf0b73eb3e0</t>
        </is>
      </c>
      <c r="S573" s="18" t="inlineStr"/>
      <c r="T573" s="18" t="inlineStr"/>
      <c r="U573" s="18" t="inlineStr"/>
      <c r="V573" s="18" t="inlineStr">
        <is>
          <t>HISTORICAL_RECOGNITION_GENERAL</t>
        </is>
      </c>
      <c r="W573" s="18" t="inlineStr"/>
      <c r="X573" s="18" t="inlineStr"/>
      <c r="Y573" s="18" t="inlineStr"/>
      <c r="Z573" s="18" t="inlineStr"/>
      <c r="AA573" s="18" t="inlineStr"/>
      <c r="AB573" s="18" t="inlineStr"/>
      <c r="AC573" s="18" t="inlineStr"/>
      <c r="AD573" s="18" t="inlineStr"/>
      <c r="AE573" s="18" t="inlineStr"/>
      <c r="AF573" s="18" t="inlineStr"/>
      <c r="AG573" s="18" t="inlineStr"/>
      <c r="AH573" s="18" t="inlineStr"/>
      <c r="AI573" s="18" t="inlineStr"/>
      <c r="AJ573" s="18" t="inlineStr"/>
      <c r="AK573" s="18" t="inlineStr"/>
      <c r="AL573" s="18" t="inlineStr"/>
      <c r="AM573" s="18" t="inlineStr">
        <is>
          <t>LOW</t>
        </is>
      </c>
      <c r="AN573" s="3" t="inlineStr">
        <is>
          <t>AUTO-DRAFT: keyword signals only; requires contextual coding per codebook.md before use.</t>
        </is>
      </c>
      <c r="AO573" s="18" t="inlineStr">
        <is>
          <t>9ae7eed3-b49b-5d04-998e-edf754fa4e5a</t>
        </is>
      </c>
      <c r="AP573" s="18" t="inlineStr">
        <is>
          <t>1</t>
        </is>
      </c>
      <c r="AQ573" s="18" t="inlineStr">
        <is>
          <t>LOW_CONFIDENCE;MISSING_SPEAKER</t>
        </is>
      </c>
      <c r="AR573" s="18" t="inlineStr">
        <is>
          <t>EXCLUDED</t>
        </is>
      </c>
      <c r="AS573" s="3" t="inlineStr">
        <is>
          <t>2026-09-22 full backlog review: UKRAINE_RUSSIA_OR_UNRELATED_GEOPOLITICS</t>
        </is>
      </c>
    </row>
    <row r="574">
      <c r="A574" s="3" t="inlineStr">
        <is>
          <t>https://japan.kantei.go.jp/104/statement/202510/26message_00001.html</t>
        </is>
      </c>
      <c r="B574" s="18" t="inlineStr">
        <is>
          <t>japan</t>
        </is>
      </c>
      <c r="C574" s="18" t="inlineStr">
        <is>
          <t>Prime Minister's Office of Japan (Kantei)</t>
        </is>
      </c>
      <c r="D574" s="3" t="inlineStr">
        <is>
          <t>Contributed Article "Making Japan and ASEAN stronger and more prosperous together" by Prime Minister TAKAICHI Sanae to the Malaysian newspapers The New Straits Times, The Berita Harian, and The Sin Chew Daily (Speeches and Statements &lt;br&gt;by the Prime Minister) | Prime Minister's Office of Japan</t>
        </is>
      </c>
      <c r="E574" s="18" t="inlineStr">
        <is>
          <t>SPEECH</t>
        </is>
      </c>
      <c r="F574" s="18" t="inlineStr">
        <is>
          <t>October 26, 2025</t>
        </is>
      </c>
      <c r="G574" s="18" t="inlineStr">
        <is>
          <t>0</t>
        </is>
      </c>
      <c r="H574" s="3" t="inlineStr"/>
      <c r="I574" s="3" t="inlineStr">
        <is>
          <t>Contributed Article "Making Japan and ASEAN stronger and more prosperous together" by Prime Minister TAKAICHI Sanae to the Malaysian newspapers The New Straits Times, The Berita Harian, and The Sin Chew Daily (Speeches and Statements &lt;br&gt;by the Prime Minister) | Prime Minister's Office of Japan
Contributed Article "Making Japan and ASEAN stronger and more prosperous together" by Prime Minister TAKAICHI Sanae to the Malaysian newspapers The New Straits Times, The Berita Harian, and The Sin Chew Daily
October 26, 2025
Tweet
[Provisional translation]
I extend my heartfelt congratulations on Malaysia’s hosting of the ASEAN Summit and Related Meetings. It is my great pleasure to visit Malaysia as my first overseas destination since assuming the office of Prime Minister and to participate in this prestigious event.
This year marks several historic milestones, including the 10th anniversary of the establishment of the ASEAN Community, the adoption of the ASEAN Community Vision 2045, and the 20th anniversary of the establishment of the East Asia Summit (EAS). As the heart of the Indo-Pacific region and a global center of growth, ASEAN is becoming increasingly important. I commend Malaysia for promoting regional prosperity through vibrant trade and investment, and for its exceptional leadership as the ASEAN Chair this year. Japan fully supports ASEAN’s resolve and Malaysia’s efforts as the ASEAN Chair to realize a “resilient, innovative, dynamic, and people-centered ASEAN Community.”
Japan and ASEAN have been building a relationship as “Trusted Partners” with “heart-to-heart” ties for over half a century. In January 2013, shortly after his administration took office, then-Prime Minister Shinzo Abe also visited Southeast Asia as his first overseas destination, and outlined Japan’s basic foreign policy toward ASEAN. The Joint Vision Statement on the 50th Year of ASEAN-Japan Friendship and Cooperation, which was adopted in December 2023, outlined the three pillars of our partnership: Peace and Stability, Co-creation of the Economy and Society of the Future, and Heart-to-Heart Partners across Generations. Building on these friendly ties, I will also do my utmost to ensure that Japan and ASEAN become stronger and more prosperous together.
Japan and ASEAN have also undertaken various initiatives involving people-to-people exchanges. For example, we have been steadily and effectively implementing the “WA Project,” which has two main focuses: a “Two-way Intellectual and Cultural Exchange” and “NIHONGO Partners.” The latter entails dispatching assistant Japanese language teachers to host countries in the Asian region and has a track record of approximately 3,000 participants. Furthermore, we have been actively conducting youth exchanges through programs like “The Ship for Southeast Asian and Japanese Youth Program (SSEAYP),” which celebrated its 50th anniversary last year, and JENESYS (the Japan-East Asia Network of Exchange for Students and Youths), as well as student exchanges facilitated by ASCOJA (the ASEAN Council of Japan Alumni) and its supporting organization, ASJA (Asia Japan Alumni) International. Through these initiatives, we will deepen trust and mutual understanding among the next generation of leaders.
Based on this trust and mutual understanding, strategic and proactive investment in new fields such as digital and green technologies is essential for Japan and ASEAN to co-create the economy and society of the future and grow together.
In the digital field, AI has great potential to significantly transform and develop the economy and society. Therefore, Japan will promote “safe, secure, and trustworthy AI,” advance the establishment of international AI governance, and promote innovation utilizing AI. Science and technology, which form the basis of innovation, are also important. ASEAN is an important partner in achieving the goal I have set of becoming a “new nation of technology.” We will strengthen international joint research and researcher exchanges in fields involving frontier technologies such as AI, quantum technology, and semiconductors in flexible and multilayered ways.
In addition, regarding the green sector, I will co-host the Asia Zero Emission Community (AZEC) Leaders’ Meeting with Prime Minister Anwar of Malaysia during my visit. Using various technologies, we will advance tangible cooperation with ASEAN countries, in line with their respective transition pathways, to simultaneously achieve decarbonization, economic growth, and energy security.
Furthermore, to respond to increasingly severe disasters and provide humanitarian assistance, Japan will continue supporting the activities and human resource development of the ASEAN Coordinating Centre for Humanitarian Assistance on Disaster Management (AHA Centre). Japanese experts are also actively contributing to the establishment of the ASEAN Centre for Public Health Emergencies and Emerging Diseases (ACPHEED) and capacity-building support.
While moving forward with such exchanges and cooperation, we must also confront the reality that the free and open international order based on the rule of law faces unprecedented challenges in various parts of the world. Today, the partnership between Japan and ASEAN for peace and stability is of utmost importance. Whether in Asia, Europe, or anywhere in the world, unilateral attempts to change the status quo by force must not be tolerated.
Japan’s Free and Open Indo-Pacific (FOIP) and the ASEAN Outlook on the Indo-Pacific (AOIP) share fundamental principles, such as openness, transparency, inclusiveness, and respect for the rule of law. Furthermore, we will adopt a joint statement at this ASEAN-Japan Summit to promote synergies and further cooperation between FOIP and AOIP for peace, stability, and prosperity in the Indo-Pacific region.
Finally, I would like to express my renewed gratitude to Malaysia and the other ASEAN Member States, and to the ASEAN Secretariat, for their  participation and cooperation in Expo 2025 Osaka, Kansai, Japan, which was successfully concluded recently. I would like to add that many Japanese citizens visited the Malaysia Pavilion, themed “Weaving a Future in Harmony,” experienced its diverse and rich culture, and found Malaysia to be an even more familiar and attractive country for Japan.
As a “Trusted Partner,” Japan remains committed to further strengthening its broad cooperation with Malaysia and other ASEAN member states.
Related Link
Japanese
Tweet
Return to the Speeches and Statements by the Prime Minister</t>
        </is>
      </c>
      <c r="J574" s="3" t="inlineStr">
        <is>
          <t>I commend Malaysia for promoting regional prosperity through vibrant trade and investment, and for its exceptional leadership as the ASEAN Chair this year. Japan fully supports ASEAN’s resolve and Malaysia’s efforts as the ASEAN Chair to realize a “resilient, innovative, dynamic, and people-centered ASEAN Community.”
Japan and ASEAN have been building a relationship as “Trusted Partners” with “heart-to-heart” ties for over half a century. In January 2013, shortly after his administration took office, then-Prime Minister Shinzo Abe also visited Southeast Asia as his first overseas destination, and outlined Japan’s basic foreign policy toward ASEAN. The Joint Vision Statement on the 50th Year of ASEAN-Japan Friendship and Cooperation, which was adopted in December 2023, outlined the three pillars of our partnership: Peace and Stability, Co-creation of the Economy and Society of the Future, and Heart-to-Heart Partners across Generations. Building on these friendly ties, I will also do my utmost to ensure that Japan and ASEAN become stronger and more prosperous together. Science and technology, which form the basis of innovation, are also important. ASEAN is an important partner in achieving the goal I have set of becoming a “new nation of technology.” We will strengthen international joint research and researcher exchanges in fields involving frontier technologies such as AI, quantum technology, and semiconductors in flexible and multilayered ways. In addition, regarding the green sector, I will co-host the Asia Zero Emission Community (AZEC) Leaders’ Meeting with Prime Minister Anwar of Malaysia during my visit. Using various technologies, we will advance tangible cooperation with ASEAN countries, in line with their respective transition pathways, to simultaneously achieve decarbonization, economic growth, and energy security. Furthermore, to respond to increasingly severe disasters and provide humanitarian assistance, Japan will continue supporting the activities and human resource development of the ASEAN Coordinating Centre for Humanitarian Assistance on Disaster Management (AHA Centre). Japanese experts are also actively contributing to the establishment of the ASEAN Centre for Public Health Emergencies and Emerging Diseases (ACPHEED) and capacity-building support. While moving forward with such exchanges and cooperation, we must also confront the reality that the free and open international order based on the rule of law faces unprecedented challenges in various parts of the world. Today, the partnership between Japan and ASEAN for peace and stability is of utmost importance. Whether in Asia, Europe, or anywhere in the world, unilateral attempts to change the status quo by force must not be tolerated. Japan’s Free and Open Indo-Pacific (FOIP) and the ASEAN Outlook on the Indo-Pacific (AOIP) share fundamental principles, such as openness, transparency, inclusiveness, and respect for the rule of law. Furthermore, we will adopt a joint statement at this ASEAN-Japan Summit to promote synergies and further cooperation between FOIP and AOIP for peace, stability, and prosperity in the Indo-Pacific region. Finally, I would like to express my renewed gratitude to Malaysia and the other ASEAN Member States, and to the ASEAN Secretariat, for their  participation and cooperation in Expo 2025 Osaka, Kansai, Japan, which was successfully concluded recently.</t>
        </is>
      </c>
      <c r="K574" s="18" t="inlineStr">
        <is>
          <t>fund;war</t>
        </is>
      </c>
      <c r="L574" s="18" t="inlineStr">
        <is>
          <t>0</t>
        </is>
      </c>
      <c r="M574" s="18" t="inlineStr">
        <is>
          <t>0</t>
        </is>
      </c>
      <c r="N574" s="18" t="inlineStr">
        <is>
          <t>0</t>
        </is>
      </c>
      <c r="O574" s="18" t="inlineStr">
        <is>
          <t>1</t>
        </is>
      </c>
      <c r="P574" s="18" t="inlineStr">
        <is>
          <t>0</t>
        </is>
      </c>
      <c r="Q574" s="18" t="inlineStr">
        <is>
          <t>0</t>
        </is>
      </c>
      <c r="R574" s="18" t="inlineStr">
        <is>
          <t>1d785277-8838-4307-8dce-208eb97a910a</t>
        </is>
      </c>
      <c r="S574" s="18" t="inlineStr"/>
      <c r="T574" s="18" t="inlineStr"/>
      <c r="U574" s="18" t="inlineStr"/>
      <c r="V574" s="18" t="inlineStr">
        <is>
          <t>HISTORICAL_RECOGNITION_GENERAL</t>
        </is>
      </c>
      <c r="W574" s="18" t="inlineStr"/>
      <c r="X574" s="18" t="inlineStr"/>
      <c r="Y574" s="18" t="inlineStr"/>
      <c r="Z574" s="18" t="inlineStr"/>
      <c r="AA574" s="18" t="inlineStr"/>
      <c r="AB574" s="18" t="inlineStr"/>
      <c r="AC574" s="18" t="inlineStr"/>
      <c r="AD574" s="18" t="inlineStr"/>
      <c r="AE574" s="18" t="inlineStr"/>
      <c r="AF574" s="18" t="inlineStr"/>
      <c r="AG574" s="18" t="inlineStr"/>
      <c r="AH574" s="18" t="inlineStr"/>
      <c r="AI574" s="18" t="inlineStr"/>
      <c r="AJ574" s="18" t="inlineStr"/>
      <c r="AK574" s="18" t="inlineStr"/>
      <c r="AL574" s="18" t="inlineStr"/>
      <c r="AM574" s="18" t="inlineStr">
        <is>
          <t>LOW</t>
        </is>
      </c>
      <c r="AN574" s="3" t="inlineStr">
        <is>
          <t>AUTO-DRAFT: keyword signals only; requires contextual coding per codebook.md before use.</t>
        </is>
      </c>
      <c r="AO574" s="18" t="inlineStr">
        <is>
          <t>5467eb03-3aad-5b64-9bd6-940cb7fbfbe8</t>
        </is>
      </c>
      <c r="AP574" s="18" t="inlineStr">
        <is>
          <t>1</t>
        </is>
      </c>
      <c r="AQ574" s="18" t="inlineStr">
        <is>
          <t>LOW_CONFIDENCE;MISSING_SPEAKER</t>
        </is>
      </c>
      <c r="AR574" s="18" t="inlineStr">
        <is>
          <t>EXCLUDED</t>
        </is>
      </c>
      <c r="AS574" s="3" t="inlineStr">
        <is>
          <t>2026-09-22 full backlog review: GENERIC_DIPLOMATIC_MESSAGE_OR_SPEECH</t>
        </is>
      </c>
    </row>
    <row r="575">
      <c r="A575" s="3" t="inlineStr">
        <is>
          <t>https://japan.kantei.go.jp/104/statement/202510/28kaiken.html</t>
        </is>
      </c>
      <c r="B575" s="18" t="inlineStr">
        <is>
          <t>japan</t>
        </is>
      </c>
      <c r="C575" s="18" t="inlineStr">
        <is>
          <t>Prime Minister's Office of Japan (Kantei)</t>
        </is>
      </c>
      <c r="D575" s="3" t="inlineStr">
        <is>
          <t>Press Conference by Prime Minister TAKAICHI Sanae Regarding the Visit to Japan by U.S. President Trump (Speeches and Statements &lt;br&gt;by the Prime Minister) | Prime Minister's Office of Japan</t>
        </is>
      </c>
      <c r="E575" s="18" t="inlineStr">
        <is>
          <t>PRESS_CONFERENCE</t>
        </is>
      </c>
      <c r="F575" s="18" t="inlineStr">
        <is>
          <t>October 28, 2025</t>
        </is>
      </c>
      <c r="G575" s="18" t="inlineStr">
        <is>
          <t>0</t>
        </is>
      </c>
      <c r="H575" s="3" t="inlineStr"/>
      <c r="I575" s="3" t="inlineStr">
        <is>
          <t>Press Conference by Prime Minister TAKAICHI Sanae Regarding the Visit to Japan by U.S. President Trump (Speeches and Statements &lt;br&gt;by the Prime Minister) | Prime Minister's Office of Japan
Press Conference by Prime Minister TAKAICHI Sanae Regarding the Visit to Japan by U.S. President Trump
October 28, 2025
Tweet
[Provisional translation]
[Opening statement by Prime Minister Takaichi]
Today, I held my first in-person summit meeting with President Trump. Through candid discussions across wide-ranging fields, we achieved significant outcomes. I am confident that, together with President Trump, we can elevate the Japan-U.S. Alliance to new heights. The Japan-U.S. Alliance is the cornerstone of Japan’s diplomacy and security, and at the same time, Japan is an indispensable partner for the United States in the Indo-Pacific region. With this in mind, I conveyed my desire to work with the President to open a new chapter in the history of the Japan-U.S. Alliance, which makes both our nations stronger and more prosperous. We confirmed that we will further enhance the deterrence and response capabilities of the Japan-U.S. Alliance and to advance cooperation with like-minded partners, including Japan-U.S.-ROK, Japan-U.S.-Philippines, and Japan-U.S.-Australia-India (Quad). We also affirmed our commitment to realizing a “Free and Open Indo-Pacific (FOIP),” as first advocated by former Prime Minister ABE Shinzo.
I conveyed to President Trump Japan’s determination to continue working to fundamentally reinforce our defense capabilities and increase defense spending at our own initiative. Also, Japan and the United States are the closest economic partners. We will further grow our economies through the swift and faithful implementation of our bilateral agreement reached in July, thereby maximizing Japan’s national interests. We also confirmed that we will further strengthen our economic security cooperation in a wide range of areas, including critical minerals and rare earths, AI and other advanced technologies, and shipbuilding. In this context, President Trump and I signed documents on the implementation of our bilateral agreement and on cooperation in the field of critical minerals and rare earths. We also held discussions on the Middle East and Ukraine, during which I expressed that Japan will continue to stand alongside the United States as a partner in its peace efforts. I requested continued understanding and cooperation regarding the abductions issue committed by North Korea, to which I gained President Trump’s full support. President Trump also kindly took time to meet with the family members of the abductees. Furthermore, we reaffirmed our resolute commitment to the complete denuclearization of North Korea.
Going forward, I am determined to further deepen the relationship of trust with President Trump and to strongly open a new golden age of the Japan–U.S. Alliance. With this greatest alliance in the world as the cornerstone of our country, we will restore Japanese diplomacy that flourishes on the world's center stage and will assume an even greater role in advancing peace and prosperity across the globe. That concludes my remarks.
Related Link
Japanese
Tweet
Return to the Speeches and Statements by the Prime Minister</t>
        </is>
      </c>
      <c r="J575" s="3" t="inlineStr">
        <is>
          <t>The Japan-U.S. Alliance is the cornerstone of Japan’s diplomacy and security, and at the same time, Japan is an indispensable partner for the United States in the Indo-Pacific region. With this in mind, I conveyed my desire to work with the President to open a new chapter in the history of the Japan-U.S. Alliance, which makes both our nations stronger and more prosperous. We confirmed that we will further enhance the deterrence and response capabilities of the Japan-U.S. Alliance and to advance cooperation with like-minded partners, including Japan-U.S.-ROK, Japan-U.S.-Philippines, and Japan-U.S.-Australia-India (Quad). We also affirmed our commitment to realizing a “Free and Open Indo-Pacific (FOIP),” as first advocated by former Prime Minister ABE Shinzo. I conveyed to President Trump Japan’s determination to continue working to fundamentally reinforce our defense capabilities and increase defense spending at our own initiative. Also, Japan and the United States are the closest economic partners. We will further grow our economies through the swift and faithful implementation of our bilateral agreement reached in July, thereby maximizing Japan’s national interests. President Trump also kindly took time to meet with the family members of the abductees. Furthermore, we reaffirmed our resolute commitment to the complete denuclearization of North Korea. Going forward, I am determined to further deepen the relationship of trust with President Trump and to strongly open a new golden age of the Japan–U.S. Alliance. With this greatest alliance in the world as the cornerstone of our country, we will restore Japanese diplomacy that flourishes on the world's center stage and will assume an even greater role in advancing peace and prosperity across the globe.</t>
        </is>
      </c>
      <c r="K575" s="18" t="inlineStr">
        <is>
          <t>fund;history;war</t>
        </is>
      </c>
      <c r="L575" s="18" t="inlineStr">
        <is>
          <t>0</t>
        </is>
      </c>
      <c r="M575" s="18" t="inlineStr">
        <is>
          <t>0</t>
        </is>
      </c>
      <c r="N575" s="18" t="inlineStr">
        <is>
          <t>0</t>
        </is>
      </c>
      <c r="O575" s="18" t="inlineStr">
        <is>
          <t>0</t>
        </is>
      </c>
      <c r="P575" s="18" t="inlineStr">
        <is>
          <t>0</t>
        </is>
      </c>
      <c r="Q575" s="18" t="inlineStr">
        <is>
          <t>0</t>
        </is>
      </c>
      <c r="R575" s="18" t="inlineStr">
        <is>
          <t>364ce2db-a0b9-4dd3-8c73-ab87b250fd28</t>
        </is>
      </c>
      <c r="S575" s="18" t="inlineStr"/>
      <c r="T575" s="18" t="inlineStr"/>
      <c r="U575" s="18" t="inlineStr"/>
      <c r="V575" s="18" t="inlineStr">
        <is>
          <t>HISTORICAL_RECOGNITION_GENERAL</t>
        </is>
      </c>
      <c r="W575" s="18" t="inlineStr"/>
      <c r="X575" s="18" t="inlineStr"/>
      <c r="Y575" s="18" t="inlineStr"/>
      <c r="Z575" s="18" t="inlineStr"/>
      <c r="AA575" s="18" t="inlineStr"/>
      <c r="AB575" s="18" t="inlineStr"/>
      <c r="AC575" s="18" t="inlineStr"/>
      <c r="AD575" s="18" t="inlineStr"/>
      <c r="AE575" s="18" t="inlineStr"/>
      <c r="AF575" s="18" t="inlineStr"/>
      <c r="AG575" s="18" t="inlineStr"/>
      <c r="AH575" s="18" t="inlineStr"/>
      <c r="AI575" s="18" t="inlineStr"/>
      <c r="AJ575" s="18" t="inlineStr"/>
      <c r="AK575" s="18" t="inlineStr"/>
      <c r="AL575" s="18" t="inlineStr"/>
      <c r="AM575" s="18" t="inlineStr">
        <is>
          <t>LOW</t>
        </is>
      </c>
      <c r="AN575" s="3" t="inlineStr">
        <is>
          <t>AUTO-DRAFT: keyword signals only; requires contextual coding per codebook.md before use.</t>
        </is>
      </c>
      <c r="AO575" s="18" t="inlineStr">
        <is>
          <t>99205e0a-48d7-555d-936c-64fbed4e21c9</t>
        </is>
      </c>
      <c r="AP575" s="18" t="inlineStr">
        <is>
          <t>1</t>
        </is>
      </c>
      <c r="AQ575" s="18" t="inlineStr">
        <is>
          <t>LOW_CONFIDENCE;MISSING_SPEAKER</t>
        </is>
      </c>
      <c r="AR575" s="18" t="inlineStr">
        <is>
          <t>EXCLUDED</t>
        </is>
      </c>
      <c r="AS575" s="3" t="inlineStr">
        <is>
          <t>2026-09-22 full backlog review: UKRAINE_RUSSIA_OR_UNRELATED_GEOPOLITICS</t>
        </is>
      </c>
    </row>
    <row r="576">
      <c r="A576" s="3" t="inlineStr">
        <is>
          <t>https://japan.kantei.go.jp/104/statement/202510/30kaiken.html</t>
        </is>
      </c>
      <c r="B576" s="18" t="inlineStr">
        <is>
          <t>japan</t>
        </is>
      </c>
      <c r="C576" s="18" t="inlineStr">
        <is>
          <t>Prime Minister's Office of Japan (Kantei)</t>
        </is>
      </c>
      <c r="D576" s="3" t="inlineStr">
        <is>
          <t>Press Conference by Prime Minister TAKAICHI Sanae regarding Her Attendance at the Upcoming APEC Economic Leaders’ Meeting (Speeches and Statements &lt;br&gt;by the Prime Minister) | Prime Minister's Office of Japan</t>
        </is>
      </c>
      <c r="E576" s="18" t="inlineStr">
        <is>
          <t>PRESS_CONFERENCE</t>
        </is>
      </c>
      <c r="F576" s="18" t="inlineStr">
        <is>
          <t>October 30, 2025</t>
        </is>
      </c>
      <c r="G576" s="18" t="inlineStr">
        <is>
          <t>0</t>
        </is>
      </c>
      <c r="H576" s="3" t="inlineStr"/>
      <c r="I576" s="3" t="inlineStr">
        <is>
          <t>Press Conference by Prime Minister TAKAICHI Sanae regarding Her Attendance at the Upcoming APEC Economic Leaders’ Meeting (Speeches and Statements &lt;br&gt;by the Prime Minister) | Prime Minister's Office of Japan
Press Conference by Prime Minister TAKAICHI Sanae regarding Her Attendance at the Upcoming APEC Economic Leaders’ Meeting
October 30, 2025
Tweet
[Provisional translation]
(On what stance Prime Minister Takaichi will take at the APEC meeting as she departs for the Republic of Korea to attend the APEC Economic Leaders’ Meeting; on whether bilateral meetings are planned with the Republic of Korea, the APEC chair, and with China; and on what outcomes she hopes to achieve through this series of diplomatic engagements, with the ASEAN-related summits, President Trump’s visit to Japan, and now APEC bringing this diplomatic week to a close.)
I am now departing for the Republic of Korea to attend the APEC Economic Leaders’ Meeting.
As you are aware, APEC is an economic cooperation framework in which 21 economies in the Asia-Pacific region participate, representing approximately 40% of the world’s population, 50% of global trade, and 60% of global GDP. This time, in addition to issues such as trade and investment, we are also expected to discuss emerging challenges such as AI and demographic change. Therefore, in addition to presenting Japan’s positions at the meeting, I intend to demonstrate our unwavering commitment to the region’s robust economic development and prosperity.
In addition, I would like to take this opportunity to hold bilateral meetings with other APEC leaders, including the Republic of Korea as the APEC chair, and to build relationships of trust at the leaders’ level. Upon arriving in the Republic of Korea, I will first hold a Japan-ROK summit meeting with President LEE Jae Myung, the APEC chair. This will be my first Japan-ROK summit meeting since taking office. I intend to make it a meaningful meeting. In addition, arrangements are currently underway for a Japan-China summit meeting.
This week has been filled with diplomatic engagements, beginning with ASEAN, followed by President Trump’s visit to Japan, and now the APEC meeting. These have been excellent opportunities to meet directly with leaders of partners that are important for Japan in the Indo-Pacific region. I will continue to meet with other leaders in the coming days. At the ASEAN-related summit meetings, we confirmed that we will further strengthen cooperation with ASEAN countries and other like-minded partners, which are a central pillar of a Free and Open Indo-Pacific (FOIP). With President Trump, we also confirmed that we will elevate the Japan-U.S. Alliance to new heights. At APEC as well, I intend to build relationships of cooperation and trust with key leaders to advance peace, stability, as well as prosperity in the region. Thank you. I am now departing.
Related Link
Japanese
Tweet
Return to the Speeches and Statements by the Prime Minister</t>
        </is>
      </c>
      <c r="J576" s="3" t="inlineStr">
        <is>
          <t>Press Conference by Prime Minister TAKAICHI Sanae regarding Her Attendance at the Upcoming APEC Economic Leaders’ Meeting (Speeches and Statements &lt;br&gt;by the Prime Minister) | Prime Minister's Office of Japan
Press Conference by Prime Minister TAKAICHI Sanae regarding Her Attendance at the Upcoming APEC Economic Leaders’ Meeting
October 30, 2025
Tweet
[Provisional translation]
(On what stance Prime Minister Takaichi will take at the APEC meeting as she departs for the Republic of Korea to attend the APEC Economic Leaders’ Meeting; on whether bilateral meetings are planned with the Republic of Korea, the APEC chair, and with China; and on what outcomes she hopes to achieve through this series of diplomatic engagements, with the ASEAN-related summits, President Trump’s visit to Japan, and now APEC bringing this diplomatic week to a close.)
I am now departing for the Republic of Korea to attend the APEC Economic Leaders’ Meeting. As you are aware, APEC is an economic cooperation framework in which 21 economies in the Asia-Pacific region participate, representing approximately 40% of the world’s population, 50% of global trade, and 60% of global GDP. This time, in addition to issues such as trade and investment, we are also expected to discuss emerging challenges such as AI and demographic change. Therefore, in addition to presenting Japan’s positions at the meeting, I intend to demonstrate our unwavering commitment to the region’s robust economic development and prosperity.</t>
        </is>
      </c>
      <c r="K576" s="18" t="inlineStr">
        <is>
          <t>war</t>
        </is>
      </c>
      <c r="L576" s="18" t="inlineStr">
        <is>
          <t>0</t>
        </is>
      </c>
      <c r="M576" s="18" t="inlineStr">
        <is>
          <t>0</t>
        </is>
      </c>
      <c r="N576" s="18" t="inlineStr">
        <is>
          <t>0</t>
        </is>
      </c>
      <c r="O576" s="18" t="inlineStr">
        <is>
          <t>0</t>
        </is>
      </c>
      <c r="P576" s="18" t="inlineStr">
        <is>
          <t>0</t>
        </is>
      </c>
      <c r="Q576" s="18" t="inlineStr">
        <is>
          <t>0</t>
        </is>
      </c>
      <c r="R576" s="18" t="inlineStr">
        <is>
          <t>aa35c2ea-ec37-42f8-aa35-cd9c7ca34c31</t>
        </is>
      </c>
      <c r="S576" s="18" t="inlineStr"/>
      <c r="T576" s="18" t="inlineStr"/>
      <c r="U576" s="18" t="inlineStr"/>
      <c r="V576" s="18" t="inlineStr">
        <is>
          <t>HISTORICAL_RECOGNITION_GENERAL</t>
        </is>
      </c>
      <c r="W576" s="18" t="inlineStr"/>
      <c r="X576" s="18" t="inlineStr"/>
      <c r="Y576" s="18" t="inlineStr"/>
      <c r="Z576" s="18" t="inlineStr"/>
      <c r="AA576" s="18" t="inlineStr"/>
      <c r="AB576" s="18" t="inlineStr"/>
      <c r="AC576" s="18" t="inlineStr"/>
      <c r="AD576" s="18" t="inlineStr"/>
      <c r="AE576" s="18" t="inlineStr"/>
      <c r="AF576" s="18" t="inlineStr"/>
      <c r="AG576" s="18" t="inlineStr"/>
      <c r="AH576" s="18" t="inlineStr"/>
      <c r="AI576" s="18" t="inlineStr"/>
      <c r="AJ576" s="18" t="inlineStr"/>
      <c r="AK576" s="18" t="inlineStr"/>
      <c r="AL576" s="18" t="inlineStr"/>
      <c r="AM576" s="18" t="inlineStr">
        <is>
          <t>LOW</t>
        </is>
      </c>
      <c r="AN576" s="3" t="inlineStr">
        <is>
          <t>AUTO-DRAFT: keyword signals only; requires contextual coding per codebook.md before use.</t>
        </is>
      </c>
      <c r="AO576" s="18" t="inlineStr">
        <is>
          <t>26f30d7b-7157-5c13-b24d-2d80905344c2</t>
        </is>
      </c>
      <c r="AP576" s="18" t="inlineStr">
        <is>
          <t>1</t>
        </is>
      </c>
      <c r="AQ576" s="18" t="inlineStr">
        <is>
          <t>LOW_CONFIDENCE;MISSING_SPEAKER</t>
        </is>
      </c>
      <c r="AR576" s="18" t="inlineStr">
        <is>
          <t>EXCLUDED</t>
        </is>
      </c>
      <c r="AS576" s="3" t="inlineStr">
        <is>
          <t>2026-09-22 full backlog review: UKRAINE_RUSSIA_OR_UNRELATED_GEOPOLITICS</t>
        </is>
      </c>
    </row>
    <row r="577">
      <c r="A577" s="3" t="inlineStr">
        <is>
          <t>https://japan.kantei.go.jp/104/statement/202510/30kaiken2.html</t>
        </is>
      </c>
      <c r="B577" s="18" t="inlineStr">
        <is>
          <t>japan</t>
        </is>
      </c>
      <c r="C577" s="18" t="inlineStr">
        <is>
          <t>Prime Minister's Office of Japan (Kantei)</t>
        </is>
      </c>
      <c r="D577" s="3" t="inlineStr">
        <is>
          <t>Press Conference by Prime Minister TAKAICHI Sanae regarding the Japan-ROK Summit Meeting (Speeches and Statements &lt;br&gt;by the Prime Minister) | Prime Minister's Office of Japan</t>
        </is>
      </c>
      <c r="E577" s="18" t="inlineStr">
        <is>
          <t>PRESS_CONFERENCE</t>
        </is>
      </c>
      <c r="F577" s="18" t="inlineStr">
        <is>
          <t>October 30, 2025</t>
        </is>
      </c>
      <c r="G577" s="18" t="inlineStr">
        <is>
          <t>0</t>
        </is>
      </c>
      <c r="H577" s="3" t="inlineStr"/>
      <c r="I577" s="3" t="inlineStr">
        <is>
          <t>Press Conference by Prime Minister TAKAICHI Sanae regarding the Japan-ROK Summit Meeting (Speeches and Statements &lt;br&gt;by the Prime Minister) | Prime Minister's Office of Japan
Press Conference by Prime Minister TAKAICHI Sanae regarding the Japan-ROK Summit Meeting
October 30, 2025
Tweet
[Provisional translation]
(On the results of the first Japan-ROK Summit Meeting for Prime Minister Takaichi, and the Prime Minister’s impressions of President LEE Jae Myung.)
Earlier today, ahead of the APEC Economic Leaders’ Meeting, I held my first Japan–Republic of Korea summit with President Lee Jae Myung, who is serving as Chair.
This was my first time meeting President Lee in person. He gave me a very warm welcome, and we had a friendly and productive exchange of views. The meeting was originally scheduled for about twenty minutes, but it ended up lasting forty-five, as our discussion covered a wide range of topics.
In terms of substance, the President and I agreed on the importance of strengthening cooperation between Japan and the Republic of Korea, as well as among Japan, the Republic of Korea, and the United States, given the current strategic environment. I believe this was a very meaningful and constructive discussion.
We also acknowledged that, as neighboring countries, there are naturally issues on which our positions differ. Even so, we agreed that both sides should take the lead in managing these matters, and continue to develop Japan-ROK relations in a future-oriented and stable manner based on the foundation of the bilateral relations which has been established since the normalization of diplomatic ties.
We also agreed to actively promote what we call “shuttle diplomacy.” I look forward to welcoming President Lee to Japan for the next meeting. Through this process, our two governments will continue close and regular communication. Overall, I felt it was a very warm and meaningful meeting.
(Based on the Prime Minister’s remarks that the leaders confirmed the importance of the trilateral relationship between Japan, the U.S. and ROK, whether the leaders also discussed how the two countries will together address China.)
I’m afraid I cannot go into detail about discussions concerning third countries. However, we did exchange views regarding the surrounding regional situation. Thank you very much.
Related Link
Japanese
APEC Economic Leaders’ Meeting and Other Events (1)
Tweet
Return to the Speeches and Statements by the Prime Minister</t>
        </is>
      </c>
      <c r="J577" s="3" t="inlineStr">
        <is>
          <t>Press Conference by Prime Minister TAKAICHI Sanae regarding the Japan-ROK Summit Meeting (Speeches and Statements &lt;br&gt;by the Prime Minister) | Prime Minister's Office of Japan
Press Conference by Prime Minister TAKAICHI Sanae regarding the Japan-ROK Summit Meeting
October 30, 2025
Tweet
[Provisional translation]
(On the results of the first Japan-ROK Summit Meeting for Prime Minister Takaichi, and the Prime Minister’s impressions of President LEE Jae Myung.)
Earlier today, ahead of the APEC Economic Leaders’ Meeting, I held my first Japan–Republic of Korea summit with President Lee Jae Myung, who is serving as Chair. This was my first time meeting President Lee in person. He gave me a very warm welcome, and we had a friendly and productive exchange of views. The meeting was originally scheduled for about twenty minutes, but it ended up lasting forty-five, as our discussion covered a wide range of topics. In terms of substance, the President and I agreed on the importance of strengthening cooperation between Japan and the Republic of Korea, as well as among Japan, the Republic of Korea, and the United States, given the current strategic environment. We also acknowledged that, as neighboring countries, there are naturally issues on which our positions differ. Even so, we agreed that both sides should take the lead in managing these matters, and continue to develop Japan-ROK relations in a future-oriented and stable manner based on the foundation of the bilateral relations which has been established since the normalization of diplomatic ties. We also agreed to actively promote what we call “shuttle diplomacy.” I look forward to welcoming President Lee to Japan for the next meeting. Through this process, our two governments will continue close and regular communication. Overall, I felt it was a very warm and meaningful meeting. (Based on the Prime Minister’s remarks that the leaders confirmed the importance of the trilateral relationship between Japan, the U.S. and ROK, whether the leaders also discussed how the two countries will together address China.)
I’m afraid I cannot go into detail about discussions concerning third countries.</t>
        </is>
      </c>
      <c r="K577" s="18" t="inlineStr">
        <is>
          <t>war</t>
        </is>
      </c>
      <c r="L577" s="18" t="inlineStr">
        <is>
          <t>0</t>
        </is>
      </c>
      <c r="M577" s="18" t="inlineStr">
        <is>
          <t>0</t>
        </is>
      </c>
      <c r="N577" s="18" t="inlineStr">
        <is>
          <t>0</t>
        </is>
      </c>
      <c r="O577" s="18" t="inlineStr">
        <is>
          <t>0</t>
        </is>
      </c>
      <c r="P577" s="18" t="inlineStr">
        <is>
          <t>0</t>
        </is>
      </c>
      <c r="Q577" s="18" t="inlineStr">
        <is>
          <t>0</t>
        </is>
      </c>
      <c r="R577" s="18" t="inlineStr">
        <is>
          <t>582c6567-714a-4ff6-a725-e6ca9db6846e</t>
        </is>
      </c>
      <c r="S577" s="18" t="inlineStr"/>
      <c r="T577" s="18" t="inlineStr"/>
      <c r="U577" s="18" t="inlineStr"/>
      <c r="V577" s="18" t="inlineStr">
        <is>
          <t>HISTORICAL_RECOGNITION_GENERAL</t>
        </is>
      </c>
      <c r="W577" s="18" t="inlineStr"/>
      <c r="X577" s="18" t="inlineStr"/>
      <c r="Y577" s="18" t="inlineStr"/>
      <c r="Z577" s="18" t="inlineStr"/>
      <c r="AA577" s="18" t="inlineStr"/>
      <c r="AB577" s="18" t="inlineStr"/>
      <c r="AC577" s="18" t="inlineStr"/>
      <c r="AD577" s="18" t="inlineStr"/>
      <c r="AE577" s="18" t="inlineStr"/>
      <c r="AF577" s="18" t="inlineStr"/>
      <c r="AG577" s="18" t="inlineStr"/>
      <c r="AH577" s="18" t="inlineStr"/>
      <c r="AI577" s="18" t="inlineStr"/>
      <c r="AJ577" s="18" t="inlineStr"/>
      <c r="AK577" s="18" t="inlineStr"/>
      <c r="AL577" s="18" t="inlineStr"/>
      <c r="AM577" s="18" t="inlineStr">
        <is>
          <t>LOW</t>
        </is>
      </c>
      <c r="AN577" s="3" t="inlineStr">
        <is>
          <t>AUTO-DRAFT: keyword signals only; requires contextual coding per codebook.md before use.</t>
        </is>
      </c>
      <c r="AO577" s="18" t="inlineStr">
        <is>
          <t>3222237c-a0d1-53a5-a6b7-8ad0a1379296</t>
        </is>
      </c>
      <c r="AP577" s="18" t="inlineStr">
        <is>
          <t>1</t>
        </is>
      </c>
      <c r="AQ577" s="18" t="inlineStr">
        <is>
          <t>LOW_CONFIDENCE;MISSING_SPEAKER</t>
        </is>
      </c>
      <c r="AR577" s="18" t="inlineStr">
        <is>
          <t>EXCLUDED</t>
        </is>
      </c>
      <c r="AS577" s="3" t="inlineStr">
        <is>
          <t>2026-09-22 full backlog review: PRESS_CONFERENCE_UNRELATED_DOMESTIC_OR_ROUTINE_DIPLOMACY</t>
        </is>
      </c>
    </row>
    <row r="578">
      <c r="A578" s="3" t="inlineStr">
        <is>
          <t>https://japan.kantei.go.jp/104/statement/202510/31kaiken.html</t>
        </is>
      </c>
      <c r="B578" s="18" t="inlineStr">
        <is>
          <t>japan</t>
        </is>
      </c>
      <c r="C578" s="18" t="inlineStr">
        <is>
          <t>Prime Minister's Office of Japan (Kantei)</t>
        </is>
      </c>
      <c r="D578" s="3" t="inlineStr">
        <is>
          <t>Press Conference by Prime Minister TAKAICHI Sanae regarding the Japan-China Summit Meeting (Speeches and Statements &lt;br&gt;by the Prime Minister) | Prime Minister's Office of Japan</t>
        </is>
      </c>
      <c r="E578" s="18" t="inlineStr">
        <is>
          <t>PRESS_CONFERENCE</t>
        </is>
      </c>
      <c r="F578" s="18" t="inlineStr">
        <is>
          <t>October 31, 2025</t>
        </is>
      </c>
      <c r="G578" s="18" t="inlineStr">
        <is>
          <t>0</t>
        </is>
      </c>
      <c r="H578" s="3" t="inlineStr"/>
      <c r="I578" s="3" t="inlineStr">
        <is>
          <t>Press Conference by Prime Minister TAKAICHI Sanae regarding the Japan-China Summit Meeting (Speeches and Statements &lt;br&gt;by the Prime Minister) | Prime Minister's Office of Japan
Press Conference by Prime Minister TAKAICHI Sanae regarding the Japan-China Summit Meeting
October 31, 2025
Tweet
[Provisional translation]
(On the Japan–China summit, whether various concerns over such issues as the Senkaku Islands, attempts to change the status quo by force, economic coercion such as restrictions on rare earth exports, and the detention of Japanese nationals were specifically conveyed, and President Xi’s responses. Also on whether a constructive and stable relationship as noted in the Prime Minister’s policy speech and the opening remarks of the summit meeting would be possible with President Xi.)
Today, I held my first summit meeting with President Xi Jinping. I believe we had a very substantive and meaningful discussion.
To begin with, we confirmed our shared understanding that Japan and China will work to build a ‘Mutually Beneficial Relationship Based on Common Strategic Interests’ and a constructive and stable relationship going forward. I also urged that China should fulfil its responsibility to contribute to the peace and prosperity of the region and the wider international community.
I stated clearly that there are indeed pending issues and differences in views between our two countries. Precisely because of that, it is important that we engage in direct and candid dialogue. And I did speak quite frankly. For example, I raised issues related to the East China Sea, including the Senkaku Islands, export controls such as those concerning rare earths, concerns over the detention of Japanese nationals, and the need to ensure the safety of Japanese citizens residing in China.
I also expressed serious concern about China’s actions in the South China Sea, as well as the situations in Hong Kong and the Xinjiang Uyghur Autonomous Region. In addition, we exchanged views on North Korea, including the abductions issue.
I called for progress on matters such as the resumption of imports of Japanese seafood and beef, and a positive approach toward lifting import restrictions on products from ten prefectures.
President Xi and I agreed on the importance of effective crisis management and communication between our defense authorities. Overall, I spoke openly about the concerns I have, while also identifying areas where our two countries can cooperate. I hope this meeting will serve as a starting point for Japan and China to face various challenges together, and to work closely on areas where cooperation is possible.
We also confirmed that Japan and China will strengthen communication across various fields, including through dialogue mechanisms such as the Japan–China Export Control Dialogue. President Xi and I reaffirmed the importance of maintaining multilayered channels of communication between our two countries.
Because there are issues pending between us, we must continue to talk frankly. At the same time, we should advance cooperation in areas that benefit both sides. That is the approach I intend to continue in my dialogue with President Xi.
As for President Xi’s response, I will refrain from going into the details of the discussion apart from what I have just shared with you; these were the points I conveyed from the Japanese side.
（On what kind of situation under which the photo posted on X earlier with President Xi was taken.）
There were 21 economies participating; among them were some leaders whom I had recently met with at ASEAN, so with them I exchanged a few words like my appreciation for the conversations the other day. For the leaders I hadn’t yet had a chance to meet since becoming Prime Minister, I made sure to speak to every one of them. Since I am the new one among them, I went around, found each leader, and offered a brief greeting. It was in that context that I also exchanged greetings with President Xi. Unfortunately, the representative from Chile, I believe, wasn’t in the waiting room, so I wasn’t able to greet the Chilean President. But I was able to speak with the leaders of all the other participating economies.
(On whether concerns were expressed regarding peace and stability across the Taiwan Strait, or about any unilateral attempts to change the status quo in cross-strait relations.)
As the Chinese side  mentioned the topic of Taiwan, I stated that stability and security in the region are indeed very important, and that maintaining good cross-strait relations is crucial. I made that point from our side.
(On whether human rights issues in regions such as Southern Mongolia or Inner Mongolia, an issue the Prime Minister has shown particular concern for, was discussed.)
As I mentioned earlier regarding human rights issues, I have made our position clear, including on matters concerning the Xinjiang Uyghur Autonomous Region, Hong Kong, and other such cases.
Related Link
Japanese
Tweet
Return to the Speeches and Statements by the Prime Minister</t>
        </is>
      </c>
      <c r="J578" s="3" t="inlineStr">
        <is>
          <t>Also on whether a constructive and stable relationship as noted in the Prime Minister’s policy speech and the opening remarks of the summit meeting would be possible with President Xi.)
Today, I held my first summit meeting with President Xi Jinping. I believe we had a very substantive and meaningful discussion. To begin with, we confirmed our shared understanding that Japan and China will work to build a ‘Mutually Beneficial Relationship Based on Common Strategic Interests’ and a constructive and stable relationship going forward. I also urged that China should fulfil its responsibility to contribute to the peace and prosperity of the region and the wider international community. I stated clearly that there are indeed pending issues and differences in views between our two countries. Precisely because of that, it is important that we engage in direct and candid dialogue. I also expressed serious concern about China’s actions in the South China Sea, as well as the situations in Hong Kong and the Xinjiang Uyghur Autonomous Region. In addition, we exchanged views on North Korea, including the abductions issue. I called for progress on matters such as the resumption of imports of Japanese seafood and beef, and a positive approach toward lifting import restrictions on products from ten prefectures. President Xi and I agreed on the importance of effective crisis management and communication between our defense authorities. Overall, I spoke openly about the concerns I have, while also identifying areas where our two countries can cooperate.</t>
        </is>
      </c>
      <c r="K578" s="18" t="inlineStr">
        <is>
          <t>responsibility;war</t>
        </is>
      </c>
      <c r="L578" s="18" t="inlineStr">
        <is>
          <t>0</t>
        </is>
      </c>
      <c r="M578" s="18" t="inlineStr">
        <is>
          <t>0</t>
        </is>
      </c>
      <c r="N578" s="18" t="inlineStr">
        <is>
          <t>0</t>
        </is>
      </c>
      <c r="O578" s="18" t="inlineStr">
        <is>
          <t>0</t>
        </is>
      </c>
      <c r="P578" s="18" t="inlineStr">
        <is>
          <t>0</t>
        </is>
      </c>
      <c r="Q578" s="18" t="inlineStr">
        <is>
          <t>0</t>
        </is>
      </c>
      <c r="R578" s="18" t="inlineStr">
        <is>
          <t>642470f2-ca60-49b7-beed-f34ecca2f453</t>
        </is>
      </c>
      <c r="S578" s="18" t="inlineStr"/>
      <c r="T578" s="18" t="inlineStr"/>
      <c r="U578" s="18" t="inlineStr"/>
      <c r="V578" s="18" t="inlineStr">
        <is>
          <t>HISTORICAL_RECOGNITION_GENERAL</t>
        </is>
      </c>
      <c r="W578" s="18" t="inlineStr"/>
      <c r="X578" s="18" t="inlineStr"/>
      <c r="Y578" s="18" t="inlineStr"/>
      <c r="Z578" s="18" t="inlineStr"/>
      <c r="AA578" s="18" t="inlineStr"/>
      <c r="AB578" s="18" t="inlineStr"/>
      <c r="AC578" s="18" t="inlineStr"/>
      <c r="AD578" s="18" t="inlineStr"/>
      <c r="AE578" s="18" t="inlineStr"/>
      <c r="AF578" s="18" t="inlineStr"/>
      <c r="AG578" s="18" t="inlineStr"/>
      <c r="AH578" s="18" t="inlineStr"/>
      <c r="AI578" s="18" t="inlineStr"/>
      <c r="AJ578" s="18" t="inlineStr"/>
      <c r="AK578" s="18" t="inlineStr"/>
      <c r="AL578" s="18" t="inlineStr"/>
      <c r="AM578" s="18" t="inlineStr">
        <is>
          <t>LOW</t>
        </is>
      </c>
      <c r="AN578" s="3" t="inlineStr">
        <is>
          <t>AUTO-DRAFT: keyword signals only; requires contextual coding per codebook.md before use.</t>
        </is>
      </c>
      <c r="AO578" s="18" t="inlineStr">
        <is>
          <t>c9e81201-a9e5-5254-bf88-01350abba7fe</t>
        </is>
      </c>
      <c r="AP578" s="18" t="inlineStr">
        <is>
          <t>1</t>
        </is>
      </c>
      <c r="AQ578" s="18" t="inlineStr">
        <is>
          <t>LOW_CONFIDENCE;MISSING_SPEAKER</t>
        </is>
      </c>
      <c r="AR578" s="18" t="inlineStr">
        <is>
          <t>EXCLUDED</t>
        </is>
      </c>
      <c r="AS578" s="3" t="inlineStr">
        <is>
          <t>2026-09-22 full backlog review: GENERIC_DIPLOMATIC_MESSAGE_OR_SPEECH</t>
        </is>
      </c>
    </row>
    <row r="579">
      <c r="A579" s="3" t="inlineStr">
        <is>
          <t>https://japan.kantei.go.jp/104/statement/202511/01naigai.html</t>
        </is>
      </c>
      <c r="B579" s="18" t="inlineStr">
        <is>
          <t>japan</t>
        </is>
      </c>
      <c r="C579" s="18" t="inlineStr">
        <is>
          <t>Prime Minister's Office of Japan (Kantei)</t>
        </is>
      </c>
      <c r="D579" s="3" t="inlineStr">
        <is>
          <t>Press Conference by Prime Minister TAKAICHI Sanae after Attending the APEC Economic Leaders' Meeting (Speeches and Statements &lt;br&gt;by the Prime Minister) | Prime Minister's Office of Japan</t>
        </is>
      </c>
      <c r="E579" s="18" t="inlineStr">
        <is>
          <t>PRESS_CONFERENCE</t>
        </is>
      </c>
      <c r="F579" s="18" t="inlineStr">
        <is>
          <t>November 1, 2025</t>
        </is>
      </c>
      <c r="G579" s="18" t="inlineStr">
        <is>
          <t>0</t>
        </is>
      </c>
      <c r="H579" s="3" t="inlineStr"/>
      <c r="I579" s="3" t="inlineStr">
        <is>
          <t>Press Conference by Prime Minister TAKAICHI Sanae after Attending the APEC Economic Leaders' Meeting (Speeches and Statements &lt;br&gt;by the Prime Minister) | Prime Minister's Office of Japan
Press Conference by Prime Minister TAKAICHI Sanae after Attending the APEC Economic Leaders' Meeting
November 1, 2025
Tweet
[Provisional translation]
[Opening Statement by Prime Minister Takaichi]
Good afternoon, everyone. As I conclude my visit to Gyeongju, Republic of Korea, for the APEC Economic Leaders’ Meeting, I would like to share some of my thoughts.
Today is the twelfth day since my appointment as Prime Minister. Over the past week, I have had an intensive and highly meaningful series of engagements: beginning with the ASEAN-related Summit Meetings in Malaysia, followed by the visit to Japan by President Donald Trump of the United States, and concluding with the APEC Economic Leaders’ Meeting. It has truly been a week of active and substantive diplomacy.
Through this series of diplomatic engagements, I was able to put into practice the key principles I have upheld since assuming office — namely, to advance a Free and Open Indo-Pacific (FOIP) and further evolve this vision in line with the changing times; to elevate the Japan–U.S. Alliance to even greater heights; and to build solid relationships of trust and cooperation with the region’s major partners through candid dialogue.
We are now taking firm and steady steps towards restoring Japanese diplomacy that flourishes on the world's center stage. I was also deeply appreciative of the warm welcome extended to me by President Trump and the many other world leaders I met during this series of meetings, along with their kind words of congratulations on my appointment as Prime Minister. Through these exchanges, I believe I was able to establish personal relationships of trust that will serve as a solid foundation for our future bilateral relations.
I have just concluded my participation in the APEC Economic Leaders’ Meeting. Under the overarching theme of ‘Building a Sustainable Tomorrow’ and the priorities: ‘Connect, Innovate, Prosper,’ I engaged in active discussions with the leaders of the participating economies. Sustainable growth and prosperity of the Asia–Pacific region are indispensable to building a strong Japanese economy. During the meeting, I emphasized the importance of maintaining and strengthening a rules-based, free and fair economic order, as well as upholding the high standards of the CPTPP. I also stressed the urgent need to address the pressing challenges facing the WTO without delay. Furthermore, I expressed Japan’s determination to contribute to regional development and resolution of social issues through strategic growth-oriented investment, under cooperation between the public and private sectors, in key areas such as artificial intelligence, digital technology, energy, and infrastructure.
The Gyeongju Declaration, adopted amongst the APEC Leaders this year, reflects many of the priorities that Japan attaches great importance to. I take this as a sign that Japan’s perspectives and approaches are widely shared and supported by many economies. It was also decided that Japan will serve as the Chair of APEC in 2031. Looking ahead, Japan will make thorough preparations to ensure the success of its chairmanship.
During this visit to attend the APEC meeting, I also held meetings with leaders of participating economies, including President Xi Jinping of China and President Lee Jae Myung of the Republic of Korea.
With President Xi, we confirmed the broad direction between our two countries to comprehensively promote a “Mutually Beneficial Relationship Based on Common Strategic Interests” and build “constructive and stable Japan-China relations.” We also discussed pending issues. I emphasized that precisely because there are concerns and differences in views between our two countries, it is essential for the leaders to engage in direct and candid dialogue. I hope that this meeting will serve as an opportunity for Japan and China to address various challenges and advance cooperation.
During my summit meeting with President Lee Jae Myung of the Republic of Korea, we affirmed the importance of Japan–ROK relations as well as Japan–ROK–U.S. cooperation amid the current strategic environment. We confirmed that we will develop Japan-ROK relations in a future-oriented and stable manner, based on the foundation of our bilateral relations which has been established since the normalization of Japan-ROK relations. To this end, we agreed to continue close communication between our two governments, including through the implementation of “shuttle diplomacy.”
In addition, I held a meeting today with the Rt. Hon. Mark Carney, Prime Minister of Canada. We confirmed our further collaboration toward realizing a Free and Open Indo-Pacific (FOIP) and engaged in a candid exchange of views on various current international situations.
Next year marks the tenth anniversary since former Prime Minister ABE Shinzo first advocated FOIP in 2016. However, the free, open, and stable international order that we have long embraced is being profoundly shaken, and strong foreign and security policies are needed now more than ever.
I began with my visit to attend the ASEAN-related summit meetings, welcomed President Trump in Japan, and have carried out highly important diplomacy here in the Republic of Korea as well. However, our efforts to restore Japanese diplomacy that flourishes on the world's center stage have only just begun.
We will continue to work resolutely to further strengthen the Japan–U.S. Alliance, which is the greatest alliance in the world today, to deepen cooperation with a wide range of partners toward realizing FOIP, and to reinforce relationships of trust with key counterparts in the region. Building on the achievements of this round of diplomacy, I am determined to devote my full efforts to each of these priorities.
That concludes my opening remarks.
Related Link
Japanese
APEC Economic Leaders’ Meeting and Other Events (3)
Tweet
Return to the Speeches and Statements by the Prime Minister</t>
        </is>
      </c>
      <c r="J579" s="3" t="inlineStr">
        <is>
          <t>Through this series of diplomatic engagements, I was able to put into practice the key principles I have upheld since assuming office — namely, to advance a Free and Open Indo-Pacific (FOIP) and further evolve this vision in line with the changing times; to elevate the Japan–U.S. Alliance to even greater heights; and to build solid relationships of trust and cooperation with the region’s major partners through candid dialogue. We are now taking firm and steady steps towards restoring Japanese diplomacy that flourishes on the world's center stage. I was also deeply appreciative of the warm welcome extended to me by President Trump and the many other world leaders I met during this series of meetings, along with their kind words of congratulations on my appointment as Prime Minister. Through these exchanges, I believe I was able to establish personal relationships of trust that will serve as a solid foundation for our future bilateral relations. I have just concluded my participation in the APEC Economic Leaders’ Meeting. I take this as a sign that Japan’s perspectives and approaches are widely shared and supported by many economies. It was also decided that Japan will serve as the Chair of APEC in 2031. Looking ahead, Japan will make thorough preparations to ensure the success of its chairmanship. During this visit to attend the APEC meeting, I also held meetings with leaders of participating economies, including President Xi Jinping of China and President Lee Jae Myung of the Republic of Korea. With President Xi, we confirmed the broad direction between our two countries to comprehensively promote a “Mutually Beneficial Relationship Based on Common Strategic Interests” and build “constructive and stable Japan-China relations.” We also discussed pending issues. Hon. Mark Carney, Prime Minister of Canada. We confirmed our further collaboration toward realizing a Free and Open Indo-Pacific (FOIP) and engaged in a candid exchange of views on various current international situations. Next year marks the tenth anniversary since former Prime Minister ABE Shinzo first advocated FOIP in 2016. However, the free, open, and stable international order that we have long embraced is being profoundly shaken, and strong foreign and security policies are needed now more than ever. However, our efforts to restore Japanese diplomacy that flourishes on the world's center stage have only just begun. We will continue to work resolutely to further strengthen the Japan–U.S. Alliance, which is the greatest alliance in the world today, to deepen cooperation with a wide range of partners toward realizing FOIP, and to reinforce relationships of trust with key counterparts in the region. Building on the achievements of this round of diplomacy, I am determined to devote my full efforts to each of these priorities. That concludes my opening remarks.</t>
        </is>
      </c>
      <c r="K579" s="18" t="inlineStr">
        <is>
          <t>reparation;war</t>
        </is>
      </c>
      <c r="L579" s="18" t="inlineStr">
        <is>
          <t>0</t>
        </is>
      </c>
      <c r="M579" s="18" t="inlineStr">
        <is>
          <t>0</t>
        </is>
      </c>
      <c r="N579" s="18" t="inlineStr">
        <is>
          <t>1</t>
        </is>
      </c>
      <c r="O579" s="18" t="inlineStr">
        <is>
          <t>0</t>
        </is>
      </c>
      <c r="P579" s="18" t="inlineStr">
        <is>
          <t>0</t>
        </is>
      </c>
      <c r="Q579" s="18" t="inlineStr">
        <is>
          <t>0</t>
        </is>
      </c>
      <c r="R579" s="18" t="inlineStr">
        <is>
          <t>fafd5d74-a9fa-4899-a87a-5c7e9093b43f</t>
        </is>
      </c>
      <c r="S579" s="18" t="inlineStr"/>
      <c r="T579" s="18" t="inlineStr"/>
      <c r="U579" s="18" t="inlineStr"/>
      <c r="V579" s="18" t="inlineStr">
        <is>
          <t>COMPENSATION_REPARATION</t>
        </is>
      </c>
      <c r="W579" s="18" t="inlineStr"/>
      <c r="X579" s="18" t="inlineStr"/>
      <c r="Y579" s="18" t="inlineStr"/>
      <c r="Z579" s="18" t="inlineStr"/>
      <c r="AA579" s="18" t="inlineStr"/>
      <c r="AB579" s="18" t="inlineStr"/>
      <c r="AC579" s="18" t="inlineStr"/>
      <c r="AD579" s="18" t="inlineStr"/>
      <c r="AE579" s="18" t="inlineStr"/>
      <c r="AF579" s="18" t="inlineStr"/>
      <c r="AG579" s="18" t="inlineStr"/>
      <c r="AH579" s="18" t="inlineStr"/>
      <c r="AI579" s="18" t="inlineStr"/>
      <c r="AJ579" s="18" t="inlineStr"/>
      <c r="AK579" s="18" t="inlineStr"/>
      <c r="AL579" s="18" t="inlineStr"/>
      <c r="AM579" s="18" t="inlineStr">
        <is>
          <t>LOW</t>
        </is>
      </c>
      <c r="AN579" s="3" t="inlineStr">
        <is>
          <t>AUTO-DRAFT: keyword signals only; requires contextual coding per codebook.md before use.</t>
        </is>
      </c>
      <c r="AO579" s="18" t="inlineStr">
        <is>
          <t>06aae0f1-dd77-5f96-ba3c-0dc3b6dbea81</t>
        </is>
      </c>
      <c r="AP579" s="18" t="inlineStr">
        <is>
          <t>1</t>
        </is>
      </c>
      <c r="AQ579" s="18" t="inlineStr">
        <is>
          <t>LOW_CONFIDENCE;MISSING_SPEAKER</t>
        </is>
      </c>
      <c r="AR579" s="18" t="inlineStr">
        <is>
          <t>EXCLUDED</t>
        </is>
      </c>
      <c r="AS579" s="3" t="inlineStr">
        <is>
          <t>2026-09-22 full backlog review: UKRAINE_RUSSIA_OR_UNRELATED_GEOPOLITICS</t>
        </is>
      </c>
    </row>
    <row r="580">
      <c r="A580" s="3" t="inlineStr">
        <is>
          <t>https://japan.kantei.go.jp/104/statement/202511/14kaiken.html</t>
        </is>
      </c>
      <c r="B580" s="18" t="inlineStr">
        <is>
          <t>japan</t>
        </is>
      </c>
      <c r="C580" s="18" t="inlineStr">
        <is>
          <t>Prime Minister's Office of Japan (Kantei)</t>
        </is>
      </c>
      <c r="D580" s="3" t="inlineStr">
        <is>
          <t>Press Conference by Prime Minister TAKAICHI Sanae regarding the Issue of the Abduction of Japanese Nationals by North Korea (Speeches and Statements &lt;br&gt;by the Prime Minister) | Prime Minister's Office of Japan</t>
        </is>
      </c>
      <c r="E580" s="18" t="inlineStr">
        <is>
          <t>PRESS_CONFERENCE</t>
        </is>
      </c>
      <c r="F580" s="18" t="inlineStr">
        <is>
          <t>November 14, 2025</t>
        </is>
      </c>
      <c r="G580" s="18" t="inlineStr">
        <is>
          <t>0</t>
        </is>
      </c>
      <c r="H580" s="3" t="inlineStr">
        <is>
          <t>I am Kizu, with The Sankei Shimbun. Thank you for taking my question. Tomorrow, the 15th, marks 48 years since Ms. YOKOTA Megumi was abducted in Niigata City by North Korea when she was 13 years old.
At the Citizens’ Rally [to Demand the Immediate Return to Japan of All Abductees at the Same Time] held the other day, you made it known that you have already proposed to the North Korean side that a summit meeting be held. I would like to ask once again about your determination to resolve this issue during your time in office.
Prime Minister Takaichi:
Tomorrow, November 15, it will be 48 years since Ms. Yokota Megumi was abducted. It has truly been a terribly long time.
Since the five abduction victims returned to Japan in 2002, not even one of the other abductees, including Ms. Yokota Megumi, has returned home, and I find that profoundly regrettable.
Over these many long years, her family members, including Ms. YOKOTA Sakie, have endured suffering and sorrow, all the while cherishing the thought of embracing her warmly in their arms, reuniting with her while they are still healthy. There is not a moment to spare, none whatsoever, in resolving the abductions issue. That is my thinking on this matter.
I wish to engage with Chairman Kim Jong-un directly, speaking leader to leader, as we work to build a new and fruitful relationship between Japan and North Korea. I intend to take bold actions in response to various circumstances, leading to tangible results.
I am absolutely determined to make a breakthrough on the abductions issue during my tenure no matter what it takes, without ruling out any options. I will do everything in my power to achieve this, and I am committed in every respect to realizing that goal.
I sincerely hope for the good health of the family members and I will do everything I can to ensure that we succeed in bringing the abduction victims back to Japan. I ask for the ongoing cooperation of everyone involved and also the cooperation of the Japanese people.
Related Link
Japanese
Citizens’ Rally to Demand the Immediate Return to Japan of All Abductees at the Same Time
Tweet
Return to the Speeches and Statements by the Prime Minister</t>
        </is>
      </c>
      <c r="I580" s="3" t="inlineStr"/>
      <c r="J580" s="3" t="inlineStr">
        <is>
          <t>It has truly been a terribly long time. Since the five abduction victims returned to Japan in 2002, not even one of the other abductees, including Ms. Yokota Megumi, has returned home, and I find that profoundly regrettable. Over these many long years, her family members, including Ms. YOKOTA Sakie, have endured suffering and sorrow, all the while cherishing the thought of embracing her warmly in their arms, reuniting with her while they are still healthy. There is not a moment to spare, none whatsoever, in resolving the abductions issue. I will do everything in my power to achieve this, and I am committed in every respect to realizing that goal. I sincerely hope for the good health of the family members and I will do everything I can to ensure that we succeed in bringing the abduction victims back to Japan. I ask for the ongoing cooperation of everyone involved and also the cooperation of the Japanese people.</t>
        </is>
      </c>
      <c r="K580" s="18" t="inlineStr">
        <is>
          <t>regret;victim;war</t>
        </is>
      </c>
      <c r="L580" s="18" t="inlineStr">
        <is>
          <t>0</t>
        </is>
      </c>
      <c r="M580" s="18" t="inlineStr">
        <is>
          <t>1</t>
        </is>
      </c>
      <c r="N580" s="18" t="inlineStr">
        <is>
          <t>0</t>
        </is>
      </c>
      <c r="O580" s="18" t="inlineStr">
        <is>
          <t>0</t>
        </is>
      </c>
      <c r="P580" s="18" t="inlineStr">
        <is>
          <t>0</t>
        </is>
      </c>
      <c r="Q580" s="18" t="inlineStr">
        <is>
          <t>0</t>
        </is>
      </c>
      <c r="R580" s="18" t="inlineStr">
        <is>
          <t>c1d7ea87-0847-4ca6-8f2f-c1cc75b08223</t>
        </is>
      </c>
      <c r="S580" s="18" t="inlineStr"/>
      <c r="T580" s="18" t="inlineStr"/>
      <c r="U580" s="18" t="inlineStr"/>
      <c r="V580" s="18" t="inlineStr">
        <is>
          <t>HISTORICAL_RECOGNITION_GENERAL</t>
        </is>
      </c>
      <c r="W580" s="18" t="inlineStr"/>
      <c r="X580" s="18" t="inlineStr"/>
      <c r="Y580" s="18" t="inlineStr"/>
      <c r="Z580" s="18" t="inlineStr"/>
      <c r="AA580" s="18" t="inlineStr"/>
      <c r="AB580" s="18" t="inlineStr"/>
      <c r="AC580" s="18" t="inlineStr"/>
      <c r="AD580" s="18" t="inlineStr"/>
      <c r="AE580" s="18" t="inlineStr"/>
      <c r="AF580" s="18" t="inlineStr"/>
      <c r="AG580" s="18" t="inlineStr"/>
      <c r="AH580" s="18" t="inlineStr"/>
      <c r="AI580" s="18" t="inlineStr"/>
      <c r="AJ580" s="18" t="inlineStr"/>
      <c r="AK580" s="18" t="inlineStr"/>
      <c r="AL580" s="18" t="inlineStr"/>
      <c r="AM580" s="18" t="inlineStr">
        <is>
          <t>LOW</t>
        </is>
      </c>
      <c r="AN580" s="3" t="inlineStr">
        <is>
          <t>AUTO-DRAFT: keyword signals only; requires contextual coding per codebook.md before use.</t>
        </is>
      </c>
      <c r="AO580" s="18" t="inlineStr">
        <is>
          <t>4b088c7f-6b51-5308-a9b3-7b765cb29feb</t>
        </is>
      </c>
      <c r="AP580" s="18" t="inlineStr">
        <is>
          <t>1</t>
        </is>
      </c>
      <c r="AQ580" s="18" t="inlineStr">
        <is>
          <t>LOW_CONFIDENCE;MISSING_SPEAKER</t>
        </is>
      </c>
      <c r="AR580" s="18" t="inlineStr">
        <is>
          <t>EXCLUDED</t>
        </is>
      </c>
      <c r="AS580" s="3" t="inlineStr">
        <is>
          <t>2026-09-22 full backlog review: PRESS_CONFERENCE_UNRELATED_DOMESTIC_OR_ROUTINE_DIPLOMACY</t>
        </is>
      </c>
    </row>
    <row r="581">
      <c r="A581" s="3" t="inlineStr">
        <is>
          <t>https://japan.kantei.go.jp/104/statement/202511/21kaiken.html</t>
        </is>
      </c>
      <c r="B581" s="18" t="inlineStr">
        <is>
          <t>japan</t>
        </is>
      </c>
      <c r="C581" s="18" t="inlineStr">
        <is>
          <t>Prime Minister's Office of Japan (Kantei)</t>
        </is>
      </c>
      <c r="D581" s="3" t="inlineStr">
        <is>
          <t>Press Conference by Prime Minister TAKAICHI Sanae regarding Comprehensive Economic Measures and Other Matters  (Speeches and Statements &lt;br&gt;by the Prime Minister) | Prime Minister's Office of Japan</t>
        </is>
      </c>
      <c r="E581" s="18" t="inlineStr">
        <is>
          <t>PRESS_CONFERENCE</t>
        </is>
      </c>
      <c r="F581" s="18" t="inlineStr">
        <is>
          <t>November 21, 2025</t>
        </is>
      </c>
      <c r="G581" s="18" t="inlineStr">
        <is>
          <t>0</t>
        </is>
      </c>
      <c r="H581" s="3" t="inlineStr">
        <is>
          <t>The government has just approved the Comprehensive Economic Measures through a Cabinet decision. I would like to ask once again about the aims of the measures addressing rising prices, as well as investments to enhance resilience against potential crises, to which the Prime Minister has expressed strong commitment. In addition, the total budget size—combining the General Account, the Special Accounts, and the tax-cut component—amounts to approximately 21.3 trillion yen, with General-Account expenditures exceeding last year’s level. The Takaichi administration has put forward the concept of “responsible and proactive public finances.” How do you intend to secure the confidence of the markets in this approach?
Furthermore, today marks one month since your administration was inaugurated. How do you, Prime Minister, assess your administration’s performance to date, and could you also share your aspirations going forward?
PM Takaichi:
Thank you for the question. This package of economic measures has been formulated under the concept of “responsible and proactive public finances.” It is designed to promptly address issues impacting people’s daily lives—particularly rising prices—as part of our efforts to ensure security in that regard. At the same time, by making strategic fiscal investments to enhance resilience against potential crises and to achieve growth, we aim to build a stronger economy. These measures represent a carefully compiled set of policies deemed necessary to achieve those objectives.
As for the funding sources, as I stated earlier, while we will make use of factors such as higher-than-expected tax revenues, any remaining shortfall will be covered through the issuance of government bonds. However, the amount of government bonds to be issued, after the supplementary budget is added to the initial budget, is expected to fall below last fiscal year’s post-supplementary total of 42.1 trillion yen. This package fully takes into account the need to ensure fiscal sustainability. In any case, by building a robust economy and raising the growth rate, we will reduce the government debt-to-GDP ratio, secure fiscal sustainability, and ensure the confidence of the markets.
One month has passed since the inauguration of my Cabinet. During this period, I have worked tirelessly for the country and its people, including responding to the rising cost of living that the public is facing, advancing efforts to realize a robust economy centered on strategic investments that enhance resilience against potential crises, and pursuing diplomacy through such occasions as the ASEAN-related summit meetings, the Japan–U.S. summit meeting, and the APEC Leaders’ Meeting. With today’s compilation of the economic package, the Takaichi administration has been able to present a certain direction toward achieving the goals we have identified from the outset as our highest priorities—addressing rising prices, building a robust economy, and ensuring strong diplomacy and security.
Going forward, we will give concrete form to these measures in the form of a supplementary budget and submit it to the Diet. By engaging in sincere and careful discussions with both the ruling and opposition parties, we will do everything possible to secure passage of the supplementary budget and deliver a sense of security in people’s daily lives. This will be our foremost priority.</t>
        </is>
      </c>
      <c r="I581" s="3" t="inlineStr"/>
      <c r="J581" s="3" t="inlineStr">
        <is>
          <t>In addition, the total budget size—combining the General Account, the Special Accounts, and the tax-cut component—amounts to approximately 21.3 trillion yen, with General-Account expenditures exceeding last year’s level. The Takaichi administration has put forward the concept of “responsible and proactive public finances.” How do you intend to secure the confidence of the markets in this approach? Furthermore, today marks one month since your administration was inaugurated. How do you, Prime Minister, assess your administration’s performance to date, and could you also share your aspirations going forward? PM Takaichi:
Thank you for the question. These measures represent a carefully compiled set of policies deemed necessary to achieve those objectives. As for the funding sources, as I stated earlier, while we will make use of factors such as higher-than-expected tax revenues, any remaining shortfall will be covered through the issuance of government bonds. However, the amount of government bonds to be issued, after the supplementary budget is added to the initial budget, is expected to fall below last fiscal year’s post-supplementary total of 42.1 trillion yen. summit meeting, and the APEC Leaders’ Meeting. With today’s compilation of the economic package, the Takaichi administration has been able to present a certain direction toward achieving the goals we have identified from the outset as our highest priorities—addressing rising prices, building a robust economy, and ensuring strong diplomacy and security. Going forward, we will give concrete form to these measures in the form of a supplementary budget and submit it to the Diet. By engaging in sincere and careful discussions with both the ruling and opposition parties, we will do everything possible to secure passage of the supplementary budget and deliver a sense of security in people’s daily lives.</t>
        </is>
      </c>
      <c r="K581" s="18" t="inlineStr">
        <is>
          <t>fund;war</t>
        </is>
      </c>
      <c r="L581" s="18" t="inlineStr">
        <is>
          <t>0</t>
        </is>
      </c>
      <c r="M581" s="18" t="inlineStr">
        <is>
          <t>0</t>
        </is>
      </c>
      <c r="N581" s="18" t="inlineStr">
        <is>
          <t>0</t>
        </is>
      </c>
      <c r="O581" s="18" t="inlineStr">
        <is>
          <t>0</t>
        </is>
      </c>
      <c r="P581" s="18" t="inlineStr">
        <is>
          <t>0</t>
        </is>
      </c>
      <c r="Q581" s="18" t="inlineStr">
        <is>
          <t>0</t>
        </is>
      </c>
      <c r="R581" s="18" t="inlineStr">
        <is>
          <t>a4a8e23d-0d54-4110-bf28-186f024b3eba</t>
        </is>
      </c>
      <c r="S581" s="18" t="inlineStr"/>
      <c r="T581" s="18" t="inlineStr"/>
      <c r="U581" s="18" t="inlineStr"/>
      <c r="V581" s="18" t="inlineStr">
        <is>
          <t>HISTORICAL_RECOGNITION_GENERAL</t>
        </is>
      </c>
      <c r="W581" s="18" t="inlineStr"/>
      <c r="X581" s="18" t="inlineStr"/>
      <c r="Y581" s="18" t="inlineStr"/>
      <c r="Z581" s="18" t="inlineStr"/>
      <c r="AA581" s="18" t="inlineStr"/>
      <c r="AB581" s="18" t="inlineStr"/>
      <c r="AC581" s="18" t="inlineStr"/>
      <c r="AD581" s="18" t="inlineStr"/>
      <c r="AE581" s="18" t="inlineStr"/>
      <c r="AF581" s="18" t="inlineStr"/>
      <c r="AG581" s="18" t="inlineStr"/>
      <c r="AH581" s="18" t="inlineStr"/>
      <c r="AI581" s="18" t="inlineStr"/>
      <c r="AJ581" s="18" t="inlineStr"/>
      <c r="AK581" s="18" t="inlineStr"/>
      <c r="AL581" s="18" t="inlineStr"/>
      <c r="AM581" s="18" t="inlineStr">
        <is>
          <t>LOW</t>
        </is>
      </c>
      <c r="AN581" s="3" t="inlineStr">
        <is>
          <t>AUTO-DRAFT: keyword signals only; requires contextual coding per codebook.md before use.</t>
        </is>
      </c>
      <c r="AO581" s="18" t="inlineStr">
        <is>
          <t>f5a8cf7b-4db9-5022-9d33-a0d79336bc17</t>
        </is>
      </c>
      <c r="AP581" s="18" t="inlineStr">
        <is>
          <t>1</t>
        </is>
      </c>
      <c r="AQ581" s="18" t="inlineStr">
        <is>
          <t>LOW_CONFIDENCE;MISSING_SPEAKER</t>
        </is>
      </c>
      <c r="AR581" s="18" t="inlineStr">
        <is>
          <t>EXCLUDED</t>
        </is>
      </c>
      <c r="AS581" s="3" t="inlineStr">
        <is>
          <t>2026-09-22 full backlog review: PRESS_CONFERENCE_UNRELATED_DOMESTIC_OR_ROUTINE_DIPLOMACY</t>
        </is>
      </c>
    </row>
    <row r="582">
      <c r="A582" s="3" t="inlineStr">
        <is>
          <t>https://japan.kantei.go.jp/104/statement/202511/21kaiken.html</t>
        </is>
      </c>
      <c r="B582" s="18" t="inlineStr">
        <is>
          <t>japan</t>
        </is>
      </c>
      <c r="C582" s="18" t="inlineStr">
        <is>
          <t>Prime Minister's Office of Japan (Kantei)</t>
        </is>
      </c>
      <c r="D582" s="3" t="inlineStr">
        <is>
          <t>Press Conference by Prime Minister TAKAICHI Sanae regarding Comprehensive Economic Measures and Other Matters  (Speeches and Statements &lt;br&gt;by the Prime Minister) | Prime Minister's Office of Japan</t>
        </is>
      </c>
      <c r="E582" s="18" t="inlineStr">
        <is>
          <t>PRESS_CONFERENCE</t>
        </is>
      </c>
      <c r="F582" s="18" t="inlineStr">
        <is>
          <t>November 21, 2025</t>
        </is>
      </c>
      <c r="G582" s="18" t="inlineStr">
        <is>
          <t>1</t>
        </is>
      </c>
      <c r="H582" s="3" t="inlineStr">
        <is>
          <t>I would like to ask about your overseas visit as well. You will soon depart for the G20 Summit in South Africa. What messages do you intend to convey as Japan’s position? Following your recent attendance at the ASEAN-related summit meetings and the APEC Leaders’ Meeting, what outcomes do you hope to achieve on this visit? In addition, Chinese Premier Li Qiang is also scheduled to attend the G20 Summit. What kind of discussions do you hope to have regarding Japan–China relations, and what is the current status of arrangements for a meeting with Premier Li? Regarding Japan–China relations, the Chinese side has expressed opposition to your remarks in the Diet that a contingency involving Taiwan could constitute a survival-threatening situation. How do you view this reaction, and do you have any intention of retracting your remarks? I would like to ask for your views once again.
PM Takaichi:
Yes. I will now visit South Africa to attend the G20 Johannesburg Summit. The G20 is a framework that brings together major advanced and emerging economies, which together account for more than 80 percent of global GDP. At this meeting, the leaders are scheduled to discuss a range of issues facing the international community, including the international economy, disaster risk reduction, debt sustainability, energy transition, and critical minerals. I will firmly present Japan’s positions and initiatives. I intend to call on all G20 members to work together to address these challenges in a manner that reflects our shared responsibility, with a view to upholding and strengthening a free and open international order based on the rule of law and rebuilding responsible global governance. In addition, I hope to build further relationships of trust and cooperation with the leaders of participating countries on this occasion. As for bilateral meetings, arrangements are currently being made based on the offers we have received from participating countries.
With regard to China, at the end of last month, President Xi and I confirmed the broad direction of comprehensively promoting a “Mutually Beneficial Relationship Based on Common Strategic Interests” and building “constructive and stable Japan-China relations.” Our position in this regard remains entirely unchanged.
As for the matter raised in your question, whether a given situation constitutes a survival-threatening situation will be determined by the Government based on a comprehensive assessment of all available information, taking into account the specific circumstances of the situation that actually arises. This explanation is exactly what the Government has repeatedly stated since the time of Prime Minister Abe, when the Peace and Security Legislation was enacted. I myself have repeatedly given this same answer. The Government’s position remains consistent. That is all.
Related Link
Japanese
Tweet
Return to the Speeches and Statements by the Prime Minister</t>
        </is>
      </c>
      <c r="I582" s="3" t="inlineStr"/>
      <c r="J582" s="3" t="inlineStr">
        <is>
          <t>I will firmly present Japan’s positions and initiatives. I intend to call on all G20 members to work together to address these challenges in a manner that reflects our shared responsibility, with a view to upholding and strengthening a free and open international order based on the rule of law and rebuilding responsible global governance. In addition, I hope to build further relationships of trust and cooperation with the leaders of participating countries on this occasion.</t>
        </is>
      </c>
      <c r="K582" s="18" t="inlineStr">
        <is>
          <t>responsibility</t>
        </is>
      </c>
      <c r="L582" s="18" t="inlineStr">
        <is>
          <t>0</t>
        </is>
      </c>
      <c r="M582" s="18" t="inlineStr">
        <is>
          <t>0</t>
        </is>
      </c>
      <c r="N582" s="18" t="inlineStr">
        <is>
          <t>1</t>
        </is>
      </c>
      <c r="O582" s="18" t="inlineStr">
        <is>
          <t>0</t>
        </is>
      </c>
      <c r="P582" s="18" t="inlineStr">
        <is>
          <t>0</t>
        </is>
      </c>
      <c r="Q582" s="18" t="inlineStr">
        <is>
          <t>0</t>
        </is>
      </c>
      <c r="R582" s="18" t="inlineStr">
        <is>
          <t>a6509941-0eeb-4c28-8ffc-1b07a582de5c</t>
        </is>
      </c>
      <c r="S582" s="18" t="inlineStr"/>
      <c r="T582" s="18" t="inlineStr"/>
      <c r="U582" s="18" t="inlineStr"/>
      <c r="V582" s="18" t="inlineStr">
        <is>
          <t>HISTORICAL_RECOGNITION_GENERAL</t>
        </is>
      </c>
      <c r="W582" s="18" t="inlineStr"/>
      <c r="X582" s="18" t="inlineStr"/>
      <c r="Y582" s="18" t="inlineStr"/>
      <c r="Z582" s="18" t="inlineStr"/>
      <c r="AA582" s="18" t="inlineStr"/>
      <c r="AB582" s="18" t="inlineStr"/>
      <c r="AC582" s="18" t="inlineStr"/>
      <c r="AD582" s="18" t="inlineStr"/>
      <c r="AE582" s="18" t="inlineStr"/>
      <c r="AF582" s="18" t="inlineStr"/>
      <c r="AG582" s="18" t="inlineStr"/>
      <c r="AH582" s="18" t="inlineStr"/>
      <c r="AI582" s="18" t="inlineStr"/>
      <c r="AJ582" s="18" t="inlineStr"/>
      <c r="AK582" s="18" t="inlineStr"/>
      <c r="AL582" s="18" t="inlineStr"/>
      <c r="AM582" s="18" t="inlineStr">
        <is>
          <t>LOW</t>
        </is>
      </c>
      <c r="AN582" s="3" t="inlineStr">
        <is>
          <t>AUTO-DRAFT: keyword signals only; requires contextual coding per codebook.md before use.</t>
        </is>
      </c>
      <c r="AO582" s="18" t="inlineStr">
        <is>
          <t>f5a8cf7b-4db9-5022-9d33-a0d79336bc17</t>
        </is>
      </c>
      <c r="AP582" s="18" t="inlineStr">
        <is>
          <t>0</t>
        </is>
      </c>
      <c r="AQ582" s="18" t="inlineStr">
        <is>
          <t>LOW_CONFIDENCE;MISSING_SPEAKER</t>
        </is>
      </c>
      <c r="AR582" s="18" t="inlineStr">
        <is>
          <t>EXCLUDED</t>
        </is>
      </c>
      <c r="AS582" s="3" t="inlineStr">
        <is>
          <t>2026-09-22 full backlog review: GENERIC_DIPLOMATIC_MESSAGE_OR_SPEECH</t>
        </is>
      </c>
    </row>
    <row r="583">
      <c r="A583" s="3" t="inlineStr">
        <is>
          <t>https://japan.kantei.go.jp/104/statement/202511/21message.html</t>
        </is>
      </c>
      <c r="B583" s="18" t="inlineStr">
        <is>
          <t>japan</t>
        </is>
      </c>
      <c r="C583" s="18" t="inlineStr">
        <is>
          <t>Prime Minister's Office of Japan (Kantei)</t>
        </is>
      </c>
      <c r="D583" s="3" t="inlineStr">
        <is>
          <t>Contributed Article "Co-Creating the Future of Japan and Africa" by Prime Minister TAKAICHI Sanae in South Africa’s “Business Day” (Speeches and Statements &lt;br&gt;by the Prime Minister) | Prime Minister's Office of Japan</t>
        </is>
      </c>
      <c r="E583" s="18" t="inlineStr">
        <is>
          <t>SPEECH</t>
        </is>
      </c>
      <c r="F583" s="18" t="inlineStr">
        <is>
          <t>November 21, 2025</t>
        </is>
      </c>
      <c r="G583" s="18" t="inlineStr">
        <is>
          <t>0</t>
        </is>
      </c>
      <c r="H583" s="3" t="inlineStr"/>
      <c r="I583" s="3" t="inlineStr">
        <is>
          <t>Contributed Article "Co-Creating the Future of Japan and Africa" by Prime Minister TAKAICHI Sanae in South Africa’s “Business Day” (Speeches and Statements &lt;br&gt;by the Prime Minister) | Prime Minister's Office of Japan
Contributed Article "Co-Creating the Future of Japan and Africa" by Prime Minister TAKAICHI Sanae in South Africa’s “Business Day”
November 21, 2025
Tweet
On the historic hosting of the G20 Summit in South Africa, the first ever to take place on the African continent, I would like to extend my heartfelt congratulations. I look forward to my first visit to Africa as Prime Minister of Japan and to making it a truly meaningful one.
For many years, Japan and Africa have built a close relationship as friendly partners. In 1993, immediately after the end of the Cold War, Japan was among the first in the world to recognise Africa’s growing importance and launched the Tokyo International Conference on African Development (TICAD) as a framework through which Japan and Africa jointly discuss and collaborate to realise Africa’s development and future. Since then, TICAD has developed as a central platform for Japan–Africa relations and, this past August, successfully marked its ninth iteration. At TICAD9 in Yokohama, we welcomed a large number of African leaders, including President Ramaphosa from South Africa.
The core principles that have underpinned TICAD for over 30 years are “ownership” by African countries and “partnership” by the international community, which symbolise the uniqueness of TICAD. In addition, we have also begun to see examples where technologies and ideas originating in Africa contribute to solving global challenges. In this context, TICAD9 advanced these concepts further by adopting “co-create innovative solutions” as its central theme. During the conference, extensive discussions unfolded to co-create solutions for African and global challenges, drawing on the experiences and wisdom of Japan and Africa as trusted partners, resulted in many innovative ideas, including in areas such as digital transformation (DX).
It is essential to make sure that the discussions and outcomes of TICAD9 are not treated as one-off achievements but are carried forward into sustained and more global efforts. At this G20 Johannesburg Summit chaired by South Africa, Japan is committed to working closely with South Africa to address Africa’s pressing challenges. The G20 Summit discussions by global leaders are expected not to be limited to the international economy but also to cover priority issues highlighted by South Africa. These are disaster risk reduction, debt sustainability, energy transition, and critical minerals. Among these priorities, in the field of disaster risk reduction, as Japan faces frequent natural disasters and strives to become the world’s leading disaster-resilient nation, we have taken a central role in fostering international cooperation by sharing our knowledge and experience. This includes the implementation of the Sendai Framework for Disaster Risk Reduction. On the African continent, Japan has long engaged in both “hard” and “soft” cooperation, such as drought countermeasures and support for disaster resilience. Building on our longstanding cooperation with South Africa and the outcomes of TICAD9, Japan will actively contribute to the G20 discussions and work towards even more concrete forms of cooperation.
Today, the international order as we know it is facing unprecedented challenges around the globe. In this context, Japan is committed to preserving and strengthening a free and open international order based on the rule of law, guided by our vision of a “Free and Open Indo-Pacific.” For Japan, South Africa continues to be a crucial partner in Africa. Together with Africa—which is playing an increasingly significant role within the international community—Japan hopes to work toward building responsible global governance.
Turning to our bilateral economic relationship, Japan is South Africa’s sixth-largest global trading partner. Today, approximately 250 Japanese companies have offices in South Africa. South Africa also serves as a gateway connecting the African continent with the rest of the world. Japanese companies maintain strong ties with South Africa in sectors such as manufacturing, energy, critical minerals, and food and agriculture. Through trade, investment, and employment, they contribute to South Africa’s technological innovation and economic development. The Government of Japan, including through the activities of JETRO, will continue working with the South African government to enhance the business environment. We will also continue to support energy sector reforms and energy transition efforts in South Africa. Furthermore, we also intend to work closely with South Africa to realize the “Economic Region Initiative of Indian Ocean-Africa” announced at TICAD9.
Vibrant people-to-people exchanges across a wide range of fields have formed the foundation of our bilateral friendship. To date, many South Africans have participated in the Japan International Cooperation Agency (JICA)’s training programmes in areas such as education, energy, and agriculture, as well as in the Japan Exchange and Teaching (JET) Programme, and academic exchanges are also active.
Exchanges in culture and sports are also flourishing. Today, more than 50 South African rugby players and coaches are active in Japan. I understand that on the occasion of the recent international rugby test match between Japan and South Africa, many government and sports officials took part in the live screening event hosted by the Embassy of Japan in South Africa, making it a wonderful and memorable occasion for cultural exchange.
Such mutual understanding between our peoples is indispensable to the sustainable development of our bilateral relationship. In Japan, the spirit of compassion and harmony has long been cherished. These values resonate strongly with the South African philosophy of Ubuntu, which emphasises mutual respect. I am committed to working with the people of South Africa to ensure that compassion and harmony continue to spread across Africa and throughout the world.
Related Link
Japanese
Tweet
Return to the Speeches and Statements by the Prime Minister</t>
        </is>
      </c>
      <c r="J583" s="3" t="inlineStr">
        <is>
          <t>Contributed Article "Co-Creating the Future of Japan and Africa" by Prime Minister TAKAICHI Sanae in South Africa’s “Business Day” (Speeches and Statements &lt;br&gt;by the Prime Minister) | Prime Minister's Office of Japan
Contributed Article "Co-Creating the Future of Japan and Africa" by Prime Minister TAKAICHI Sanae in South Africa’s “Business Day”
November 21, 2025
Tweet
On the historic hosting of the G20 Summit in South Africa, the first ever to take place on the African continent, I would like to extend my heartfelt congratulations. I look forward to my first visit to Africa as Prime Minister of Japan and to making it a truly meaningful one. For many years, Japan and Africa have built a close relationship as friendly partners. In 1993, immediately after the end of the Cold War, Japan was among the first in the world to recognise Africa’s growing importance and launched the Tokyo International Conference on African Development (TICAD) as a framework through which Japan and Africa jointly discuss and collaborate to realise Africa’s development and future. Since then, TICAD has developed as a central platform for Japan–Africa relations and, this past August, successfully marked its ninth iteration. At TICAD9 in Yokohama, we welcomed a large number of African leaders, including President Ramaphosa from South Africa. In this context, TICAD9 advanced these concepts further by adopting “co-create innovative solutions” as its central theme. During the conference, extensive discussions unfolded to co-create solutions for African and global challenges, drawing on the experiences and wisdom of Japan and Africa as trusted partners, resulted in many innovative ideas, including in areas such as digital transformation (DX). It is essential to make sure that the discussions and outcomes of TICAD9 are not treated as one-off achievements but are carried forward into sustained and more global efforts. At this G20 Johannesburg Summit chaired by South Africa, Japan is committed to working closely with South Africa to address Africa’s pressing challenges. The G20 Summit discussions by global leaders are expected not to be limited to the international economy but also to cover priority issues highlighted by South Africa. This includes the implementation of the Sendai Framework for Disaster Risk Reduction. On the African continent, Japan has long engaged in both “hard” and “soft” cooperation, such as drought countermeasures and support for disaster resilience. Building on our longstanding cooperation with South Africa and the outcomes of TICAD9, Japan will actively contribute to the G20 discussions and work towards even more concrete forms of cooperation. Today, the international order as we know it is facing unprecedented challenges around the globe. In this context, Japan is committed to preserving and strengthening a free and open international order based on the rule of law, guided by our vision of a “Free and Open Indo-Pacific.” For Japan, South Africa continues to be a crucial partner in Africa. Together with Africa—which is playing an increasingly significant role within the international community—Japan hopes to work toward building responsible global governance. Turning to our bilateral economic relationship, Japan is South Africa’s sixth-largest global trading partner. Today, approximately 250 Japanese companies have offices in South Africa.</t>
        </is>
      </c>
      <c r="K583" s="18" t="inlineStr">
        <is>
          <t>war</t>
        </is>
      </c>
      <c r="L583" s="18" t="inlineStr">
        <is>
          <t>0</t>
        </is>
      </c>
      <c r="M583" s="18" t="inlineStr">
        <is>
          <t>0</t>
        </is>
      </c>
      <c r="N583" s="18" t="inlineStr">
        <is>
          <t>0</t>
        </is>
      </c>
      <c r="O583" s="18" t="inlineStr">
        <is>
          <t>0</t>
        </is>
      </c>
      <c r="P583" s="18" t="inlineStr">
        <is>
          <t>0</t>
        </is>
      </c>
      <c r="Q583" s="18" t="inlineStr">
        <is>
          <t>0</t>
        </is>
      </c>
      <c r="R583" s="18" t="inlineStr">
        <is>
          <t>74bb94ee-4c0c-403c-a841-1130324e1875</t>
        </is>
      </c>
      <c r="S583" s="18" t="inlineStr"/>
      <c r="T583" s="18" t="inlineStr"/>
      <c r="U583" s="18" t="inlineStr"/>
      <c r="V583" s="18" t="inlineStr">
        <is>
          <t>WAR_GENERAL</t>
        </is>
      </c>
      <c r="W583" s="18" t="inlineStr"/>
      <c r="X583" s="18" t="inlineStr"/>
      <c r="Y583" s="18" t="inlineStr"/>
      <c r="Z583" s="18" t="inlineStr"/>
      <c r="AA583" s="18" t="inlineStr"/>
      <c r="AB583" s="18" t="inlineStr"/>
      <c r="AC583" s="18" t="inlineStr"/>
      <c r="AD583" s="18" t="inlineStr"/>
      <c r="AE583" s="18" t="inlineStr"/>
      <c r="AF583" s="18" t="inlineStr"/>
      <c r="AG583" s="18" t="inlineStr"/>
      <c r="AH583" s="18" t="inlineStr"/>
      <c r="AI583" s="18" t="inlineStr"/>
      <c r="AJ583" s="18" t="inlineStr"/>
      <c r="AK583" s="18" t="inlineStr"/>
      <c r="AL583" s="18" t="inlineStr"/>
      <c r="AM583" s="18" t="inlineStr">
        <is>
          <t>LOW</t>
        </is>
      </c>
      <c r="AN583" s="3" t="inlineStr">
        <is>
          <t>AUTO-DRAFT: keyword signals only; requires contextual coding per codebook.md before use.</t>
        </is>
      </c>
      <c r="AO583" s="18" t="inlineStr">
        <is>
          <t>74dd9603-96c3-5f46-afbe-5cc87f5c6329</t>
        </is>
      </c>
      <c r="AP583" s="18" t="inlineStr">
        <is>
          <t>1</t>
        </is>
      </c>
      <c r="AQ583" s="18" t="inlineStr">
        <is>
          <t>LOW_CONFIDENCE;MISSING_SPEAKER</t>
        </is>
      </c>
      <c r="AR583" s="18" t="inlineStr">
        <is>
          <t>EXCLUDED</t>
        </is>
      </c>
      <c r="AS583" s="3" t="inlineStr">
        <is>
          <t>2026-09-22 full backlog review: GENERIC_DIPLOMATIC_MESSAGE_OR_SPEECH</t>
        </is>
      </c>
    </row>
    <row r="584">
      <c r="A584" s="3" t="inlineStr">
        <is>
          <t>https://japan.kantei.go.jp/104/statement/202511/23kaiken_00001.html</t>
        </is>
      </c>
      <c r="B584" s="18" t="inlineStr">
        <is>
          <t>japan</t>
        </is>
      </c>
      <c r="C584" s="18" t="inlineStr">
        <is>
          <t>Prime Minister's Office of Japan (Kantei)</t>
        </is>
      </c>
      <c r="D584" s="3" t="inlineStr">
        <is>
          <t>Press Conference by Prime Minister TAKAICHI Sanae regarding Her Attendance at the G20 Johannesburg Summit and Other Matters (Speeches and Statements &lt;br&gt;by the Prime Minister) | Prime Minister's Office of Japan</t>
        </is>
      </c>
      <c r="E584" s="18" t="inlineStr">
        <is>
          <t>PRESS_CONFERENCE</t>
        </is>
      </c>
      <c r="F584" s="18" t="inlineStr">
        <is>
          <t>November 23, 2025</t>
        </is>
      </c>
      <c r="G584" s="18" t="inlineStr">
        <is>
          <t>0</t>
        </is>
      </c>
      <c r="H584" s="3" t="inlineStr">
        <is>
          <t>Prime Minister, thank you for your time. I am Hiramoto, with Nippon Television. I appreciate the opportunity. First, I would like to ask about the overall outcomes of the G20. The importance of the G20 has only continued to grow in recent years, yet this time we saw an unprecedented situation in which the leaders of the United States, Russia, and China did not attend. Although a Leaders’ Declaration was adopted, backlash from the United States may be anticipated. This was your first G20 meeting as Prime Minister; how do you assess the outcomes of the G20 as a whole, including the Leaders’ Declaration, and what do you see as the challenges going forward?
Second, regarding your bilateral meetings: we understand that you held a number of individual meetings today as well. Could you tell us about the results of each of these meetings and the nature of the discussions you had?
Finally, I would like to ask about China. Premier Li Qiang attended the G20 this time. Did you have any contact with Premier Li? If so, what kind of exchanges took place? If not, did you seek such contact yourself? In light of the current circumstances, do you anticipate that efforts to improve Japan–China relations may require a longer-term perspective, and are you prepared to address the situation with that in mind? I would appreciate your thoughts.
Prime Minister Takaichi:
Thank you very much. I would also like to extend my gratitude to all of you in the press for accompanying us on this demanding four-day, one-night schedule; I appreciate it.
Over the past two days, I attended the G20 Johannesburg Summit, the first G20 meeting to be held on the African continent. At this summit, in addition to discussions on the global economy, I highlighted concrete initiatives that Japan has been leading within the G20 framework—such as disaster risk reduction, debt sustainability, critical minerals, and AI. I emphasized that, rather than division and confrontation, it is essential to identify common ground and points of convergence, and to advance practical cooperation and collaboration toward resolving global challenges in a manner that all G20 members jointly shoulder responsibility. I was pleased that many members expressed their support for this approach.
At this summit, the leaders gathered in Johannesburg issued a Leaders’ Declaration that reflects the points of consensus achieved under South Africa’s presidency. Japan will continue to work closely with the United States, next year’s G20 chair, as well as with all G20 members, and will contribute proactively to addressing the many challenges facing the international community.
In addition, on the occasion of my participation in the G20 Summit, I held bilateral meetings with leaders of the United Kingdom, Germany, and India. We affirmed that we would continue to work closely together on security cooperation and economic security in pursuit of a Free and Open Indo-Pacific. I also held a bilateral meeting with South Africa, the chair of this year’s summit, and we agreed to further advance our cooperation in light of the outcomes achieved at the G20.
Furthermore, I attended a Leaders’ Meeting on peace in Ukraine, where we also discussed the recent proposal presented by the United States. We confirmed that we will continue to work in close coordination with both Ukraine and the United States.
In addition, I had talks with the leaders of South Korea, Egypt, France, as well as with heads of several international organizations, including the Managing Director of the IMF and the President of the World Bank. With more than 60 countries and international organizations gathered, including many from the Global South, I was able to meet directly with numerous leaders; including brief exchanges, we had many opportunities for dialogue, making this a highly meaningful visit.
Notably, the Managing Director of the IMF offered congratulations on the completion of Japan’s comprehensive economic package. After reviewing the details, the Managing Director conveyed to me the view that fiscal risks are being appropriately addressed and expressed the IMF’s sense of reassurance towards our initiative.
We did not engage in prior coordination with China, and during this G20 Summit I did not have an opportunity to speak with Premier Li Qiang. In any event, my administration’s policy ever since taking office has been consistent: to comprehensively advance the “Mutually Beneficial Relationship Based on Common Strategic Interests” and to build a “constructive and stable relationship” with China.
At the same time, precisely because there are outstanding issues and challenges between Japan and China, it is all the more important to reduce these points of concern and to increase mutual understanding and cooperation. Japan remains open to various forms of dialogue with China. We have never closed the door. Within that openness, it is of course essential that Japan clearly articulates the positions it needs to assert.
Under this approach, we will continue to respond appropriately going forward. That would be all from myself. Thank you.
Related Link
Japanese
G20 Johannesburg Summit – Day 1 –
Tweet
Return to the Speeches and Statements by the Prime Minister</t>
        </is>
      </c>
      <c r="I584" s="3" t="inlineStr"/>
      <c r="J584" s="3" t="inlineStr">
        <is>
          <t>Although a Leaders’ Declaration was adopted, backlash from the United States may be anticipated. This was your first G20 meeting as Prime Minister; how do you assess the outcomes of the G20 as a whole, including the Leaders’ Declaration, and what do you see as the challenges going forward? Second, regarding your bilateral meetings: we understand that you held a number of individual meetings today as well. At this summit, in addition to discussions on the global economy, I highlighted concrete initiatives that Japan has been leading within the G20 framework—such as disaster risk reduction, debt sustainability, critical minerals, and AI. I emphasized that, rather than division and confrontation, it is essential to identify common ground and points of convergence, and to advance practical cooperation and collaboration toward resolving global challenges in a manner that all G20 members jointly shoulder responsibility. I was pleased that many members expressed their support for this approach. Notably, the Managing Director of the IMF offered congratulations on the completion of Japan’s comprehensive economic package. After reviewing the details, the Managing Director conveyed to me the view that fiscal risks are being appropriately addressed and expressed the IMF’s sense of reassurance towards our initiative. We did not engage in prior coordination with China, and during this G20 Summit I did not have an opportunity to speak with Premier Li Qiang. Within that openness, it is of course essential that Japan clearly articulates the positions it needs to assert. Under this approach, we will continue to respond appropriately going forward. That would be all from myself.</t>
        </is>
      </c>
      <c r="K584" s="18" t="inlineStr">
        <is>
          <t>war</t>
        </is>
      </c>
      <c r="L584" s="18" t="inlineStr">
        <is>
          <t>0</t>
        </is>
      </c>
      <c r="M584" s="18" t="inlineStr">
        <is>
          <t>0</t>
        </is>
      </c>
      <c r="N584" s="18" t="inlineStr">
        <is>
          <t>1</t>
        </is>
      </c>
      <c r="O584" s="18" t="inlineStr">
        <is>
          <t>0</t>
        </is>
      </c>
      <c r="P584" s="18" t="inlineStr">
        <is>
          <t>0</t>
        </is>
      </c>
      <c r="Q584" s="18" t="inlineStr">
        <is>
          <t>0</t>
        </is>
      </c>
      <c r="R584" s="18" t="inlineStr">
        <is>
          <t>58609c3a-a38c-4dee-aaf3-f21c99de8711</t>
        </is>
      </c>
      <c r="S584" s="18" t="inlineStr"/>
      <c r="T584" s="18" t="inlineStr"/>
      <c r="U584" s="18" t="inlineStr"/>
      <c r="V584" s="18" t="inlineStr">
        <is>
          <t>HISTORICAL_RECOGNITION_GENERAL</t>
        </is>
      </c>
      <c r="W584" s="18" t="inlineStr"/>
      <c r="X584" s="18" t="inlineStr"/>
      <c r="Y584" s="18" t="inlineStr"/>
      <c r="Z584" s="18" t="inlineStr"/>
      <c r="AA584" s="18" t="inlineStr"/>
      <c r="AB584" s="18" t="inlineStr"/>
      <c r="AC584" s="18" t="inlineStr"/>
      <c r="AD584" s="18" t="inlineStr"/>
      <c r="AE584" s="18" t="inlineStr"/>
      <c r="AF584" s="18" t="inlineStr"/>
      <c r="AG584" s="18" t="inlineStr"/>
      <c r="AH584" s="18" t="inlineStr"/>
      <c r="AI584" s="18" t="inlineStr"/>
      <c r="AJ584" s="18" t="inlineStr"/>
      <c r="AK584" s="18" t="inlineStr"/>
      <c r="AL584" s="18" t="inlineStr"/>
      <c r="AM584" s="18" t="inlineStr">
        <is>
          <t>LOW</t>
        </is>
      </c>
      <c r="AN584" s="3" t="inlineStr">
        <is>
          <t>AUTO-DRAFT: keyword signals only; requires contextual coding per codebook.md before use.</t>
        </is>
      </c>
      <c r="AO584" s="18" t="inlineStr">
        <is>
          <t>0e87e7d4-814b-5ab7-a8c5-7f0dd40e8756</t>
        </is>
      </c>
      <c r="AP584" s="18" t="inlineStr">
        <is>
          <t>1</t>
        </is>
      </c>
      <c r="AQ584" s="18" t="inlineStr">
        <is>
          <t>LOW_CONFIDENCE;MISSING_SPEAKER</t>
        </is>
      </c>
      <c r="AR584" s="18" t="inlineStr">
        <is>
          <t>EXCLUDED</t>
        </is>
      </c>
      <c r="AS584" s="3" t="inlineStr">
        <is>
          <t>2026-09-22 full backlog review: UKRAINE_RUSSIA_OR_UNRELATED_GEOPOLITICS</t>
        </is>
      </c>
    </row>
    <row r="585">
      <c r="A585" s="3" t="inlineStr">
        <is>
          <t>https://japan.kantei.go.jp/104/statement/202512/02kaiken.html</t>
        </is>
      </c>
      <c r="B585" s="18" t="inlineStr">
        <is>
          <t>japan</t>
        </is>
      </c>
      <c r="C585" s="18" t="inlineStr">
        <is>
          <t>Prime Minister's Office of Japan (Kantei)</t>
        </is>
      </c>
      <c r="D585" s="3" t="inlineStr">
        <is>
          <t>Press Conference by Prime Minister TAKAICHI Sanae regarding Her Visit to Fukushima Prefecture (Speeches and Statements &lt;br&gt;by the Prime Minister) | Prime Minister's Office of Japan</t>
        </is>
      </c>
      <c r="E585" s="18" t="inlineStr">
        <is>
          <t>PRESS_CONFERENCE</t>
        </is>
      </c>
      <c r="F585" s="18" t="inlineStr">
        <is>
          <t>December 2, 2025</t>
        </is>
      </c>
      <c r="G585" s="18" t="inlineStr">
        <is>
          <t>0</t>
        </is>
      </c>
      <c r="H585" s="3" t="inlineStr"/>
      <c r="I585" s="3" t="inlineStr">
        <is>
          <t>Press Conference by Prime Minister TAKAICHI Sanae regarding Her Visit to Fukushima Prefecture (Speeches and Statements &lt;br&gt;by the Prime Minister) | Prime Minister's Office of Japan
Press Conference by Prime Minister TAKAICHI Sanae regarding Her Visit to Fukushima Prefecture
December 2, 2025
Tweet
[Provisional translation]
(Reporter)
I am Yoshino with TV Asahi, representing the Cabinet Press Club. Prime Minister, I would like to ask what thoughts you had during your first visit to Fukushima after taking office as you observed the Fukushima Daiichi Nuclear Power Station and Difficult-to-Return Zones. Although the policy calls for the removed soil to be disposed of outside Fukushima Prefecture by 2045, its reuse has thus far remained limited. How does the government intend to address this issue going forward?
(Prime Minister Takaichi)
Today, I visited several key sites in Fukushima Prefecture that are crucial for its future reconstruction and revitalization. I also met with and exchanged views with local leaders, including Governor Uchibori of Fukushima Prefecture, Mayor Yoshida of Okuma Town, and Mayor Izawa of Futaba Town. Minister for Reconstruction Makino accompanied me.
First, at the Tokyo Electric Power Company (TEPCO)'s Fukushima Daiichi Nuclear Power Station, I witnessed firsthand the safe and steady progress of the decommissioning and the discharge of ALPS (Advanced Liquid Processing System)-treated water into the ocean. This decommissioning work is unprecedented globally and involves a high degree of technical difficulty. As we move into the most difficult phases that lie at the very core of the decommissioning process, it is essential that the work continue step by step, with the utmost priority placed on ensuring safety. At the same time, efforts must be advanced to promote coexistence with the local community throughout what will be a long-term undertaking.
Based on this recognition, I asked TEPCO Chairman Kobayashi and President Kobayakawa to demonstrate management leadership and tackle this challenge with a strong sense of urgency. Regarding the Difficult-to-Return Zones in Futaba Town, I confirmed that there still remain areas where residents are unable to return. Over the course of the 2020s, we will strive to promote decontamination and infrastructure development to help lift the evacuation orders, so that all residents who wish to return can do so, using the system of Specified Living Areas for Returnees. Furthermore, we are determined to take responsibility for reconstruction and revitalization by eventually lifting the evacuation orders for all areas within the Difficult-to-Return Zones.
Regarding the Interim Storage Facility, I confirmed the status of the removed soil and the efforts for the demonstration project for recycling the removed soil for use in road embankments. I once again express my sincere gratitude to Okuma Town, Futaba Town, and Fukushima Prefecture for making the extremely difficult decision to host this Interim Storage Facility. The policy for final disposal of the removed soil generated within Fukushima Prefecture outside the prefecture within 30 years from the start of interim storage—that is, by March 2045—is a commitment made by the Government. As this is also stipulated by law, I consider it a national responsibility.
To achieve this final disposal outside the prefecture, it is crucial to reduce the volume of the final disposal through the use of reconstruction and recycled soil. I received various explanations today and also observed the demonstration project, and I believe it is important to deepen public understanding, particularly regarding the fact that this reconstruction and recycled soil is something that can be handled safely and is nothing to be worried about. We therefore intend to promote its use in  as many locations as possible. Of course, I will join forces with Minister Makino to actively engage with relevant parties..
Furthermore, regarding this soil, based on the roadmap for the next five years or so (“Roadmap on Promotion of Managed Recycling for Realization of Final Disposal of Removed Soil and Waste outside Fukushima Prefecture”), which was formulated this August, we have been promoting the use of the reconstruction and recycled soil at nine locations since July, including in the flowerbeds at the Prime Minister’s Office and central government ministries and agencies in the Kasumigaseki district.
The roadmap presents a concrete path with a high degree of certainty through around 2030. Beyond that period, it indicates that around 2030, we will specify the process for implementing final disposal outside the prefecture and for selecting candidate sites, and will begin surveys for selecting those candidate sites.
However, now that I have visited Fukushima today, the Takaichi Cabinet will not only continue to advance the initiatives outlined in the roadmap with full responsibility, but will also progressively set out the path for the period beyond 2030. I hereby make this new commitment. Through this visit, I was reminded once again that the reconstruction of Fukushima is a long journey, and that we must never allow this disaster to fade from memory. With the resolve that every minister in my Cabinet acts with the determination of a Minister for Reconstruction, we will further accelerate our reconstruction efforts. The reconstruction of Fukushima is a critical priority for my Cabinet, and we are firmly committed to seeing this responsibility through to the very end. This concludes my remarks.
Related Link
Japanese
Tweet
Return to the Speeches and Statements by the Prime Minister</t>
        </is>
      </c>
      <c r="J585" s="3" t="inlineStr">
        <is>
          <t>Prime Minister, I would like to ask what thoughts you had during your first visit to Fukushima after taking office as you observed the Fukushima Daiichi Nuclear Power Station and Difficult-to-Return Zones. Although the policy calls for the removed soil to be disposed of outside Fukushima Prefecture by 2045, its reuse has thus far remained limited. How does the government intend to address this issue going forward? (Prime Minister Takaichi)
Today, I visited several key sites in Fukushima Prefecture that are crucial for its future reconstruction and revitalization. I also met with and exchanged views with local leaders, including Governor Uchibori of Fukushima Prefecture, Mayor Yoshida of Okuma Town, and Mayor Izawa of Futaba Town. Regarding the Difficult-to-Return Zones in Futaba Town, I confirmed that there still remain areas where residents are unable to return. Over the course of the 2020s, we will strive to promote decontamination and infrastructure development to help lift the evacuation orders, so that all residents who wish to return can do so, using the system of Specified Living Areas for Returnees. Furthermore, we are determined to take responsibility for reconstruction and revitalization by eventually lifting the evacuation orders for all areas within the Difficult-to-Return Zones. Regarding the Interim Storage Facility, I confirmed the status of the removed soil and the efforts for the demonstration project for recycling the removed soil for use in road embankments. I once again express my sincere gratitude to Okuma Town, Futaba Town, and Fukushima Prefecture for making the extremely difficult decision to host this Interim Storage Facility. The policy for final disposal of the removed soil generated within Fukushima Prefecture outside the prefecture within 30 years from the start of interim storage—that is, by March 2045—is a commitment made by the Government. As this is also stipulated by law, I consider it a national responsibility. To achieve this final disposal outside the prefecture, it is crucial to reduce the volume of the final disposal through the use of reconstruction and recycled soil. I received various explanations today and also observed the demonstration project, and I believe it is important to deepen public understanding, particularly regarding the fact that this reconstruction and recycled soil is something that can be handled safely and is nothing to be worried about. The roadmap presents a concrete path with a high degree of certainty through around 2030. Beyond that period, it indicates that around 2030, we will specify the process for implementing final disposal outside the prefecture and for selecting candidate sites, and will begin surveys for selecting those candidate sites. However, now that I have visited Fukushima today, the Takaichi Cabinet will not only continue to advance the initiatives outlined in the roadmap with full responsibility, but will also progressively set out the path for the period beyond 2030. I hereby make this new commitment. Through this visit, I was reminded once again that the reconstruction of Fukushima is a long journey, and that we must never allow this disaster to fade from memory. With the resolve that every minister in my Cabinet acts with the determination of a Minister for Reconstruction, we will further accelerate our reconstruction efforts. The reconstruction of Fukushima is a critical priority for my Cabinet, and we are firmly committed to seeing this responsibility through to the very end. This concludes my remarks. Related Link
Japanese
Tweet
Return to the Speeches and Statements by the Prime Minister</t>
        </is>
      </c>
      <c r="K585" s="18" t="inlineStr">
        <is>
          <t>responsibility;war</t>
        </is>
      </c>
      <c r="L585" s="18" t="inlineStr">
        <is>
          <t>0</t>
        </is>
      </c>
      <c r="M585" s="18" t="inlineStr">
        <is>
          <t>0</t>
        </is>
      </c>
      <c r="N585" s="18" t="inlineStr">
        <is>
          <t>0</t>
        </is>
      </c>
      <c r="O585" s="18" t="inlineStr">
        <is>
          <t>0</t>
        </is>
      </c>
      <c r="P585" s="18" t="inlineStr">
        <is>
          <t>0</t>
        </is>
      </c>
      <c r="Q585" s="18" t="inlineStr">
        <is>
          <t>0</t>
        </is>
      </c>
      <c r="R585" s="18" t="inlineStr">
        <is>
          <t>3d5b6c07-05f1-4c80-9c85-74cb4dc3b39c</t>
        </is>
      </c>
      <c r="S585" s="18" t="inlineStr"/>
      <c r="T585" s="18" t="inlineStr"/>
      <c r="U585" s="18" t="inlineStr"/>
      <c r="V585" s="18" t="inlineStr">
        <is>
          <t>HISTORICAL_RECOGNITION_GENERAL</t>
        </is>
      </c>
      <c r="W585" s="18" t="inlineStr"/>
      <c r="X585" s="18" t="inlineStr"/>
      <c r="Y585" s="18" t="inlineStr"/>
      <c r="Z585" s="18" t="inlineStr"/>
      <c r="AA585" s="18" t="inlineStr"/>
      <c r="AB585" s="18" t="inlineStr"/>
      <c r="AC585" s="18" t="inlineStr"/>
      <c r="AD585" s="18" t="inlineStr"/>
      <c r="AE585" s="18" t="inlineStr"/>
      <c r="AF585" s="18" t="inlineStr"/>
      <c r="AG585" s="18" t="inlineStr"/>
      <c r="AH585" s="18" t="inlineStr"/>
      <c r="AI585" s="18" t="inlineStr"/>
      <c r="AJ585" s="18" t="inlineStr"/>
      <c r="AK585" s="18" t="inlineStr"/>
      <c r="AL585" s="18" t="inlineStr"/>
      <c r="AM585" s="18" t="inlineStr">
        <is>
          <t>LOW</t>
        </is>
      </c>
      <c r="AN585" s="3" t="inlineStr">
        <is>
          <t>AUTO-DRAFT: keyword signals only; requires contextual coding per codebook.md before use.</t>
        </is>
      </c>
      <c r="AO585" s="18" t="inlineStr">
        <is>
          <t>080d5c7c-cc9a-5286-8ae4-e3744f957374</t>
        </is>
      </c>
      <c r="AP585" s="18" t="inlineStr">
        <is>
          <t>1</t>
        </is>
      </c>
      <c r="AQ585" s="18" t="inlineStr">
        <is>
          <t>LOW_CONFIDENCE;MISSING_SPEAKER</t>
        </is>
      </c>
      <c r="AR585" s="18" t="inlineStr">
        <is>
          <t>EXCLUDED</t>
        </is>
      </c>
      <c r="AS585" s="3" t="inlineStr">
        <is>
          <t>2026-09-22 full backlog review: NATURAL_DISASTER_OR_ACCIDENT</t>
        </is>
      </c>
    </row>
    <row r="586">
      <c r="A586" s="3" t="inlineStr">
        <is>
          <t>https://japan.kantei.go.jp/104/statement/202512/06message.html</t>
        </is>
      </c>
      <c r="B586" s="18" t="inlineStr">
        <is>
          <t>japan</t>
        </is>
      </c>
      <c r="C586" s="18" t="inlineStr">
        <is>
          <t>Prime Minister's Office of Japan (Kantei)</t>
        </is>
      </c>
      <c r="D586" s="3" t="inlineStr">
        <is>
          <t>Video Message by Prime Minister Takaichi for the UHC High-Level Forum 2025 (Speeches and Statements &lt;br&gt;by the Prime Minister) | Prime Minister's Office of Japan</t>
        </is>
      </c>
      <c r="E586" s="18" t="inlineStr">
        <is>
          <t>SPEECH</t>
        </is>
      </c>
      <c r="F586" s="18" t="inlineStr">
        <is>
          <t>December 6, 2025</t>
        </is>
      </c>
      <c r="G586" s="18" t="inlineStr">
        <is>
          <t>0</t>
        </is>
      </c>
      <c r="H586" s="3" t="inlineStr"/>
      <c r="I586" s="3" t="inlineStr">
        <is>
          <t>Video Message by Prime Minister Takaichi for the UHC High-Level Forum 2025 (Speeches and Statements &lt;br&gt;by the Prime Minister) | Prime Minister's Office of Japan
Video Message by Prime Minister Takaichi for the UHC High-Level Forum 2025
December 6, 2025
Tweet
If you can not view the video,
click here
[Provisional translation]
Good morning, everyone. I am TAKAICHI Sanae, Prime Minister of Japan.
President Ajay Banga of the World Bank Group, Director-General Tedros Adhanom of the World Health Organization, Honourable Ministers of Finance and Ministers of Health, all esteemed guests, it is truly an honor to welcome you all here in Tokyo. I would also like to express my deepest appreciation to Professor TAKEMI Keizo and everyone involved whose dedicated efforts have made this Forum possible.
The Government of Japan has long been committed to advancing universal health coverage, UHC. To protect the lives, livelihoods, and dignity of every individual, and to achieve quality employment and sustainable economic growth supported by a healthy workforce, it is essential to achieve UHC and ensure that all people have access to quality health services at an affordable cost.
Since achieving universal health insurance coverage in 1961, Japan has ranked among the world’s highest in health standards, thanks to improved access to healthcare.
This achievement contributed to a rapid economic growth and social stability in Japan.
Japan has also actively shared its experience and expertise in health and medical care with the international community and supported the establishment of health systems in developing countries.
In 2017, Japan hosted an international conference on UHC here in Tokyo, where then-Prime Minister ABE Shinzo called for strengthening the momentum toward promoting UHC.
In 2019, Japan convened the first-ever joint session of G20 Finance and Health Ministers in Osaka, creating a new global trend of collaboration between financial and health authorities.
Together with the UN High-Level Meeting on UHC held in the same year, this marked an important step toward charting a path for achieving sustainable UHC.
Against this backdrop, it is highly significant that the UHC knowledge Hub is being officially launched here in Tokyo today, in collaboration with the World Bank and WHO.
I am confident that this Hub will serve as an international platform for supporting the development of sustainable health financing, by enhancing the capacity of finance and health officials in developing countries.
I warmly welcome the eight countries from Asia and Africa joining the training in its inaugural year and look forward to seeing many more countries engage in this initiative in the future.
As the host country, Japan will work closely with the World Bank, WHO, and other like-minded partners, to strongly support the activities of this Hub.
I hope this Forum will mark an important milestone in demonstrating our strong commitment to achieving UHC and in jointly shaping the future direction of global health beyond 2030.
Japan is determined to work hand in hand with all of you to build a future where everyone enjoys good health.
I offer my best wishes for the great success of this Forum, and I extend my sincere wishes for good health to all of you.
Thank you very much.
Related Link
Japanese
Tweet
Return to the Speeches and Statements by the Prime Minister</t>
        </is>
      </c>
      <c r="J586" s="3" t="inlineStr">
        <is>
          <t>This achievement contributed to a rapid economic growth and social stability in Japan. Japan has also actively shared its experience and expertise in health and medical care with the international community and supported the establishment of health systems in developing countries. In 2017, Japan hosted an international conference on UHC here in Tokyo, where then-Prime Minister ABE Shinzo called for strengthening the momentum toward promoting UHC. In 2019, Japan convened the first-ever joint session of G20 Finance and Health Ministers in Osaka, creating a new global trend of collaboration between financial and health authorities. Together with the UN High-Level Meeting on UHC held in the same year, this marked an important step toward charting a path for achieving sustainable UHC. Against this backdrop, it is highly significant that the UHC knowledge Hub is being officially launched here in Tokyo today, in collaboration with the World Bank and WHO. I am confident that this Hub will serve as an international platform for supporting the development of sustainable health financing, by enhancing the capacity of finance and health officials in developing countries. I warmly welcome the eight countries from Asia and Africa joining the training in its inaugural year and look forward to seeing many more countries engage in this initiative in the future. As the host country, Japan will work closely with the World Bank, WHO, and other like-minded partners, to strongly support the activities of this Hub. I hope this Forum will mark an important milestone in demonstrating our strong commitment to achieving UHC and in jointly shaping the future direction of global health beyond 2030.</t>
        </is>
      </c>
      <c r="K586" s="18" t="inlineStr">
        <is>
          <t>war</t>
        </is>
      </c>
      <c r="L586" s="18" t="inlineStr">
        <is>
          <t>0</t>
        </is>
      </c>
      <c r="M586" s="18" t="inlineStr">
        <is>
          <t>0</t>
        </is>
      </c>
      <c r="N586" s="18" t="inlineStr">
        <is>
          <t>0</t>
        </is>
      </c>
      <c r="O586" s="18" t="inlineStr">
        <is>
          <t>0</t>
        </is>
      </c>
      <c r="P586" s="18" t="inlineStr">
        <is>
          <t>0</t>
        </is>
      </c>
      <c r="Q586" s="18" t="inlineStr">
        <is>
          <t>0</t>
        </is>
      </c>
      <c r="R586" s="18" t="inlineStr">
        <is>
          <t>5e28ba0b-83b7-4606-845e-f68fd38f4d6f</t>
        </is>
      </c>
      <c r="S586" s="18" t="inlineStr"/>
      <c r="T586" s="18" t="inlineStr"/>
      <c r="U586" s="18" t="inlineStr"/>
      <c r="V586" s="18" t="inlineStr">
        <is>
          <t>HISTORICAL_RECOGNITION_GENERAL</t>
        </is>
      </c>
      <c r="W586" s="18" t="inlineStr"/>
      <c r="X586" s="18" t="inlineStr"/>
      <c r="Y586" s="18" t="inlineStr"/>
      <c r="Z586" s="18" t="inlineStr"/>
      <c r="AA586" s="18" t="inlineStr"/>
      <c r="AB586" s="18" t="inlineStr"/>
      <c r="AC586" s="18" t="inlineStr"/>
      <c r="AD586" s="18" t="inlineStr"/>
      <c r="AE586" s="18" t="inlineStr"/>
      <c r="AF586" s="18" t="inlineStr"/>
      <c r="AG586" s="18" t="inlineStr"/>
      <c r="AH586" s="18" t="inlineStr"/>
      <c r="AI586" s="18" t="inlineStr"/>
      <c r="AJ586" s="18" t="inlineStr"/>
      <c r="AK586" s="18" t="inlineStr"/>
      <c r="AL586" s="18" t="inlineStr"/>
      <c r="AM586" s="18" t="inlineStr">
        <is>
          <t>LOW</t>
        </is>
      </c>
      <c r="AN586" s="3" t="inlineStr">
        <is>
          <t>AUTO-DRAFT: keyword signals only; requires contextual coding per codebook.md before use.</t>
        </is>
      </c>
      <c r="AO586" s="18" t="inlineStr">
        <is>
          <t>1c4290e1-0907-587f-9423-100864331f4c</t>
        </is>
      </c>
      <c r="AP586" s="18" t="inlineStr">
        <is>
          <t>1</t>
        </is>
      </c>
      <c r="AQ586" s="18" t="inlineStr">
        <is>
          <t>LOW_CONFIDENCE;MISSING_SPEAKER</t>
        </is>
      </c>
      <c r="AR586" s="18" t="inlineStr">
        <is>
          <t>EXCLUDED</t>
        </is>
      </c>
      <c r="AS586" s="3" t="inlineStr">
        <is>
          <t>2026-09-22 full backlog review: GENERIC_DIPLOMATIC_MESSAGE_OR_SPEECH</t>
        </is>
      </c>
    </row>
    <row r="587">
      <c r="A587" s="3" t="inlineStr">
        <is>
          <t>https://japan.kantei.go.jp/104/statement/202512/08kaiken.html</t>
        </is>
      </c>
      <c r="B587" s="18" t="inlineStr">
        <is>
          <t>japan</t>
        </is>
      </c>
      <c r="C587" s="18" t="inlineStr">
        <is>
          <t>Prime Minister's Office of Japan (Kantei)</t>
        </is>
      </c>
      <c r="D587" s="3" t="inlineStr">
        <is>
          <t>Press Conference on the Earthquake Centered off the Eastern Coast of Aomori Prefecture (Speeches and Statements &lt;br&gt;by the Prime Minister) | Prime Minister's Office of Japan</t>
        </is>
      </c>
      <c r="E587" s="18" t="inlineStr">
        <is>
          <t>PRESS_CONFERENCE</t>
        </is>
      </c>
      <c r="F587" s="18" t="inlineStr">
        <is>
          <t>December 8, 2025</t>
        </is>
      </c>
      <c r="G587" s="18" t="inlineStr">
        <is>
          <t>0</t>
        </is>
      </c>
      <c r="H587" s="3" t="inlineStr"/>
      <c r="I587" s="3" t="inlineStr">
        <is>
          <t>Press Conference on the Earthquake Centered off the Eastern Coast of Aomori Prefecture (Speeches and Statements &lt;br&gt;by the Prime Minister) | Prime Minister's Office of Japan
Press Conference on the Earthquake Centered off the Eastern Coast of Aomori Prefecture
December 8, 2025
Tweet
[Provisional translation]
[Opening Statement from Prime Minister Takaichi]
Good evening. At 11:16 p.m. today, an earthquake with a seismic intensity of 6 upper occurred off the eastern coast of Aomori Prefecture. In response, the Government established the Prime Minister’s Office Crisis Response Office at 11:16 p.m.
I have issued the following instructions. First, to provide timely and accurate information to the public regarding the tsunami, evacuation, and other matters, and take thorough measures to prevent damage, such as the evacuation of residents. Second, to assess the state of affairs regarding damage as soon as possible. Third, to act in close coordination with local governments and, under the principle of prioritizing human life above all else, spare no effort in our emergency disaster responses, including saving lives and rescuing disaster victims, with the Government working as one.
I will receive further reports on the details shortly. Thank you.
Related Link
Japanese
Tweet
Return to the Speeches and Statements by the Prime Minister</t>
        </is>
      </c>
      <c r="J587" s="3" t="inlineStr">
        <is>
          <t>First, to provide timely and accurate information to the public regarding the tsunami, evacuation, and other matters, and take thorough measures to prevent damage, such as the evacuation of residents. Second, to assess the state of affairs regarding damage as soon as possible. Third, to act in close coordination with local governments and, under the principle of prioritizing human life above all else, spare no effort in our emergency disaster responses, including saving lives and rescuing disaster victims, with the Government working as one. I will receive further reports on the details shortly. Thank you.</t>
        </is>
      </c>
      <c r="K587" s="18" t="inlineStr">
        <is>
          <t>victim</t>
        </is>
      </c>
      <c r="L587" s="18" t="inlineStr">
        <is>
          <t>0</t>
        </is>
      </c>
      <c r="M587" s="18" t="inlineStr">
        <is>
          <t>0</t>
        </is>
      </c>
      <c r="N587" s="18" t="inlineStr">
        <is>
          <t>0</t>
        </is>
      </c>
      <c r="O587" s="18" t="inlineStr">
        <is>
          <t>0</t>
        </is>
      </c>
      <c r="P587" s="18" t="inlineStr">
        <is>
          <t>0</t>
        </is>
      </c>
      <c r="Q587" s="18" t="inlineStr">
        <is>
          <t>0</t>
        </is>
      </c>
      <c r="R587" s="18" t="inlineStr">
        <is>
          <t>8acecdd6-b059-4b8b-815a-ad03c35897bf</t>
        </is>
      </c>
      <c r="S587" s="18" t="inlineStr"/>
      <c r="T587" s="18" t="inlineStr"/>
      <c r="U587" s="18" t="inlineStr"/>
      <c r="V587" s="18" t="inlineStr">
        <is>
          <t>HISTORICAL_RECOGNITION_GENERAL</t>
        </is>
      </c>
      <c r="W587" s="18" t="inlineStr"/>
      <c r="X587" s="18" t="inlineStr"/>
      <c r="Y587" s="18" t="inlineStr"/>
      <c r="Z587" s="18" t="inlineStr"/>
      <c r="AA587" s="18" t="inlineStr"/>
      <c r="AB587" s="18" t="inlineStr"/>
      <c r="AC587" s="18" t="inlineStr"/>
      <c r="AD587" s="18" t="inlineStr"/>
      <c r="AE587" s="18" t="inlineStr"/>
      <c r="AF587" s="18" t="inlineStr"/>
      <c r="AG587" s="18" t="inlineStr"/>
      <c r="AH587" s="18" t="inlineStr"/>
      <c r="AI587" s="18" t="inlineStr"/>
      <c r="AJ587" s="18" t="inlineStr"/>
      <c r="AK587" s="18" t="inlineStr"/>
      <c r="AL587" s="18" t="inlineStr"/>
      <c r="AM587" s="18" t="inlineStr">
        <is>
          <t>LOW</t>
        </is>
      </c>
      <c r="AN587" s="3" t="inlineStr">
        <is>
          <t>AUTO-DRAFT: keyword signals only; requires contextual coding per codebook.md before use.</t>
        </is>
      </c>
      <c r="AO587" s="18" t="inlineStr">
        <is>
          <t>d162da20-8d32-5183-9947-85789268ab41</t>
        </is>
      </c>
      <c r="AP587" s="18" t="inlineStr">
        <is>
          <t>1</t>
        </is>
      </c>
      <c r="AQ587" s="18" t="inlineStr">
        <is>
          <t>LOW_CONFIDENCE;MISSING_SPEAKER</t>
        </is>
      </c>
      <c r="AR587" s="18" t="inlineStr">
        <is>
          <t>EXCLUDED</t>
        </is>
      </c>
      <c r="AS587" s="3" t="inlineStr">
        <is>
          <t>2026-09-22 full backlog review: NATURAL_DISASTER_OR_ACCIDENT</t>
        </is>
      </c>
    </row>
    <row r="588">
      <c r="A588" s="3" t="inlineStr">
        <is>
          <t>https://japan.kantei.go.jp/104/statement/202512/09kaiken.html</t>
        </is>
      </c>
      <c r="B588" s="18" t="inlineStr">
        <is>
          <t>japan</t>
        </is>
      </c>
      <c r="C588" s="18" t="inlineStr">
        <is>
          <t>Prime Minister's Office of Japan (Kantei)</t>
        </is>
      </c>
      <c r="D588" s="3" t="inlineStr">
        <is>
          <t>Press Conference by Prime Minister TAKAICHI Sanae regarding the Earthquake off the Eastern Coast of Aomori Prefecture (2) (Speeches and Statements &lt;br&gt;by the Prime Minister) | Prime Minister's Office of Japan</t>
        </is>
      </c>
      <c r="E588" s="18" t="inlineStr">
        <is>
          <t>PRESS_CONFERENCE</t>
        </is>
      </c>
      <c r="F588" s="18" t="inlineStr">
        <is>
          <t>December 9, 2025</t>
        </is>
      </c>
      <c r="G588" s="18" t="inlineStr">
        <is>
          <t>0</t>
        </is>
      </c>
      <c r="H588" s="3" t="inlineStr"/>
      <c r="I588" s="3" t="inlineStr">
        <is>
          <t>Press Conference by Prime Minister TAKAICHI Sanae regarding the Earthquake off the Eastern Coast of Aomori Prefecture (2) (Speeches and Statements &lt;br&gt;by the Prime Minister) | Prime Minister's Office of Japan
Press Conference by Prime Minister TAKAICHI Sanae regarding the Earthquake off the Eastern Coast of Aomori Prefecture (2)
December 9, 2025
Tweet
[Provisional translation]
[Opening Statement by Prime Minister Takaichi]
Good evening, and thank you for your continued efforts late into the night. At around 11:15 p.m. yesterday, an earthquake occurred off the eastern coast of Aomori Prefecture, registering a maximum intensity of 6 upper in Hachinohe City, Aomori Prefecture. Following this earthquake, Tsunami Warnings were issued for the Pacific coastal areas of Hokkaido, Aomori, and Iwate Prefectures.
Immediately after the earthquake, the Government established the Prime Minister’s Office Crisis Response Center within the Crisis Management Center and has been working to assess the extent of the damage. We have so far received reports of seven injuries, and we will continue making every effort to gather information on the situation.
As Tsunami Warnings have been issued in connection with this earthquake, tsunami heights of up to approximately 3 meters are expected. Since the warnings have not yet been lifted, please evacuate immediately to a safe place such as higher ground or an evacuation building.
Based on a detailed review of the earthquake’s hypocenter and magnitude, it has been assessed that the likelihood of a large earthquake occurring off the coast of Hokkaido and Sanriku has increased compared to normal times. Accordingly, the “Off the Coast of Hokkaido and Sanriku Subsequent Earthquake Advisory” has been issued.
Regardless of whether your area has been affected by this earthquake, residents in regions where damage is expected are advised to pay close attention to updates from the Japan Meteorological Agency and local authorities over the next week or so. In addition to reviewing your regular earthquake preparedness—such as securing furniture—please ensure that you are ready to evacuate immediately if you feel any shaking.
Thank you very much.
Related Link
Japanese
Tweet
Return to the Speeches and Statements by the Prime Minister</t>
        </is>
      </c>
      <c r="J588" s="3" t="inlineStr">
        <is>
          <t>At around 11:15 p.m. yesterday, an earthquake occurred off the eastern coast of Aomori Prefecture, registering a maximum intensity of 6 upper in Hachinohe City, Aomori Prefecture. Following this earthquake, Tsunami Warnings were issued for the Pacific coastal areas of Hokkaido, Aomori, and Iwate Prefectures. Immediately after the earthquake, the Government established the Prime Minister’s Office Crisis Response Center within the Crisis Management Center and has been working to assess the extent of the damage. We have so far received reports of seven injuries, and we will continue making every effort to gather information on the situation. As Tsunami Warnings have been issued in connection with this earthquake, tsunami heights of up to approximately 3 meters are expected. Since the warnings have not yet been lifted, please evacuate immediately to a safe place such as higher ground or an evacuation building. Based on a detailed review of the earthquake’s hypocenter and magnitude, it has been assessed that the likelihood of a large earthquake occurring off the coast of Hokkaido and Sanriku has increased compared to normal times. Accordingly, the “Off the Coast of Hokkaido and Sanriku Subsequent Earthquake Advisory” has been issued.</t>
        </is>
      </c>
      <c r="K588" s="18" t="inlineStr">
        <is>
          <t>war</t>
        </is>
      </c>
      <c r="L588" s="18" t="inlineStr">
        <is>
          <t>0</t>
        </is>
      </c>
      <c r="M588" s="18" t="inlineStr">
        <is>
          <t>0</t>
        </is>
      </c>
      <c r="N588" s="18" t="inlineStr">
        <is>
          <t>0</t>
        </is>
      </c>
      <c r="O588" s="18" t="inlineStr">
        <is>
          <t>0</t>
        </is>
      </c>
      <c r="P588" s="18" t="inlineStr">
        <is>
          <t>0</t>
        </is>
      </c>
      <c r="Q588" s="18" t="inlineStr">
        <is>
          <t>0</t>
        </is>
      </c>
      <c r="R588" s="18" t="inlineStr">
        <is>
          <t>1ac6d192-627c-4b70-808c-531064987342</t>
        </is>
      </c>
      <c r="S588" s="18" t="inlineStr"/>
      <c r="T588" s="18" t="inlineStr"/>
      <c r="U588" s="18" t="inlineStr"/>
      <c r="V588" s="18" t="inlineStr">
        <is>
          <t>HISTORICAL_RECOGNITION_GENERAL</t>
        </is>
      </c>
      <c r="W588" s="18" t="inlineStr"/>
      <c r="X588" s="18" t="inlineStr"/>
      <c r="Y588" s="18" t="inlineStr"/>
      <c r="Z588" s="18" t="inlineStr"/>
      <c r="AA588" s="18" t="inlineStr"/>
      <c r="AB588" s="18" t="inlineStr"/>
      <c r="AC588" s="18" t="inlineStr"/>
      <c r="AD588" s="18" t="inlineStr"/>
      <c r="AE588" s="18" t="inlineStr"/>
      <c r="AF588" s="18" t="inlineStr"/>
      <c r="AG588" s="18" t="inlineStr"/>
      <c r="AH588" s="18" t="inlineStr"/>
      <c r="AI588" s="18" t="inlineStr"/>
      <c r="AJ588" s="18" t="inlineStr"/>
      <c r="AK588" s="18" t="inlineStr"/>
      <c r="AL588" s="18" t="inlineStr"/>
      <c r="AM588" s="18" t="inlineStr">
        <is>
          <t>LOW</t>
        </is>
      </c>
      <c r="AN588" s="3" t="inlineStr">
        <is>
          <t>AUTO-DRAFT: keyword signals only; requires contextual coding per codebook.md before use.</t>
        </is>
      </c>
      <c r="AO588" s="18" t="inlineStr">
        <is>
          <t>6eacaad9-ba89-500c-a9cf-4bb7b47c07b7</t>
        </is>
      </c>
      <c r="AP588" s="18" t="inlineStr">
        <is>
          <t>1</t>
        </is>
      </c>
      <c r="AQ588" s="18" t="inlineStr">
        <is>
          <t>LOW_CONFIDENCE;MISSING_SPEAKER</t>
        </is>
      </c>
      <c r="AR588" s="18" t="inlineStr">
        <is>
          <t>EXCLUDED</t>
        </is>
      </c>
      <c r="AS588" s="3" t="inlineStr">
        <is>
          <t>2026-09-22 full backlog review: NATURAL_DISASTER_OR_ACCIDENT</t>
        </is>
      </c>
    </row>
    <row r="589">
      <c r="A589" s="3" t="inlineStr">
        <is>
          <t>https://japan.kantei.go.jp/104/statement/202512/17kaiken.html</t>
        </is>
      </c>
      <c r="B589" s="18" t="inlineStr">
        <is>
          <t>japan</t>
        </is>
      </c>
      <c r="C589" s="18" t="inlineStr">
        <is>
          <t>Prime Minister's Office of Japan (Kantei)</t>
        </is>
      </c>
      <c r="D589" s="3" t="inlineStr">
        <is>
          <t>Press Conference by Prime Minister Takaichi (Speeches and Statements &lt;br&gt;by the Prime Minister) | Prime Minister's Office of Japan</t>
        </is>
      </c>
      <c r="E589" s="18" t="inlineStr">
        <is>
          <t>PRESS_CONFERENCE</t>
        </is>
      </c>
      <c r="F589" s="18" t="inlineStr">
        <is>
          <t>December 17, 2025</t>
        </is>
      </c>
      <c r="G589" s="18" t="inlineStr">
        <is>
          <t>0</t>
        </is>
      </c>
      <c r="H589" s="3" t="inlineStr"/>
      <c r="I589" s="3" t="inlineStr">
        <is>
          <t>Press Conference by Prime Minister Takaichi (Speeches and Statements &lt;br&gt;by the Prime Minister) | Prime Minister's Office of Japan
Press Conference by Prime Minister Takaichi
December 17, 2025
Tweet
[Provisional translation]
[Opening Statement by Prime Minister Takaichi]
Thank you all for attending.
As I begin my remarks, I wish to offer my heartfelt sympathies to all those who have been affected by the recent series of natural disasters, including the earthquake centered off the eastern coast of Aomori Prefecture.
The extraordinary session of the Diet concluded today. I have been working resolutely since assuming the office of prime minister, placing foremost priority on responding to the rise in prices now facing the Japanese people.
First, I have fulfilled our pledge to the nation with the passage of the supplementary budget. Moreover, I believe that through this supplementary budget, my administration has successfully laid out a general direction towards realizing both a strong economy and strong diplomacy and security.
When we formulated the supplementary budget, taking our broad-scale coalition agreement with the Japan Innovation Party as our basis, we flexibly incorporated policy proposals from various parties and also received the support of the Democratic Party For the People and Komeito. I wish to express most sincerely my appreciation to the members of both the ruling and the opposition parties who engaged in vigorous debates within our limited window of time.
In addition, since I first assumed this post, I have worked with a sense of speed to set up frameworks for addressing a broad range of policy issues. These include the Headquarters for Japan’s Growth Strategy, the Headquarters for the Strategy for the Future of Regions, the Population Strategy Headquarters, the Ministerial Council on the Acceptance of Foreign Nationals and the Realization of a Society of Well-Ordered and Harmonious Coexistence, and the Ministerial Council on Measures to Address Bear-related Damage. My administration will move prudently and expeditiously as we advance discussions on these matters and deliver results.
Furthermore, during this Diet session, all eleven of the bills submitted by the government were enacted. Ten of these were bills submitted to the extraordinary session and one was carried over from the ordinary Diet session for continued deliberations.
Additionally, we saw the enactment of a law to abolish the provisional tax rates on gasoline and the delivery of diesel oil, based on an agreement among six parties, namely the Liberal Democratic Party, the Japan Innovation Party, the Constitutional Democratic Party of Japan, the Democratic Party For the People, Komeito, and the Japanese Communist Party.
As a reform that puts legislators themselves on the line, we also passed an amendment stipulating that cabinet members and other designated persons -- including the prime minister, who is appointed from members of the Diet -- will not receive remuneration for those duties beyond the compensation normally provided to Diet members.
It is a matter of great regret that the bill to reduce the number of seats in the Diet, an important pledge we made with the Japan Innovation Party, was not even taken up for deliberation. We will continue our efforts during the ordinary Diet session to gain the understanding of the opposition parties and get this bill passed.
In the time remaining in 2025, on December 19, we intend to formulate the ruling coalition's policy outline on tax reforms for fiscal year 2026, and on December 26, we expect to take a cabinet decision approving the initial budget for fiscal 2026. We will continue to roll up our sleeves and take on the various challenges of political administration.
Within the supplementary budget, approximately 8.9 trillion yen has been allocated to measures designed to enhance security in people's daily lives and respond to rising prices.
Our measures to reduce the price of gasoline and diesel, our assistance for electricity and gas bills, our grants to local regions for prioritized assistance, and our child-rearing support allowances to help counter price increases are expected to provide more than 80,000 yen in assistance annually on average per household, in the case of a family of four, with two parents and two children. In particular, we have increased subsidies for gasoline and diesel without waiting for the provisional tax rates to be abolished. I believe people are already experiencing the tangible effects of a lighter burden.
Addressing the needs of business operators, and with a view to protecting the lives of our citizens while safeguarding their daily lives, we have allocated approximately 1.4 trillion yen towards a support package for medical care, nursing care, and related services that will be carried out ahead of schedule, without waiting for the timing of regular revisions to reimbursements for medical and nursing care services. This initiative, which will center on medical institutions and nursing care facilities operating in the red, will provide support for strengthening their management base and for improving the treatment of medical and nursing care providers. We will also undertake effective countermeasures as part of the regularly-scheduled revisions to the reimbursements provided for medical and nursing care services taking place in fiscal 2026.
We have also set into place roughly 1 trillion yen of bold initiatives to foster an environment making it easier for small- and medium-sized enterprises (SMEs) and small-scale employers to increase wages. We will work to implement these swiftly so that people can feel the effects of these measures in concrete ways at the earliest possible time.
As for disincentives for second earners within a household to earn more than 1.03 million yen in annual income, known as the “1.03-million-yen barrier,” fiscal year 2025 revisions to the Income Tax Act will result in income tax cuts of roughly 20,000 to 40,000 yen per relevant taxpayer, beginning with this year's year-end tax adjustment. We are also now engaged in final coordination between the ruling and opposition parties aimed at bringing about, as part of our fiscal year 2026 revisions to the Income Tax Act, a further raising of the basic deduction in a manner linked to inflation.
As we formulate the initial budget for fiscal 2026, we will respond effectively as we work to make education effectively free, beginning from the 2026 fiscal year.
What Japan needs right now is not an undermining of our strength as a nation through excessive austerity fiscal policies, but rather a bolstering of our national strength through proactive fiscal policies.
For the sake of the next generation as well, we will work to bring about an economic virtuous cycle, which will result from a growing economy leading to improved corporate earnings and also higher personal income associated with wage increases. By creating a situation in which tax revenues rise even without raising tax rates, we will realize sustainability in our public finances.
At the same time, pursuing responsible and proactive public finances entails a forward-looking, strategic employment of fiscal policies and is not in any way about senselessly scaling up government spending simply for the sake of attaining scale.
We have established the Office for the Review of Special Measures Concerning Taxation and Subsidies within the Cabinet Secretariat. With Minister Katayama at the helm, the office aims to ensure efficient fiscal spending that has been trimmed of waste. We will press forward with a review of all possible items, beginning with fiscal 2026 revisions to the Income Tax Act and the fiscal 2026 initial budget.
By employing strategic fiscal policies grounded in the principle of spending wisely, we will forge a strong economy and boost our growth rate. Alongside that, we will steadily lower our government debt-to-GDP (gross domestic product) ratio, ensure fiscal sustainability, and bolster the confidence we receive from both domestic and overseas markets.
In fact, the total value of sovereign bonds we issued across our initial and supplementary budgets combined was less than the total value of bonds issued in fiscal 2024 after adjustments for the supplementary budget, a situation demonstrating we are giving due regard to the sustainability of public finances.
We are now formulating the initial budget for fiscal 2026 in tandem with the supplementary budget for fiscal 2025. As we make tough, strategic choices across the budget as a whole, we are prioritizing key policy areas within the budgets and working to finalize budgets that ensure confidence from the markets.
Our growth strategy aims to turn people's unease and apprehension over their current lives and the future into hope by building a strong economy. The crux of that growth strategy is strategic investments that enhance resilience against potential crises.
That means strategic investments that the Government will implement preemptively, hand in hand with the private sector, to address various risks and social issues, including risks and issues in the areas of economic security, food security, energy and resource security, health and medical care security, national resilience, and cyber security. If Japan can expand into domestic and overseas markets its products, services, and infrastructure that contribute to the resolution of globally shared issues, it will lead to further economic growth for Japan.
In the supplementary budget, we have allocated some 6.4 trillion yen as initial funding that will enable necessary policies to get off to an early start. As one part of our fiscal 2026 Income Tax Act revisions as well, we intend to set up tax measures fostering growth, including the creation of bold tax incentives for promoting investment.
In the initial budget for fiscal 2026, we will provide more in-depth support targeting strategic fields, including support for developing general-purpose foundation models for artificial intelligence (AI) robotics, and also seamlessly promote strategic investments that enhance resilience against potential crises.
Under the Takaichi administration, we launched the Headquarters for Japan’s Growth Strategy and identified 17 strategic sectors and eight cross-cutting issues.
As for the 17 strategic sectors, by the summer of 2026 we will formulate a "roadmap" for public-private investment, which will include a framework operating within a pre-established funding structure that commits funding over multiple fiscal years as well as measures to create and expand demand through government procurement, regulatory reforms, and other means, including bold tax incentives for promoting investment.
Improving predictability for business operators will enable us to draw out private sector investment in a powerful way. Furthermore, as we work to become a new kind of technology-driven nation, we intend to significantly enhance our tax incentives for research and development in technological domains such as space and fusion energy, which are expected to grow and also involve research and development that is unusually challenging.
Following the supplementary budget for fiscal 2025, the initial budget for fiscal 2026 will also greatly expand measures for building up the foundations for basic research at our universities and other institutions.
In addition, making use of more than 55 billion yen in our supplementary budget, we will assist artists and creators who bring into being Japan's appealing content in forms such as J-pop, manga, anime, movies, and games. Specifically, we will provide support as they launch new activities in a larger number of countries. With a target of generating overseas sales of 20 trillion yen, we pledge support that extends over multiple years, with vigorous backing to be provided through public-private cooperation. I myself hope to have the opportunity to listen firsthand to the perspectives of those concerned with these initiatives.
In addition, bolstering the resilience of our supply chains, including for rare earths, is a matter of great urgency.
From the perspective of ensuring stability in people's daily lives and in Japan's manufacturing operations, the Government will work united in thoroughly identifying risks and in undertaking measures in an expeditious manner, without hesitation, including when making use of the supplementary budget. Together with this, mindful of the supply destabilization that has resulted from recent international developments, we will make use of all possible opportunities to build up dialogue over time with like-minded countries sharing our concerns, with the aim of strengthening our cooperation with them.
We have also compiled a package of measures addressing bear-related damage, which is creating unease among the public. Our supplementary budget of 12.9 billion yen can be granted retroactively to projects that local governments have already implemented as urgent countermeasures. We will implement countermeasures in a seamless fashion both before and after the season for hibernation, including by carrying out measures through the early use of the initial budget for fiscal 2026.
Since assuming office as prime minister, I have been afforded many valuable diplomatic opportunities, including the Association of Southeast Asian Nations (ASEAN)-related Summit Meetings, the Asia Zero Emission Community (AZEC) Leaders Meeting, the Japan-U.S. Summit Meeting, the Asia-Pacific Economic Cooperation (APEC) Economic Leaders’ Meeting, and the G20 Summit.
I have attended six international meetings and held summit talks 22 times with 18 countries and organizations.
I believe that, amid rapid changes in the international community, I have been able to raise Japan’s profile.
Regarding the Japan-U.S. Alliance, which is the cornerstone of Japan’s diplomacy and security policy, through President Trump’s visit to Japan and our telephone talks, we have confirmed our mutual commitment to building a “New Golden Age” for our alliance and forged a relationship of trust that allows us to speak by phone at any time.
We will continue to work in close coordination with the United States on global challenges, ranging from the Indo-Pacific to Ukraine, the Middle East, and the Global South, and I intend to further advance Japan-U.S. relations.
China is also an important neighboring country for Japan, and it is necessary to build a constructive and stable relationship.
That said, there are security-related concerns between Japan and China, including those related to economic security.
We intend to engage in candid dialogue and comprehensively promote a “Mutually Beneficial Relationship Based on Common Strategic Interests.”
My response regarding a survival-threatening situation does not alter the longstanding position of the Government of Japan.
We intend to tenaciously explain this point to China and the international community at various levels.
Through meeting with leaders from all around East and Southeast Asia, I was able to build relationships of trust at the leaders’ level. Taking this as a starting point, I will work to advance the evolution of the “Free and Open Indo-Pacific,” or FOIP.
In particular, while acknowledging that there are various issues on which the positions of Japan and the Republic of Korea (ROK) differ due to our proximity as neighboring countries, ROK President Lee Jae Myung and I agreed to manage these issues through our leadership and to develop Japan-ROK relations in a future-oriented and stable manner.
Going forward, we will actively promote “shuttle diplomacy” between Japan and the ROK.
Given the rapidly changing security environment, we must implement a fundamental reinforcement of our defense capabilities in accordance with Japan's sovereign discretion.
To that end, we will accelerate discussions focused on revising the "Three Strategic Documents" within 2026.
In addition, the enactment of the supplementary budget allocating 1.1 trillion yen for security-related expenditures, in combination with the initial budget for fiscal 2025, has resulted in us attaining a level of defense spending equivalent to 2 percent of GDP, as stipulated in our National Security Strategy.
Discussions regarding the fiscal resources to be used towards that end are still ongoing within the ruling parties' research commission on the tax system, but we aim to settle the matter in a manner which does not impose any new or additional burdens on household budgets.
When I was young, I was fortunate enough to have the opportunity to study at the Matsushita Institute of Government and Management directly under Mr. MATSUSHITA Konosuke himself, the founder of what is now Panasonic and the director of the institute. The Institute upholds Five Pledges, one of which is "to realize heartfelt ambition." This is a pledge to "strive to the utmost, always maintaining firm resolve. No matter what obstacles present themselves, we will find a way to overcome them. Success consists of the willingness to persist until one has succeeded."
The Takaichi Cabinet has still only just gotten started. We will without fail make the Japanese archipelago more resilient and more prosperous and once again raise Japan up to stand at the forefront of the international community. Until that aspiration is fulfilled, my Cabinet will make every effort to work for the Japanese nation and the Japanese people as the “Cabinet of Determination and Progress,” filled with the determination to press ahead tenaciously under any circumstances.
This concludes my opening statement. Thank you very much.
Related Link
Japanese
Press Conference by Prime Minister Takaichi
Tweet
Return to the Speeches and Statements by the Prime Minister</t>
        </is>
      </c>
      <c r="J589" s="3" t="inlineStr">
        <is>
          <t>I have been working resolutely since assuming the office of prime minister, placing foremost priority on responding to the rise in prices now facing the Japanese people. First, I have fulfilled our pledge to the nation with the passage of the supplementary budget. Moreover, I believe that through this supplementary budget, my administration has successfully laid out a general direction towards realizing both a strong economy and strong diplomacy and security. When we formulated the supplementary budget, taking our broad-scale coalition agreement with the Japan Innovation Party as our basis, we flexibly incorporated policy proposals from various parties and also received the support of the Democratic Party For the People and Komeito. I wish to express most sincerely my appreciation to the members of both the ruling and the opposition parties who engaged in vigorous debates within our limited window of time. Ten of these were bills submitted to the extraordinary session and one was carried over from the ordinary Diet session for continued deliberations. Additionally, we saw the enactment of a law to abolish the provisional tax rates on gasoline and the delivery of diesel oil, based on an agreement among six parties, namely the Liberal Democratic Party, the Japan Innovation Party, the Constitutional Democratic Party of Japan, the Democratic Party For the People, Komeito, and the Japanese Communist Party. As a reform that puts legislators themselves on the line, we also passed an amendment stipulating that cabinet members and other designated persons -- including the prime minister, who is appointed from members of the Diet -- will not receive remuneration for those duties beyond the compensation normally provided to Diet members. It is a matter of great regret that the bill to reduce the number of seats in the Diet, an important pledge we made with the Japan Innovation Party, was not even taken up for deliberation. We will continue our efforts during the ordinary Diet session to gain the understanding of the opposition parties and get this bill passed. In the time remaining in 2025, on December 19, we intend to formulate the ruling coalition's policy outline on tax reforms for fiscal year 2026, and on December 26, we expect to take a cabinet decision approving the initial budget for fiscal 2026. In particular, we have increased subsidies for gasoline and diesel without waiting for the provisional tax rates to be abolished. I believe people are already experiencing the tangible effects of a lighter burden. Addressing the needs of business operators, and with a view to protecting the lives of our citizens while safeguarding their daily lives, we have allocated approximately 1.4 trillion yen towards a support package for medical care, nursing care, and related services that will be carried out ahead of schedule, without waiting for the timing of regular revisions to reimbursements for medical and nursing care services. This initiative, which will center on medical institutions and nursing care facilities operating in the red, will provide support for strengthening their management base and for improving the treatment of medical and nursing care providers. We will also undertake effective countermeasures as part of the regularly-scheduled revisions to the reimbursements provided for medical and nursing care services taking place in fiscal 2026. For the sake of the next generation as well, we will work to bring about an economic virtuous cycle, which will result from a growing economy leading to improved corporate earnings and also higher personal income associated with wage increases. By creating a situation in which tax revenues rise even without raising tax rates, we will realize sustainability in our public finances. At the same time, pursuing responsible and proactive public finances entails a forward-looking, strategic employment of fiscal policies and is not in any way about senselessly scaling up government spending simply for the sake of attaining scale. We have established the Office for the Review of Special Measures Concerning Taxation and Subsidies within the Cabinet Secretariat. With Minister Katayama at the helm, the office aims to ensure efficient fiscal spending that has been trimmed of waste. We will press forward with a review of all possible items, beginning with fiscal 2026 revisions to the Income Tax Act and the fiscal 2026 initial budget. By employing strategic fiscal policies grounded in the principle of spending wisely, we will forge a strong economy and boost our growth rate. Alongside that, we will steadily lower our government debt-to-GDP (gross domestic product) ratio, ensure fiscal sustainability, and bolster the confidence we receive from both domestic and overseas markets. That means strategic investments that the Government will implement preemptively, hand in hand with the private sector, to address various risks and social issues, including risks and issues in the areas of economic security, food security, energy and resource security, health and medical care security, national resilience, and cyber security. If Japan can expand into domestic and overseas markets its products, services, and infrastructure that contribute to the resolution of globally shared issues, it will lead to further economic growth for Japan. In the supplementary budget, we have allocated some 6.4 trillion yen as initial funding that will enable necessary policies to get off to an early start. As one part of our fiscal 2026 Income Tax Act revisions as well, we intend to set up tax measures fostering growth, including the creation of bold tax incentives for promoting investment. In the initial budget for fiscal 2026, we will provide more in-depth support targeting strategic fields, including support for developing general-purpose foundation models for artificial intelligence (AI) robotics, and also seamlessly promote strategic investments that enhance resilience against potential crises. Under the Takaichi administration, we launched the Headquarters for Japan’s Growth Strategy and identified 17 strategic sectors and eight cross-cutting issues. As for the 17 strategic sectors, by the summer of 2026 we will formulate a "roadmap" for public-private investment, which will include a framework operating within a pre-established funding structure that commits funding over multiple fiscal years as well as measures to create and expand demand through government procurement, regulatory reforms, and other means, including bold tax incentives for promoting investment. Improving predictability for business operators will enable us to draw out private sector investment in a powerful way. Furthermore, as we work to become a new kind of technology-driven nation, we intend to significantly enhance our tax incentives for research and development in technological domains such as space and fusion energy, which are expected to grow and also involve research and development that is unusually challenging. Taking this as a starting point, I will work to advance the evolution of the “Free and Open Indo-Pacific,” or FOIP. In particular, while acknowledging that there are various issues on which the positions of Japan and the Republic of Korea (ROK) differ due to our proximity as neighboring countries, ROK President Lee Jae Myung and I agreed to manage these issues through our leadership and to develop Japan-ROK relations in a future-oriented and stable manner. Going forward, we will actively promote “shuttle diplomacy” between Japan and the ROK. Given the rapidly changing security environment, we must implement a fundamental reinforcement of our defense capabilities in accordance with Japan's sovereign discretion. To that end, we will accelerate discussions focused on revising the "Three Strategic Documents" within 2026. In addition, the enactment of the supplementary budget allocating 1.1 trillion yen for security-related expenditures, in combination with the initial budget for fiscal 2025, has resulted in us attaining a level of defense spending equivalent to 2 percent of GDP, as stipulated in our National Security Strategy. Discussions regarding the fiscal resources to be used towards that end are still ongoing within the ruling parties' research commission on the tax system, but we aim to settle the matter in a manner which does not impose any new or additional burdens on household budgets. When I was young, I was fortunate enough to have the opportunity to study at the Matsushita Institute of Government and Management directly under Mr. MATSUSHITA Konosuke himself, the founder of what is now Panasonic and the director of the institute.</t>
        </is>
      </c>
      <c r="K589" s="18" t="inlineStr">
        <is>
          <t>compensation;fund;regret;war</t>
        </is>
      </c>
      <c r="L589" s="18" t="inlineStr">
        <is>
          <t>0</t>
        </is>
      </c>
      <c r="M589" s="18" t="inlineStr">
        <is>
          <t>1</t>
        </is>
      </c>
      <c r="N589" s="18" t="inlineStr">
        <is>
          <t>0</t>
        </is>
      </c>
      <c r="O589" s="18" t="inlineStr">
        <is>
          <t>1</t>
        </is>
      </c>
      <c r="P589" s="18" t="inlineStr">
        <is>
          <t>0</t>
        </is>
      </c>
      <c r="Q589" s="18" t="inlineStr">
        <is>
          <t>1</t>
        </is>
      </c>
      <c r="R589" s="18" t="inlineStr">
        <is>
          <t>0f706cb7-f84a-425f-a6fa-0ddab5e3587a</t>
        </is>
      </c>
      <c r="S589" s="18" t="inlineStr"/>
      <c r="T589" s="18" t="inlineStr"/>
      <c r="U589" s="18" t="inlineStr"/>
      <c r="V589" s="18" t="inlineStr">
        <is>
          <t>COMPENSATION_REPARATION</t>
        </is>
      </c>
      <c r="W589" s="18" t="inlineStr"/>
      <c r="X589" s="18" t="inlineStr"/>
      <c r="Y589" s="18" t="inlineStr"/>
      <c r="Z589" s="18" t="inlineStr"/>
      <c r="AA589" s="18" t="inlineStr"/>
      <c r="AB589" s="18" t="inlineStr"/>
      <c r="AC589" s="18" t="inlineStr"/>
      <c r="AD589" s="18" t="inlineStr"/>
      <c r="AE589" s="18" t="inlineStr"/>
      <c r="AF589" s="18" t="inlineStr"/>
      <c r="AG589" s="18" t="inlineStr"/>
      <c r="AH589" s="18" t="inlineStr"/>
      <c r="AI589" s="18" t="inlineStr"/>
      <c r="AJ589" s="18" t="inlineStr"/>
      <c r="AK589" s="18" t="inlineStr"/>
      <c r="AL589" s="18" t="inlineStr"/>
      <c r="AM589" s="18" t="inlineStr">
        <is>
          <t>LOW</t>
        </is>
      </c>
      <c r="AN589" s="3" t="inlineStr">
        <is>
          <t>AUTO-DRAFT: keyword signals only; requires contextual coding per codebook.md before use.</t>
        </is>
      </c>
      <c r="AO589" s="18" t="inlineStr">
        <is>
          <t>0dc9ebe4-bbdc-537b-83fb-20eb6394f381</t>
        </is>
      </c>
      <c r="AP589" s="18" t="inlineStr">
        <is>
          <t>1</t>
        </is>
      </c>
      <c r="AQ589" s="18" t="inlineStr">
        <is>
          <t>LOW_CONFIDENCE;MISSING_SPEAKER</t>
        </is>
      </c>
      <c r="AR589" s="18" t="inlineStr">
        <is>
          <t>EXCLUDED</t>
        </is>
      </c>
      <c r="AS589" s="3" t="inlineStr">
        <is>
          <t>2026-09-22 full backlog review: NATURAL_DISASTER_OR_ACCIDENT</t>
        </is>
      </c>
    </row>
    <row r="590">
      <c r="A590" s="3" t="inlineStr">
        <is>
          <t>https://japan.kantei.go.jp/104/statement/202512/20kaiken_00001.html</t>
        </is>
      </c>
      <c r="B590" s="18" t="inlineStr">
        <is>
          <t>japan</t>
        </is>
      </c>
      <c r="C590" s="18" t="inlineStr">
        <is>
          <t>Prime Minister's Office of Japan (Kantei)</t>
        </is>
      </c>
      <c r="D590" s="3" t="inlineStr">
        <is>
          <t>Press Conference by Prime Minister TAKAICHI Sanae regarding the Summit of "Central Asia plus Japan" Dialogue (Speeches and Statements &lt;br&gt;by the Prime Minister) | Prime Minister's Office of Japan</t>
        </is>
      </c>
      <c r="E590" s="18" t="inlineStr">
        <is>
          <t>PRESS_CONFERENCE</t>
        </is>
      </c>
      <c r="F590" s="18" t="inlineStr">
        <is>
          <t>December 20, 2025</t>
        </is>
      </c>
      <c r="G590" s="18" t="inlineStr">
        <is>
          <t>0</t>
        </is>
      </c>
      <c r="H590" s="3" t="inlineStr"/>
      <c r="I590" s="3" t="inlineStr">
        <is>
          <t>Press Conference by Prime Minister TAKAICHI Sanae regarding the Summit of "Central Asia plus Japan" Dialogue (Speeches and Statements &lt;br&gt;by the Prime Minister) | Prime Minister's Office of Japan
Press Conference by Prime Minister TAKAICHI Sanae regarding the Summit of "Central Asia plus Japan" Dialogue
December 20, 2025
Tweet
[Provisional translation]
(Reporter)
I am Yoshino with TV Asahi, representing the Cabinet Press Club. Could you share the results of the first Summit under the "Central Asia plus Japan" Dialogue framework? Also how does Japan intend to strengthen relations with the five Central Asian countries including strategies regarding oil and rare metals imports, in light of their relationships with Russia and China, with whom the countries have strong security and economic ties and had summit meetings ahead of Japan? Also did you  convey messages to the leaders correcting or rebutting China’s criticisms on your remarks regarding a contingency involving Taiwan?
(Prime Minister Takaichi)
Thank you very much. Earlier today, I hosted the first-ever leaders’ meeting of the “Central Asia plus Japan” Dialogue with the attendance of the presidents of the five Central Asian countries. This Dialogue is a framework that Japan launched in 2004 ahead of other countries.
Central Asia possesses significant strategic importance and great potential, from the perspectives of geopolitics, economic security, and mutually beneficial business opportunities. I am pleased that, on the occasion of this leaders’ meeting, more than 150 documents from both the public and private sectors were signed and presented. Leveraging the high potential of the five Central Asian countries, and with the aim of promoting industrial upgrading and further elevating mutually beneficial cooperative relations with Japan, I announced the launch of the “CA+JAD Tokyo Initiative.” In addition, we adopted the Tokyo Declaration as a joint declaration amongst the leaders of Japan and the five countries.
Going forward, we will promote mutually beneficial projects especially focusing on three key areas: green resilience, connectivity, and human resource development.
In particular, on this occasion, we expressed our intention to support the smooth functioning of global supply chains, including the Trans-Caspian International Transport Route, and to strengthen cooperation in the field of artificial intelligence through the Central Asia-Japan Partnership for AI Cooperation.
Central Asia is also a region rich in energy and mineral resources. With regard to critical minerals in particular, we will enhance cooperation aimed at strengthening global supply chains through the diversification of supply sources.
Furthermore, in light of the high expectations for the future of our economic relations, we have set a target of implementing private-sector projects totaling approximately three trillion yen over the next five years.
With regard to the series of developments by the Chinese side that you have mentioned, we are aware of them. While we refrain from discussing details of diplomatic exchanges, in general terms, it is the position of the Government of Japan that gaining the understanding of other countries is of paramount importance. Accordingly, we have continued to explain Japan’s position to various countries on a wide range of occasions.
Through our dialogue with the leaders of the five Central Asian countries, I strongly felt the bonds rooted in our history of exchanges through the Silk Road, as well as the deep trust in Japan and the high expectations towards us.
Taking this leaders’ meeting, as well as the bilateral summit meetings with each leader, as an opportunity, we intend to further strengthen our relations with Central Asia.
That will be all from myself.
Related Link
Japanese
Tweet
Return to the Speeches and Statements by the Prime Minister</t>
        </is>
      </c>
      <c r="J590" s="3" t="inlineStr">
        <is>
          <t>I am pleased that, on the occasion of this leaders’ meeting, more than 150 documents from both the public and private sectors were signed and presented. Leveraging the high potential of the five Central Asian countries, and with the aim of promoting industrial upgrading and further elevating mutually beneficial cooperative relations with Japan, I announced the launch of the “CA+JAD Tokyo Initiative.” In addition, we adopted the Tokyo Declaration as a joint declaration amongst the leaders of Japan and the five countries. Going forward, we will promote mutually beneficial projects especially focusing on three key areas: green resilience, connectivity, and human resource development. In particular, on this occasion, we expressed our intention to support the smooth functioning of global supply chains, including the Trans-Caspian International Transport Route, and to strengthen cooperation in the field of artificial intelligence through the Central Asia-Japan Partnership for AI Cooperation. Central Asia is also a region rich in energy and mineral resources. With regard to critical minerals in particular, we will enhance cooperation aimed at strengthening global supply chains through the diversification of supply sources. Furthermore, in light of the high expectations for the future of our economic relations, we have set a target of implementing private-sector projects totaling approximately three trillion yen over the next five years. With regard to the series of developments by the Chinese side that you have mentioned, we are aware of them. While we refrain from discussing details of diplomatic exchanges, in general terms, it is the position of the Government of Japan that gaining the understanding of other countries is of paramount importance. Accordingly, we have continued to explain Japan’s position to various countries on a wide range of occasions. Through our dialogue with the leaders of the five Central Asian countries, I strongly felt the bonds rooted in our history of exchanges through the Silk Road, as well as the deep trust in Japan and the high expectations towards us. Taking this leaders’ meeting, as well as the bilateral summit meetings with each leader, as an opportunity, we intend to further strengthen our relations with Central Asia. That will be all from myself.</t>
        </is>
      </c>
      <c r="K590" s="18" t="inlineStr">
        <is>
          <t>war</t>
        </is>
      </c>
      <c r="L590" s="18" t="inlineStr">
        <is>
          <t>0</t>
        </is>
      </c>
      <c r="M590" s="18" t="inlineStr">
        <is>
          <t>0</t>
        </is>
      </c>
      <c r="N590" s="18" t="inlineStr">
        <is>
          <t>0</t>
        </is>
      </c>
      <c r="O590" s="18" t="inlineStr">
        <is>
          <t>0</t>
        </is>
      </c>
      <c r="P590" s="18" t="inlineStr">
        <is>
          <t>0</t>
        </is>
      </c>
      <c r="Q590" s="18" t="inlineStr">
        <is>
          <t>1</t>
        </is>
      </c>
      <c r="R590" s="18" t="inlineStr">
        <is>
          <t>3c396a41-96f0-4d9d-a1dc-ab32a0b59e77</t>
        </is>
      </c>
      <c r="S590" s="18" t="inlineStr"/>
      <c r="T590" s="18" t="inlineStr"/>
      <c r="U590" s="18" t="inlineStr"/>
      <c r="V590" s="18" t="inlineStr">
        <is>
          <t>HISTORICAL_RECOGNITION_GENERAL</t>
        </is>
      </c>
      <c r="W590" s="18" t="inlineStr"/>
      <c r="X590" s="18" t="inlineStr"/>
      <c r="Y590" s="18" t="inlineStr"/>
      <c r="Z590" s="18" t="inlineStr"/>
      <c r="AA590" s="18" t="inlineStr"/>
      <c r="AB590" s="18" t="inlineStr"/>
      <c r="AC590" s="18" t="inlineStr"/>
      <c r="AD590" s="18" t="inlineStr"/>
      <c r="AE590" s="18" t="inlineStr"/>
      <c r="AF590" s="18" t="inlineStr"/>
      <c r="AG590" s="18" t="inlineStr"/>
      <c r="AH590" s="18" t="inlineStr"/>
      <c r="AI590" s="18" t="inlineStr"/>
      <c r="AJ590" s="18" t="inlineStr"/>
      <c r="AK590" s="18" t="inlineStr"/>
      <c r="AL590" s="18" t="inlineStr"/>
      <c r="AM590" s="18" t="inlineStr">
        <is>
          <t>LOW</t>
        </is>
      </c>
      <c r="AN590" s="3" t="inlineStr">
        <is>
          <t>AUTO-DRAFT: keyword signals only; requires contextual coding per codebook.md before use.</t>
        </is>
      </c>
      <c r="AO590" s="18" t="inlineStr">
        <is>
          <t>6de76ed0-af8f-5672-87d1-e35d016d9fd8</t>
        </is>
      </c>
      <c r="AP590" s="18" t="inlineStr">
        <is>
          <t>1</t>
        </is>
      </c>
      <c r="AQ590" s="18" t="inlineStr">
        <is>
          <t>LOW_CONFIDENCE;MISSING_SPEAKER</t>
        </is>
      </c>
      <c r="AR590" s="18" t="inlineStr">
        <is>
          <t>EXCLUDED</t>
        </is>
      </c>
      <c r="AS590" s="3" t="inlineStr">
        <is>
          <t>2026-09-22 full backlog review: GENERIC_DIPLOMATIC_MESSAGE_OR_SPEECH</t>
        </is>
      </c>
    </row>
    <row r="591">
      <c r="A591" s="3" t="inlineStr">
        <is>
          <t>https://japan.kantei.go.jp/104/statement/202512/26kaiken.html</t>
        </is>
      </c>
      <c r="B591" s="18" t="inlineStr">
        <is>
          <t>japan</t>
        </is>
      </c>
      <c r="C591" s="18" t="inlineStr">
        <is>
          <t>Prime Minister's Office of Japan (Kantei)</t>
        </is>
      </c>
      <c r="D591" s="3" t="inlineStr">
        <is>
          <t>Press Conference by Prime Minister Takaichi regarding the Cabinet Approving the Fiscal Year 2026 Draft Budget (Speeches and Statements &lt;br&gt;by the Prime Minister) | Prime Minister's Office of Japan</t>
        </is>
      </c>
      <c r="E591" s="18" t="inlineStr">
        <is>
          <t>PRESS_CONFERENCE</t>
        </is>
      </c>
      <c r="F591" s="18" t="inlineStr">
        <is>
          <t>December 26, 2025</t>
        </is>
      </c>
      <c r="G591" s="18" t="inlineStr">
        <is>
          <t>0</t>
        </is>
      </c>
      <c r="H591" s="3" t="inlineStr"/>
      <c r="I591" s="3" t="inlineStr">
        <is>
          <t>Press Conference by Prime Minister Takaichi regarding the Cabinet Approving the Fiscal Year 2026 Draft Budget (Speeches and Statements &lt;br&gt;by the Prime Minister) | Prime Minister's Office of Japan
Press Conference by Prime Minister Takaichi regarding the Cabinet Approving the Fiscal Year 2026 Draft Budget
December 26, 2025
Tweet
[Provisional translation]
(Reporter)
I am Kawahara from Nikkei. Good to see you. Today, the Cabinet officially approved the initial budget bill for FY2026. The budget amounts to 122 trillion yen, marking the largest scale ever, while social security–related expenditures have also reached a record high. Would you please share your thoughts on this, and tell us how you plan to handle the upcoming Diet session to ensure its passage?
(Prime Minister Takaichi)
Today, my Cabinet approved the FY2026 initial budget bill, designed to seamlessly strengthen and enrich the Japanese archipelago, following the measures taken in the FY2025 supplementary budget. In other words, we need a “strong economy” to create a Japan where people in all 47 prefectures can live safely, access necessary medical and welfare services, receive high-quality education, and find employment. While advancing multi-year initiatives, we have increased funding for key policies right from the stage of the initial budget. Specifically, we have appropriately reflected economic and price trends in the entire budget, including through revisions to medical and nursing care fees. For vital policies that we have continuously addressed through multi-year funding plans—such as those for strengthening defense capabilities—we have continued to increase the budget accordingly. Furthermore, by securing new revenue sources, we have increased funding for various areas, including initiatives aimed at making education effectively free. As a result of all these initiatives, the total amount for the general account budget has reached 122.3 trillion yen.
On the other hand, tax revenue is estimated at 83.7 trillion yen as we expect an improved economic climate combined with institutional factors such as the increase in the basic deduction, among other things. Consequently, the amount of newly issued government bonds is expected to be 29.6 trillion yen, marking the second consecutive year that the value of such bonds under an initial budget remains below the 30 trillion-yen threshold. The bond dependency ratio is also expected to decrease to 24.2%, falling further from 24.9% recorded at the time of the FY2025 initial budget, which already dropped below the 30% mark for the first time in 27 years. Additionally, we estimate the primary balance of the national government’s general account initial budget will turn positive for the first time in 28 years since the FY1998 budget.
In this way, I believe we have produced a budget proposal meant to strike a balance between a “strong economy” and fiscal sustainability, while remaining mindful of fiscal discipline. In the Diet session to start early next year, I will explain the details of the budget with the utmost sincerity to gain broad support and strive for the swift passage of the budget and related bills, including the tax reform bills and the bill on special provisions concerning issuance of government bonds.
Thank you for everything this year. I wish you a very Happy New Year.
Related Link
Japanese
Tweet
Return to the Speeches and Statements by the Prime Minister</t>
        </is>
      </c>
      <c r="J591" s="3" t="inlineStr">
        <is>
          <t>(Prime Minister Takaichi)
Today, my Cabinet approved the FY2026 initial budget bill, designed to seamlessly strengthen and enrich the Japanese archipelago, following the measures taken in the FY2025 supplementary budget. In other words, we need a “strong economy” to create a Japan where people in all 47 prefectures can live safely, access necessary medical and welfare services, receive high-quality education, and find employment. While advancing multi-year initiatives, we have increased funding for key policies right from the stage of the initial budget. Specifically, we have appropriately reflected economic and price trends in the entire budget, including through revisions to medical and nursing care fees. For vital policies that we have continuously addressed through multi-year funding plans—such as those for strengthening defense capabilities—we have continued to increase the budget accordingly. Furthermore, by securing new revenue sources, we have increased funding for various areas, including initiatives aimed at making education effectively free. As a result of all these initiatives, the total amount for the general account budget has reached 122.3 trillion yen. On the other hand, tax revenue is estimated at 83.7 trillion yen as we expect an improved economic climate combined with institutional factors such as the increase in the basic deduction, among other things.</t>
        </is>
      </c>
      <c r="K591" s="18" t="inlineStr">
        <is>
          <t>fund</t>
        </is>
      </c>
      <c r="L591" s="18" t="inlineStr">
        <is>
          <t>0</t>
        </is>
      </c>
      <c r="M591" s="18" t="inlineStr">
        <is>
          <t>0</t>
        </is>
      </c>
      <c r="N591" s="18" t="inlineStr">
        <is>
          <t>1</t>
        </is>
      </c>
      <c r="O591" s="18" t="inlineStr">
        <is>
          <t>0</t>
        </is>
      </c>
      <c r="P591" s="18" t="inlineStr">
        <is>
          <t>0</t>
        </is>
      </c>
      <c r="Q591" s="18" t="inlineStr">
        <is>
          <t>1</t>
        </is>
      </c>
      <c r="R591" s="18" t="inlineStr">
        <is>
          <t>7f718474-80b1-42c9-94d9-428005aa5f43</t>
        </is>
      </c>
      <c r="S591" s="18" t="inlineStr"/>
      <c r="T591" s="18" t="inlineStr"/>
      <c r="U591" s="18" t="inlineStr"/>
      <c r="V591" s="18" t="inlineStr">
        <is>
          <t>HISTORICAL_RECOGNITION_GENERAL</t>
        </is>
      </c>
      <c r="W591" s="18" t="inlineStr"/>
      <c r="X591" s="18" t="inlineStr"/>
      <c r="Y591" s="18" t="inlineStr"/>
      <c r="Z591" s="18" t="inlineStr"/>
      <c r="AA591" s="18" t="inlineStr"/>
      <c r="AB591" s="18" t="inlineStr"/>
      <c r="AC591" s="18" t="inlineStr"/>
      <c r="AD591" s="18" t="inlineStr"/>
      <c r="AE591" s="18" t="inlineStr"/>
      <c r="AF591" s="18" t="inlineStr"/>
      <c r="AG591" s="18" t="inlineStr"/>
      <c r="AH591" s="18" t="inlineStr"/>
      <c r="AI591" s="18" t="inlineStr"/>
      <c r="AJ591" s="18" t="inlineStr"/>
      <c r="AK591" s="18" t="inlineStr"/>
      <c r="AL591" s="18" t="inlineStr"/>
      <c r="AM591" s="18" t="inlineStr">
        <is>
          <t>LOW</t>
        </is>
      </c>
      <c r="AN591" s="3" t="inlineStr">
        <is>
          <t>AUTO-DRAFT: keyword signals only; requires contextual coding per codebook.md before use.</t>
        </is>
      </c>
      <c r="AO591" s="18" t="inlineStr">
        <is>
          <t>c799b0e0-53d0-5b0c-ae35-649ba7a5b428</t>
        </is>
      </c>
      <c r="AP591" s="18" t="inlineStr">
        <is>
          <t>1</t>
        </is>
      </c>
      <c r="AQ591" s="18" t="inlineStr">
        <is>
          <t>LOW_CONFIDENCE;MISSING_SPEAKER</t>
        </is>
      </c>
      <c r="AR591" s="18" t="inlineStr">
        <is>
          <t>EXCLUDED</t>
        </is>
      </c>
      <c r="AS591" s="3" t="inlineStr">
        <is>
          <t>2026-09-22 full backlog review: PRESS_CONFERENCE_UNRELATED_DOMESTIC_OR_ROUTINE_DIPLOMACY</t>
        </is>
      </c>
    </row>
    <row r="592">
      <c r="A592" s="3" t="inlineStr">
        <is>
          <t>https://japan.kantei.go.jp/98_abe/statement/201801/index.html</t>
        </is>
      </c>
      <c r="B592" s="18" t="inlineStr">
        <is>
          <t>japan</t>
        </is>
      </c>
      <c r="C592" s="18" t="inlineStr">
        <is>
          <t>Prime Minister's Office of Japan (Kantei)</t>
        </is>
      </c>
      <c r="D592" s="3" t="inlineStr">
        <is>
          <t>January 2018 (Speeches and Statements by the Prime Minister) | Prime Minister of Japan and His Cabinet</t>
        </is>
      </c>
      <c r="E592" s="18" t="inlineStr">
        <is>
          <t>SPEECH</t>
        </is>
      </c>
      <c r="F592" s="18" t="inlineStr">
        <is>
          <t>January 22, 2018</t>
        </is>
      </c>
      <c r="G592" s="18" t="inlineStr">
        <is>
          <t>0</t>
        </is>
      </c>
      <c r="H592" s="3" t="inlineStr"/>
      <c r="I592" s="3" t="inlineStr">
        <is>
          <t>January 2018 (Speeches and Statements by the Prime Minister) | Prime Minister of Japan and His Cabinet
Skip to main content
Home
News
Videos
Policy
The Cabinet
Links
Home
&gt;
News
&gt;
Speeches and Statements by the Prime Minister
&gt;
January 2018
Speeches and Statements by the Prime Minister
January 2018
Policy Speech by Prime Minister Shinzo Abe to the 196th Session of the Diet
[January 22, 2018]
New Year’s Reflection by Prime Minister Shinzo Abe
[January 1, 2018]
Archives
2020
Jan
|
Feb
|
Mar
|
Apr
|
May
|
Jun
|
Jul
|
Aug
|
Sep
2019
Jan
|
Mar
|
Apr
|
May
|
Jun
|
Aug
|
Sep
|
Oct
2018
Jan
|
Feb
|
Mar
|
May
|
Jun
|
Jul
|
Aug
|
Sep
|
Oct
|
Nov
|
Dec
2017
Nov
|
Dec
Speeches and Statements by Successive Prime Ministers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J592" s="3" t="inlineStr">
        <is>
          <t>January 2018 (Speeches and Statements by the Prime Minister) | Prime Minister of Japan and His Cabinet
Skip to main content
Home
News
Videos
Policy
The Cabinet
Links
Home
&gt;
News
&gt;
Speeches and Statements by the Prime Minister
&gt;
January 2018
Speeches and Statements by the Prime Minister
January 2018
Policy Speech by Prime Minister Shinzo Abe to the 196th Session of the Diet
[January 22, 2018]
New Year’s Reflection by Prime Minister Shinzo Abe
[January 1, 2018]
Archives
2020
Jan
|
Feb
|
Mar
|
Apr
|
May
|
Jun
|
Jul
|
Aug
|
Sep
2019
Jan
|
Mar
|
Apr
|
May
|
Jun
|
Aug
|
Sep
|
Oct
2018
Jan
|
Feb
|
Mar
|
May
|
Jun
|
Jul
|
Aug
|
Sep
|
Oct
|
Nov
|
Dec
2017
Nov
|
Dec
Speeches and Statements by Successive Prime Ministers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K592" s="18" t="inlineStr">
        <is>
          <t>reflection</t>
        </is>
      </c>
      <c r="L592" s="18" t="inlineStr">
        <is>
          <t>0</t>
        </is>
      </c>
      <c r="M592" s="18" t="inlineStr">
        <is>
          <t>0</t>
        </is>
      </c>
      <c r="N592" s="18" t="inlineStr">
        <is>
          <t>1</t>
        </is>
      </c>
      <c r="O592" s="18" t="inlineStr">
        <is>
          <t>0</t>
        </is>
      </c>
      <c r="P592" s="18" t="inlineStr">
        <is>
          <t>0</t>
        </is>
      </c>
      <c r="Q592" s="18" t="inlineStr">
        <is>
          <t>0</t>
        </is>
      </c>
      <c r="R592" s="18" t="inlineStr">
        <is>
          <t>7e4a1be3-e4b3-4bf9-a418-ee84fb68f87f</t>
        </is>
      </c>
      <c r="S592" s="18" t="inlineStr"/>
      <c r="T592" s="18" t="inlineStr"/>
      <c r="U592" s="18" t="inlineStr"/>
      <c r="V592" s="18" t="inlineStr">
        <is>
          <t>HISTORICAL_RECOGNITION_GENERAL</t>
        </is>
      </c>
      <c r="W592" s="18" t="inlineStr"/>
      <c r="X592" s="18" t="inlineStr"/>
      <c r="Y592" s="18" t="inlineStr"/>
      <c r="Z592" s="18" t="inlineStr"/>
      <c r="AA592" s="18" t="inlineStr"/>
      <c r="AB592" s="18" t="inlineStr"/>
      <c r="AC592" s="18" t="inlineStr"/>
      <c r="AD592" s="18" t="inlineStr"/>
      <c r="AE592" s="18" t="inlineStr"/>
      <c r="AF592" s="18" t="inlineStr"/>
      <c r="AG592" s="18" t="inlineStr"/>
      <c r="AH592" s="18" t="inlineStr"/>
      <c r="AI592" s="18" t="inlineStr"/>
      <c r="AJ592" s="18" t="inlineStr"/>
      <c r="AK592" s="18" t="inlineStr"/>
      <c r="AL592" s="18" t="inlineStr"/>
      <c r="AM592" s="18" t="inlineStr">
        <is>
          <t>LOW</t>
        </is>
      </c>
      <c r="AN592" s="3" t="inlineStr">
        <is>
          <t>AUTO-DRAFT: keyword signals only; requires contextual coding per codebook.md before use.</t>
        </is>
      </c>
      <c r="AO592" s="18" t="inlineStr">
        <is>
          <t>025132ce-a249-58d3-904a-7909838718b8</t>
        </is>
      </c>
      <c r="AP592" s="18" t="inlineStr">
        <is>
          <t>1</t>
        </is>
      </c>
      <c r="AQ592" s="18" t="inlineStr">
        <is>
          <t>LOW_CONFIDENCE;MISSING_SPEAKER</t>
        </is>
      </c>
      <c r="AR592" s="18" t="inlineStr">
        <is>
          <t>EXCLUDED</t>
        </is>
      </c>
      <c r="AS592" s="3" t="inlineStr">
        <is>
          <t>2026-09-22 full backlog review: INDEX_OR_NAVIGATION_PAGE</t>
        </is>
      </c>
    </row>
    <row r="593">
      <c r="A593" s="3" t="inlineStr">
        <is>
          <t>https://japan.kantei.go.jp/98_abe/statement/201808/index.html</t>
        </is>
      </c>
      <c r="B593" s="18" t="inlineStr">
        <is>
          <t>japan</t>
        </is>
      </c>
      <c r="C593" s="18" t="inlineStr">
        <is>
          <t>Prime Minister's Office of Japan (Kantei)</t>
        </is>
      </c>
      <c r="D593" s="3" t="inlineStr">
        <is>
          <t>August 2018 (Speeches and Statements by the Prime Minister) | Prime Minister of Japan and His Cabinet</t>
        </is>
      </c>
      <c r="E593" s="18" t="inlineStr">
        <is>
          <t>SPEECH</t>
        </is>
      </c>
      <c r="F593" s="18" t="inlineStr">
        <is>
          <t>August 15, 2018</t>
        </is>
      </c>
      <c r="G593" s="18" t="inlineStr">
        <is>
          <t>0</t>
        </is>
      </c>
      <c r="H593" s="3" t="inlineStr"/>
      <c r="I593" s="3" t="inlineStr">
        <is>
          <t>August 2018 (Speeches and Statements by the Prime Minister) | Prime Minister of Japan and His Cabinet
Skip to main content
Home
News
Videos
Policy
The Cabinet
Links
Home
&gt;
News
&gt;
Speeches and Statements by the Prime Minister
&gt;
August 2018
Speeches and Statements by the Prime Minister
August 2018
Address by Prime Minister Shinzo Abe at the Seventy-Third National Memorial Ceremony for the War Dead
[August 15, 2018]
Address by Prime Minister Shinzo Abe at the Nagasaki Peace Memorial Ceremony
[August 9, 2018]
Address by Prime Minister Shinzo Abe at the Hiroshima Peace Memorial Ceremony
[August 6, 2018]
Archives
2020
Jan
|
Feb
|
Mar
|
Apr
|
May
|
Jun
|
Jul
|
Aug
|
Sep
2019
Jan
|
Mar
|
Apr
|
May
|
Jun
|
Aug
|
Sep
|
Oct
2018
Jan
|
Feb
|
Mar
|
May
|
Jun
|
Jul
|
Aug
|
Sep
|
Oct
|
Nov
|
Dec
2017
Nov
|
Dec
Speeches and Statements by Successive Prime Ministers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J593" s="3" t="inlineStr">
        <is>
          <t>August 2018 (Speeches and Statements by the Prime Minister) | Prime Minister of Japan and His Cabinet
Skip to main content
Home
News
Videos
Policy
The Cabinet
Links
Home
&gt;
News
&gt;
Speeches and Statements by the Prime Minister
&gt;
August 2018
Speeches and Statements by the Prime Minister
August 2018
Address by Prime Minister Shinzo Abe at the Seventy-Third National Memorial Ceremony for the War Dead
[August 15, 2018]
Address by Prime Minister Shinzo Abe at the Nagasaki Peace Memorial Ceremony
[August 9, 2018]
Address by Prime Minister Shinzo Abe at the Hiroshima Peace Memorial Ceremony
[August 6, 2018]
Archives
2020
Jan
|
Feb
|
Mar
|
Apr
|
May
|
Jun
|
Jul
|
Aug
|
Sep
2019
Jan
|
Mar
|
Apr
|
May
|
Jun
|
Aug
|
Sep
|
Oct
2018
Jan
|
Feb
|
Mar
|
May
|
Jun
|
Jul
|
Aug
|
Sep
|
Oct
|
Nov
|
Dec
2017
Nov
|
Dec
Speeches and Statements by Successive Prime Ministers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K593" s="18" t="inlineStr">
        <is>
          <t>war</t>
        </is>
      </c>
      <c r="L593" s="18" t="inlineStr">
        <is>
          <t>0</t>
        </is>
      </c>
      <c r="M593" s="18" t="inlineStr">
        <is>
          <t>0</t>
        </is>
      </c>
      <c r="N593" s="18" t="inlineStr">
        <is>
          <t>0</t>
        </is>
      </c>
      <c r="O593" s="18" t="inlineStr">
        <is>
          <t>0</t>
        </is>
      </c>
      <c r="P593" s="18" t="inlineStr">
        <is>
          <t>0</t>
        </is>
      </c>
      <c r="Q593" s="18" t="inlineStr">
        <is>
          <t>0</t>
        </is>
      </c>
      <c r="R593" s="18" t="inlineStr">
        <is>
          <t>614f2457-0de3-4c74-acf5-fc11398e5531</t>
        </is>
      </c>
      <c r="S593" s="18" t="inlineStr"/>
      <c r="T593" s="18" t="inlineStr"/>
      <c r="U593" s="18" t="inlineStr"/>
      <c r="V593" s="18" t="inlineStr">
        <is>
          <t>WAR_GENERAL</t>
        </is>
      </c>
      <c r="W593" s="18" t="inlineStr"/>
      <c r="X593" s="18" t="inlineStr"/>
      <c r="Y593" s="18" t="inlineStr"/>
      <c r="Z593" s="18" t="inlineStr"/>
      <c r="AA593" s="18" t="inlineStr"/>
      <c r="AB593" s="18" t="inlineStr"/>
      <c r="AC593" s="18" t="inlineStr"/>
      <c r="AD593" s="18" t="inlineStr"/>
      <c r="AE593" s="18" t="inlineStr"/>
      <c r="AF593" s="18" t="inlineStr"/>
      <c r="AG593" s="18" t="inlineStr"/>
      <c r="AH593" s="18" t="inlineStr"/>
      <c r="AI593" s="18" t="inlineStr"/>
      <c r="AJ593" s="18" t="inlineStr"/>
      <c r="AK593" s="18" t="inlineStr"/>
      <c r="AL593" s="18" t="inlineStr"/>
      <c r="AM593" s="18" t="inlineStr">
        <is>
          <t>LOW</t>
        </is>
      </c>
      <c r="AN593" s="3" t="inlineStr">
        <is>
          <t>AUTO-DRAFT: keyword signals only; requires contextual coding per codebook.md before use.</t>
        </is>
      </c>
      <c r="AO593" s="18" t="inlineStr">
        <is>
          <t>ca1b137f-8f2a-5336-903d-49e64d8a24d1</t>
        </is>
      </c>
      <c r="AP593" s="18" t="inlineStr">
        <is>
          <t>1</t>
        </is>
      </c>
      <c r="AQ593" s="18" t="inlineStr">
        <is>
          <t>LOW_CONFIDENCE;MISSING_SPEAKER</t>
        </is>
      </c>
      <c r="AR593" s="18" t="inlineStr">
        <is>
          <t>EXCLUDED</t>
        </is>
      </c>
      <c r="AS593" s="3" t="inlineStr">
        <is>
          <t>2026-09-22 full backlog review: INDEX_OR_NAVIGATION_PAGE</t>
        </is>
      </c>
    </row>
    <row r="594">
      <c r="A594" s="3" t="inlineStr">
        <is>
          <t>https://japan.kantei.go.jp/98_abe/statement/201901/index.html</t>
        </is>
      </c>
      <c r="B594" s="18" t="inlineStr">
        <is>
          <t>japan</t>
        </is>
      </c>
      <c r="C594" s="18" t="inlineStr">
        <is>
          <t>Prime Minister's Office of Japan (Kantei)</t>
        </is>
      </c>
      <c r="D594" s="3" t="inlineStr">
        <is>
          <t>January 2019 (Speeches and Statements by the Prime Minister) | Prime Minister of Japan and His Cabinet</t>
        </is>
      </c>
      <c r="E594" s="18" t="inlineStr">
        <is>
          <t>PRESS_CONFERENCE</t>
        </is>
      </c>
      <c r="F594" s="18" t="inlineStr">
        <is>
          <t>January 28, 2019</t>
        </is>
      </c>
      <c r="G594" s="18" t="inlineStr">
        <is>
          <t>0</t>
        </is>
      </c>
      <c r="H594" s="3" t="inlineStr"/>
      <c r="I594" s="3" t="inlineStr">
        <is>
          <t>January 2019 (Speeches and Statements by the Prime Minister) | Prime Minister of Japan and His Cabinet
Skip to main content
Home
News
Videos
Policy
The Cabinet
Links
Home
&gt;
News
&gt;
Speeches and Statements by the Prime Minister
&gt;
January 2019
Speeches and Statements by the Prime Minister
January 2019
Policy Speech by Prime Minister Shinzo Abe to the 198th Session of the Diet
[January 28, 2019]
Toward a New Era of “Hope-Driven Economy": the Prime Minister's Keynote Speeach at the World Economic Forum Annual Meeting
[January 23, 2019]
New Year's Press Conference by Prime Minister Shinzo Abe
[January 4, 2019]
New Year’s Reflection by Prime Minister Shinzo Abe
[January 1, 2019]
Archives
2020
Jan
|
Feb
|
Mar
|
Apr
|
May
|
Jun
|
Jul
|
Aug
|
Sep
2019
Jan
|
Mar
|
Apr
|
May
|
Jun
|
Aug
|
Sep
|
Oct
2018
Jan
|
Feb
|
Mar
|
May
|
Jun
|
Jul
|
Aug
|
Sep
|
Oct
|
Nov
|
Dec
2017
Nov
|
Dec
Speeches and Statements by Successive Prime Ministers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J594" s="3" t="inlineStr">
        <is>
          <t>January 2019 (Speeches and Statements by the Prime Minister) | Prime Minister of Japan and His Cabinet
Skip to main content
Home
News
Videos
Policy
The Cabinet
Links
Home
&gt;
News
&gt;
Speeches and Statements by the Prime Minister
&gt;
January 2019
Speeches and Statements by the Prime Minister
January 2019
Policy Speech by Prime Minister Shinzo Abe to the 198th Session of the Diet
[January 28, 2019]
Toward a New Era of “Hope-Driven Economy": the Prime Minister's Keynote Speeach at the World Economic Forum Annual Meeting
[January 23, 2019]
New Year's Press Conference by Prime Minister Shinzo Abe
[January 4, 2019]
New Year’s Reflection by Prime Minister Shinzo Abe
[January 1, 2019]
Archives
2020
Jan
|
Feb
|
Mar
|
Apr
|
May
|
Jun
|
Jul
|
Aug
|
Sep
2019
Jan
|
Mar
|
Apr
|
May
|
Jun
|
Aug
|
Sep
|
Oct
2018
Jan
|
Feb
|
Mar
|
May
|
Jun
|
Jul
|
Aug
|
Sep
|
Oct
|
Nov
|
Dec
2017
Nov
|
Dec
Speeches and Statements by Successive Prime Ministers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K594" s="18" t="inlineStr">
        <is>
          <t>war</t>
        </is>
      </c>
      <c r="L594" s="18" t="inlineStr">
        <is>
          <t>0</t>
        </is>
      </c>
      <c r="M594" s="18" t="inlineStr">
        <is>
          <t>0</t>
        </is>
      </c>
      <c r="N594" s="18" t="inlineStr">
        <is>
          <t>1</t>
        </is>
      </c>
      <c r="O594" s="18" t="inlineStr">
        <is>
          <t>0</t>
        </is>
      </c>
      <c r="P594" s="18" t="inlineStr">
        <is>
          <t>0</t>
        </is>
      </c>
      <c r="Q594" s="18" t="inlineStr">
        <is>
          <t>0</t>
        </is>
      </c>
      <c r="R594" s="18" t="inlineStr">
        <is>
          <t>c5c9ac07-eb05-4b0b-a9b2-fe7f1bb8d24a</t>
        </is>
      </c>
      <c r="S594" s="18" t="inlineStr"/>
      <c r="T594" s="18" t="inlineStr"/>
      <c r="U594" s="18" t="inlineStr"/>
      <c r="V594" s="18" t="inlineStr">
        <is>
          <t>HISTORICAL_RECOGNITION_GENERAL</t>
        </is>
      </c>
      <c r="W594" s="18" t="inlineStr"/>
      <c r="X594" s="18" t="inlineStr"/>
      <c r="Y594" s="18" t="inlineStr"/>
      <c r="Z594" s="18" t="inlineStr"/>
      <c r="AA594" s="18" t="inlineStr"/>
      <c r="AB594" s="18" t="inlineStr"/>
      <c r="AC594" s="18" t="inlineStr"/>
      <c r="AD594" s="18" t="inlineStr"/>
      <c r="AE594" s="18" t="inlineStr"/>
      <c r="AF594" s="18" t="inlineStr"/>
      <c r="AG594" s="18" t="inlineStr"/>
      <c r="AH594" s="18" t="inlineStr"/>
      <c r="AI594" s="18" t="inlineStr"/>
      <c r="AJ594" s="18" t="inlineStr"/>
      <c r="AK594" s="18" t="inlineStr"/>
      <c r="AL594" s="18" t="inlineStr"/>
      <c r="AM594" s="18" t="inlineStr">
        <is>
          <t>LOW</t>
        </is>
      </c>
      <c r="AN594" s="3" t="inlineStr">
        <is>
          <t>AUTO-DRAFT: keyword signals only; requires contextual coding per codebook.md before use.</t>
        </is>
      </c>
      <c r="AO594" s="18" t="inlineStr">
        <is>
          <t>b7cebf2c-fe76-5079-b94d-fcfc2f1da48f</t>
        </is>
      </c>
      <c r="AP594" s="18" t="inlineStr">
        <is>
          <t>1</t>
        </is>
      </c>
      <c r="AQ594" s="18" t="inlineStr">
        <is>
          <t>LOW_CONFIDENCE;MISSING_SPEAKER</t>
        </is>
      </c>
      <c r="AR594" s="18" t="inlineStr">
        <is>
          <t>EXCLUDED</t>
        </is>
      </c>
      <c r="AS594" s="3" t="inlineStr">
        <is>
          <t>2026-09-22 full backlog review: GENERIC_DIPLOMATIC_MESSAGE_OR_SPEECH</t>
        </is>
      </c>
    </row>
    <row r="595">
      <c r="A595" s="3" t="inlineStr">
        <is>
          <t>https://japan.kantei.go.jp/98_abe/statement/201905/index.html</t>
        </is>
      </c>
      <c r="B595" s="18" t="inlineStr">
        <is>
          <t>japan</t>
        </is>
      </c>
      <c r="C595" s="18" t="inlineStr">
        <is>
          <t>Prime Minister's Office of Japan (Kantei)</t>
        </is>
      </c>
      <c r="D595" s="3" t="inlineStr">
        <is>
          <t>May 2019 (Speeches and Statements by the Prime Minister) | Prime Minister of Japan and His Cabinet</t>
        </is>
      </c>
      <c r="E595" s="18" t="inlineStr">
        <is>
          <t>SPEECH</t>
        </is>
      </c>
      <c r="F595" s="18" t="inlineStr">
        <is>
          <t>May 30, 2019</t>
        </is>
      </c>
      <c r="G595" s="18" t="inlineStr">
        <is>
          <t>0</t>
        </is>
      </c>
      <c r="H595" s="3" t="inlineStr"/>
      <c r="I595" s="3" t="inlineStr">
        <is>
          <t>May 2019 (Speeches and Statements by the Prime Minister) | Prime Minister of Japan and His Cabinet
Skip to main content
Home
News
Videos
Policy
The Cabinet
Links
Home
&gt;
News
&gt;
Speeches and Statements by the Prime Minister
&gt;
May 2019
Speeches and Statements by the Prime Minister
May 2019
"A Japan Moving Forward, and the Future Being Built Together with Asia" - Speech By Prime Minister Shinzo Abe at the Banquet of the 25th International Conference on The Future of Asia
[May 30, 2019]
Remarks by Prime Minister Shinzo Abe on Behalf of the People of Japan, on the Occasion of the First Audience after the Accession to the Throne
[May 1, 2019]
Archives
2020
Jan
|
Feb
|
Mar
|
Apr
|
May
|
Jun
|
Jul
|
Aug
|
Sep
2019
Jan
|
Mar
|
Apr
|
May
|
Jun
|
Aug
|
Sep
|
Oct
2018
Jan
|
Feb
|
Mar
|
May
|
Jun
|
Jul
|
Aug
|
Sep
|
Oct
|
Nov
|
Dec
2017
Nov
|
Dec
Speeches and Statements by Successive Prime Ministers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J595" s="3" t="inlineStr">
        <is>
          <t>May 2019 (Speeches and Statements by the Prime Minister) | Prime Minister of Japan and His Cabinet
Skip to main content
Home
News
Videos
Policy
The Cabinet
Links
Home
&gt;
News
&gt;
Speeches and Statements by the Prime Minister
&gt;
May 2019
Speeches and Statements by the Prime Minister
May 2019
"A Japan Moving Forward, and the Future Being Built Together with Asia" - Speech By Prime Minister Shinzo Abe at the Banquet of the 25th International Conference on The Future of Asia
[May 30, 2019]
Remarks by Prime Minister Shinzo Abe on Behalf of the People of Japan, on the Occasion of the First Audience after the Accession to the Throne
[May 1, 2019]
Archives
2020
Jan
|
Feb
|
Mar
|
Apr
|
May
|
Jun
|
Jul
|
Aug
|
Sep
2019
Jan
|
Mar
|
Apr
|
May
|
Jun
|
Aug
|
Sep
|
Oct
2018
Jan
|
Feb
|
Mar
|
May
|
Jun
|
Jul
|
Aug
|
Sep
|
Oct
|
Nov
|
Dec
2017
Nov
|
Dec
Speeches and Statements by Successive Prime Ministers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K595" s="18" t="inlineStr">
        <is>
          <t>war</t>
        </is>
      </c>
      <c r="L595" s="18" t="inlineStr">
        <is>
          <t>0</t>
        </is>
      </c>
      <c r="M595" s="18" t="inlineStr">
        <is>
          <t>0</t>
        </is>
      </c>
      <c r="N595" s="18" t="inlineStr">
        <is>
          <t>0</t>
        </is>
      </c>
      <c r="O595" s="18" t="inlineStr">
        <is>
          <t>0</t>
        </is>
      </c>
      <c r="P595" s="18" t="inlineStr">
        <is>
          <t>0</t>
        </is>
      </c>
      <c r="Q595" s="18" t="inlineStr">
        <is>
          <t>0</t>
        </is>
      </c>
      <c r="R595" s="18" t="inlineStr">
        <is>
          <t>58700d38-51e6-45e8-8429-016c7df4ba98</t>
        </is>
      </c>
      <c r="S595" s="18" t="inlineStr"/>
      <c r="T595" s="18" t="inlineStr"/>
      <c r="U595" s="18" t="inlineStr"/>
      <c r="V595" s="18" t="inlineStr">
        <is>
          <t>HISTORICAL_RECOGNITION_GENERAL</t>
        </is>
      </c>
      <c r="W595" s="18" t="inlineStr"/>
      <c r="X595" s="18" t="inlineStr"/>
      <c r="Y595" s="18" t="inlineStr"/>
      <c r="Z595" s="18" t="inlineStr"/>
      <c r="AA595" s="18" t="inlineStr"/>
      <c r="AB595" s="18" t="inlineStr"/>
      <c r="AC595" s="18" t="inlineStr"/>
      <c r="AD595" s="18" t="inlineStr"/>
      <c r="AE595" s="18" t="inlineStr"/>
      <c r="AF595" s="18" t="inlineStr"/>
      <c r="AG595" s="18" t="inlineStr"/>
      <c r="AH595" s="18" t="inlineStr"/>
      <c r="AI595" s="18" t="inlineStr"/>
      <c r="AJ595" s="18" t="inlineStr"/>
      <c r="AK595" s="18" t="inlineStr"/>
      <c r="AL595" s="18" t="inlineStr"/>
      <c r="AM595" s="18" t="inlineStr">
        <is>
          <t>LOW</t>
        </is>
      </c>
      <c r="AN595" s="3" t="inlineStr">
        <is>
          <t>AUTO-DRAFT: keyword signals only; requires contextual coding per codebook.md before use.</t>
        </is>
      </c>
      <c r="AO595" s="18" t="inlineStr">
        <is>
          <t>531b69bd-8196-5564-9913-a890594b51b2</t>
        </is>
      </c>
      <c r="AP595" s="18" t="inlineStr">
        <is>
          <t>1</t>
        </is>
      </c>
      <c r="AQ595" s="18" t="inlineStr">
        <is>
          <t>LOW_CONFIDENCE;MISSING_SPEAKER</t>
        </is>
      </c>
      <c r="AR595" s="18" t="inlineStr">
        <is>
          <t>EXCLUDED</t>
        </is>
      </c>
      <c r="AS595" s="3" t="inlineStr">
        <is>
          <t>2026-09-22 full backlog review: INDEX_OR_NAVIGATION_PAGE</t>
        </is>
      </c>
    </row>
    <row r="596">
      <c r="A596" s="3" t="inlineStr">
        <is>
          <t>https://japan.kantei.go.jp/98_abe/statement/201908/index.html</t>
        </is>
      </c>
      <c r="B596" s="18" t="inlineStr">
        <is>
          <t>japan</t>
        </is>
      </c>
      <c r="C596" s="18" t="inlineStr">
        <is>
          <t>Prime Minister's Office of Japan (Kantei)</t>
        </is>
      </c>
      <c r="D596" s="3" t="inlineStr">
        <is>
          <t>August 2019 (Speeches and Statements by the Prime Minister) | Prime Minister of Japan and His Cabinet</t>
        </is>
      </c>
      <c r="E596" s="18" t="inlineStr">
        <is>
          <t>SPEECH</t>
        </is>
      </c>
      <c r="F596" s="18" t="inlineStr">
        <is>
          <t>August 29, 2019</t>
        </is>
      </c>
      <c r="G596" s="18" t="inlineStr">
        <is>
          <t>0</t>
        </is>
      </c>
      <c r="H596" s="3" t="inlineStr"/>
      <c r="I596" s="3" t="inlineStr">
        <is>
          <t>August 2019 (Speeches and Statements by the Prime Minister) | Prime Minister of Japan and His Cabinet
Skip to main content
Home
News
Videos
Policy
The Cabinet
Links
Home
&gt;
News
&gt;
Speeches and Statements by the Prime Minister
&gt;
August 2019
Speeches and Statements by the Prime Minister
August 2019
Address By the Prime Minister at the TICAD7 Public-Private Business Dialogue Session
[August 29, 2019]
Keynote Address by the Prime Minister at the Opening Session of the Seventh Tokyo International Conference on African Development （TICAD VII）
[August 28, 2019]
Address by Prime Minister Shinzo Abe at the Seventy-Fourth National Memorial Ceremony for the War Dead
[August 15, 2019]
Address by Prime Minister Shinzo Abe at the Nagasaki Peace Memorial Ceremony
[August 9, 2019]
Address by Prime Minister Shinzo Abe at the Hiroshima Peace Memorial Ceremony
[August 6, 2019]
Instructions from the Prime Minister regarding a patient with possible infection of Ebola virus disease
[August 3, 2019]
Archives
2020
Jan
|
Feb
|
Mar
|
Apr
|
May
|
Jun
|
Jul
|
Aug
|
Sep
2019
Jan
|
Mar
|
Apr
|
May
|
Jun
|
Aug
|
Sep
|
Oct
2018
Jan
|
Feb
|
Mar
|
May
|
Jun
|
Jul
|
Aug
|
Sep
|
Oct
|
Nov
|
Dec
2017
Nov
|
Dec
Speeches and Statements by Successive Prime Ministers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J596" s="3" t="inlineStr">
        <is>
          <t>August 2019 (Speeches and Statements by the Prime Minister) | Prime Minister of Japan and His Cabinet
Skip to main content
Home
News
Videos
Policy
The Cabinet
Links
Home
&gt;
News
&gt;
Speeches and Statements by the Prime Minister
&gt;
August 2019
Speeches and Statements by the Prime Minister
August 2019
Address By the Prime Minister at the TICAD7 Public-Private Business Dialogue Session
[August 29, 2019]
Keynote Address by the Prime Minister at the Opening Session of the Seventh Tokyo International Conference on African Development （TICAD VII）
[August 28, 2019]
Address by Prime Minister Shinzo Abe at the Seventy-Fourth National Memorial Ceremony for the War Dead
[August 15, 2019]
Address by Prime Minister Shinzo Abe at the Nagasaki Peace Memorial Ceremony
[August 9, 2019]
Address by Prime Minister Shinzo Abe at the Hiroshima Peace Memorial Ceremony
[August 6, 2019]
Instructions from the Prime Minister regarding a patient with possible infection of Ebola virus disease
[August 3, 2019]
Archives
2020
Jan
|
Feb
|
Mar
|
Apr
|
May
|
Jun
|
Jul
|
Aug
|
Sep
2019
Jan
|
Mar
|
Apr
|
May
|
Jun
|
Aug
|
Sep
|
Oct
2018
Jan
|
Feb
|
Mar
|
May
|
Jun
|
Jul
|
Aug
|
Sep
|
Oct
|
Nov
|
Dec
2017
Nov
|
Dec
Speeches and Statements by Successive Prime Ministers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K596" s="18" t="inlineStr">
        <is>
          <t>war</t>
        </is>
      </c>
      <c r="L596" s="18" t="inlineStr">
        <is>
          <t>0</t>
        </is>
      </c>
      <c r="M596" s="18" t="inlineStr">
        <is>
          <t>0</t>
        </is>
      </c>
      <c r="N596" s="18" t="inlineStr">
        <is>
          <t>0</t>
        </is>
      </c>
      <c r="O596" s="18" t="inlineStr">
        <is>
          <t>0</t>
        </is>
      </c>
      <c r="P596" s="18" t="inlineStr">
        <is>
          <t>0</t>
        </is>
      </c>
      <c r="Q596" s="18" t="inlineStr">
        <is>
          <t>0</t>
        </is>
      </c>
      <c r="R596" s="18" t="inlineStr">
        <is>
          <t>75475542-444e-461a-8027-eaaa958a41c9</t>
        </is>
      </c>
      <c r="S596" s="18" t="inlineStr"/>
      <c r="T596" s="18" t="inlineStr"/>
      <c r="U596" s="18" t="inlineStr"/>
      <c r="V596" s="18" t="inlineStr">
        <is>
          <t>WAR_GENERAL</t>
        </is>
      </c>
      <c r="W596" s="18" t="inlineStr"/>
      <c r="X596" s="18" t="inlineStr"/>
      <c r="Y596" s="18" t="inlineStr"/>
      <c r="Z596" s="18" t="inlineStr"/>
      <c r="AA596" s="18" t="inlineStr"/>
      <c r="AB596" s="18" t="inlineStr"/>
      <c r="AC596" s="18" t="inlineStr"/>
      <c r="AD596" s="18" t="inlineStr"/>
      <c r="AE596" s="18" t="inlineStr"/>
      <c r="AF596" s="18" t="inlineStr"/>
      <c r="AG596" s="18" t="inlineStr"/>
      <c r="AH596" s="18" t="inlineStr"/>
      <c r="AI596" s="18" t="inlineStr"/>
      <c r="AJ596" s="18" t="inlineStr"/>
      <c r="AK596" s="18" t="inlineStr"/>
      <c r="AL596" s="18" t="inlineStr"/>
      <c r="AM596" s="18" t="inlineStr">
        <is>
          <t>LOW</t>
        </is>
      </c>
      <c r="AN596" s="3" t="inlineStr">
        <is>
          <t>AUTO-DRAFT: keyword signals only; requires contextual coding per codebook.md before use.</t>
        </is>
      </c>
      <c r="AO596" s="18" t="inlineStr">
        <is>
          <t>0e9a2e11-4611-5ff6-a60f-db5bd90977dd</t>
        </is>
      </c>
      <c r="AP596" s="18" t="inlineStr">
        <is>
          <t>1</t>
        </is>
      </c>
      <c r="AQ596" s="18" t="inlineStr">
        <is>
          <t>LOW_CONFIDENCE;MISSING_SPEAKER</t>
        </is>
      </c>
      <c r="AR596" s="18" t="inlineStr">
        <is>
          <t>EXCLUDED</t>
        </is>
      </c>
      <c r="AS596" s="3" t="inlineStr">
        <is>
          <t>2026-09-22 full backlog review: COVID_OR_PANDEMIC</t>
        </is>
      </c>
    </row>
    <row r="597">
      <c r="A597" s="3" t="inlineStr">
        <is>
          <t>https://japan.kantei.go.jp/98_abe/statement/202001/_00001.html</t>
        </is>
      </c>
      <c r="B597" s="18" t="inlineStr">
        <is>
          <t>japan</t>
        </is>
      </c>
      <c r="C597" s="18" t="inlineStr">
        <is>
          <t>Prime Minister's Office of Japan (Kantei)</t>
        </is>
      </c>
      <c r="D597" s="3" t="inlineStr">
        <is>
          <t>New Year’s Reflection by the Prime Minister (Speeches and Statements by the Prime Minister) | Prime Minister of Japan and His Cabinet</t>
        </is>
      </c>
      <c r="E597" s="18" t="inlineStr">
        <is>
          <t>SPEECH</t>
        </is>
      </c>
      <c r="F597" s="18" t="inlineStr">
        <is>
          <t>January 1, 2020</t>
        </is>
      </c>
      <c r="G597" s="18" t="inlineStr">
        <is>
          <t>0</t>
        </is>
      </c>
      <c r="H597" s="3" t="inlineStr"/>
      <c r="I597" s="3" t="inlineStr">
        <is>
          <t>New Year’s Reflection by the Prime Minister (Speeches and Statements by the Prime Minister) | Prime Minister of Japan and His Cabinet
Skip to main content
Home
News
Videos
Policy
The Cabinet
Links
Home
&gt;
News
&gt;
Speeches and Statements by the Prime Minister
&gt;
January 2020
&gt;
New Year’s Reflection by the Prime Minister
Speeches and Statements by the Prime Minister
New Year’s Reflection by the Prime Minister
January 1, 2020
Tweet
[Provisional Translation]
Happy new year!
The curtain has finally opened on the year of the Tokyo Olympic and Paralympic Games.
The 1964 Tokyo Olympic Games took place when I was 10 years old and I still have a vivid memory of watching them. The great achievements of the Japanese athletes, who held their own compared to physically larger foreign athletes, offered children hopes and dreams for the future.
“People can grow because they have a dream. Being able to nurture a dream is essential, whatever the era.” These are the words of Tokyo Olympic Games weightlifting gold medalist MIYAKE Yoshinobu.
The Olympic and Paralympic Games, which will return to Japan after half a century, will also enable children to foster dreams for the future. I want to make the Games into wonderful competitions that spark excitement in people.
Last year, we celebrated the first succession to the Imperial throne from a living Emperor in approximately 200 years and the new era of Reiwa began. After the Olympic and Paralympic Games, five years from now the Osaka-Kansai Expo will take place.
Our prospects for the future are now filled with positive dynamism. Now is the time to press forward vigorously with nation-building for a new era.
Preschool education has become free of charge for all children aged three to five. From this spring, we will begin making higher education free of charge for children truly in need. We will invest boldly in the future of children, who will shoulder the future.
The arrival of a 100-year life society is a major opportunity. We will push forward with work style reform and create a society in which all citizens are dynamically engaged, where each person is able to demonstrate his or her abilities, whether female or male, young or old, or a person with a disability or an intractable illness.
We will advance reforms to bring about a social security system in which all generations can enjoy peace of mind. Moreover, we will squarely take on Japan’s declining birthrate alongside an aging population, the greatest challenge we face.
We will resolutely defend Japan’s beautiful sea, territory, and territorial airspace. We will continuously review our security policies, never becoming trapped by conventional thinking. We will overcome the rough seas of the rapidly changing international situation and carve out new horizons for Japan’s diplomacy, taking a panoramic perspective of the world map.
Keeping an eye squarely on the future, we will advance major reforms associated with this nation’s vision. Beyond that lies constitutional amendment. Here, as we ring in the second year of Reiwa, I have renewed my determination to work towards nation-building for a new era.
I ask the public for their further understanding and support towards the Abe Cabinet. I also send my heartfelt wishes for 2020 to be a magnificent year that brings joy and prosperity to one and all.
ABE Shinzo
Prime Minister of Japan
January 1, 2020
Related Link
Japanese
Home
News
Videos
Policy
The Cabinet
Links
Cabinet Public Affairs Office, Cabinet Secretariat, 1-6-1 Nagata-cho, Chiyoda-ku, Tokyo 100 - 8968, Japan
Copyright© Cabinet Public Affairs Office, Cabinet Secretariat. All Rights Reserved.</t>
        </is>
      </c>
      <c r="J597" s="3" t="inlineStr">
        <is>
          <t>New Year’s Reflection by the Prime Minister (Speeches and Statements by the Prime Minister) | Prime Minister of Japan and His Cabinet
Skip to main content
Home
News
Videos
Policy
The Cabinet
Links
Home
&gt;
News
&gt;
Speeches and Statements by the Prime Minister
&gt;
January 2020
&gt;
New Year’s Reflection by the Prime Minister
Speeches and Statements by the Prime Minister
New Year’s Reflection by the Prime Minister
January 1, 2020
Tweet
[Provisional Translation]
Happy new year! The curtain has finally opened on the year of the Tokyo Olympic and Paralympic Games. The 1964 Tokyo Olympic Games took place when I was 10 years old and I still have a vivid memory of watching them. After the Olympic and Paralympic Games, five years from now the Osaka-Kansai Expo will take place. Our prospects for the future are now filled with positive dynamism. Now is the time to press forward vigorously with nation-building for a new era. Preschool education has become free of charge for all children aged three to five. From this spring, we will begin making higher education free of charge for children truly in need. We will invest boldly in the future of children, who will shoulder the future. The arrival of a 100-year life society is a major opportunity. We will push forward with work style reform and create a society in which all citizens are dynamically engaged, where each person is able to demonstrate his or her abilities, whether female or male, young or old, or a person with a disability or an intractable illness. We will advance reforms to bring about a social security system in which all generations can enjoy peace of mind. Moreover, we will squarely take on Japan’s declining birthrate alongside an aging population, the greatest challenge we face. Keeping an eye squarely on the future, we will advance major reforms associated with this nation’s vision. Beyond that lies constitutional amendment. Here, as we ring in the second year of Reiwa, I have renewed my determination to work towards nation-building for a new era. I ask the public for their further understanding and support towards the Abe Cabinet. I also send my heartfelt wishes for 2020 to be a magnificent year that brings joy and prosperity to one and all. ABE Shinzo
Prime Minister of Japan
January 1, 2020
Related Link
Japanese
Home
News
Videos
Policy
The Cabinet
Links
Cabinet Public Affairs Office, Cabinet Secretariat, 1-6-1 Nagata-cho, Chiyoda-ku, Tokyo 100 - 8968, Japan
Copyright© Cabinet Public Affairs Office, Cabinet Secretariat.</t>
        </is>
      </c>
      <c r="K597" s="18" t="inlineStr">
        <is>
          <t>reflection;war</t>
        </is>
      </c>
      <c r="L597" s="18" t="inlineStr">
        <is>
          <t>0</t>
        </is>
      </c>
      <c r="M597" s="18" t="inlineStr">
        <is>
          <t>0</t>
        </is>
      </c>
      <c r="N597" s="18" t="inlineStr">
        <is>
          <t>1</t>
        </is>
      </c>
      <c r="O597" s="18" t="inlineStr">
        <is>
          <t>0</t>
        </is>
      </c>
      <c r="P597" s="18" t="inlineStr">
        <is>
          <t>0</t>
        </is>
      </c>
      <c r="Q597" s="18" t="inlineStr">
        <is>
          <t>0</t>
        </is>
      </c>
      <c r="R597" s="18" t="inlineStr">
        <is>
          <t>5efd3090-2b08-4fcf-ba09-5579b50fbd1e</t>
        </is>
      </c>
      <c r="S597" s="18" t="inlineStr"/>
      <c r="T597" s="18" t="inlineStr"/>
      <c r="U597" s="18" t="inlineStr"/>
      <c r="V597" s="18" t="inlineStr">
        <is>
          <t>HISTORICAL_RECOGNITION_GENERAL</t>
        </is>
      </c>
      <c r="W597" s="18" t="inlineStr"/>
      <c r="X597" s="18" t="inlineStr"/>
      <c r="Y597" s="18" t="inlineStr"/>
      <c r="Z597" s="18" t="inlineStr"/>
      <c r="AA597" s="18" t="inlineStr"/>
      <c r="AB597" s="18" t="inlineStr"/>
      <c r="AC597" s="18" t="inlineStr"/>
      <c r="AD597" s="18" t="inlineStr"/>
      <c r="AE597" s="18" t="inlineStr"/>
      <c r="AF597" s="18" t="inlineStr"/>
      <c r="AG597" s="18" t="inlineStr"/>
      <c r="AH597" s="18" t="inlineStr"/>
      <c r="AI597" s="18" t="inlineStr"/>
      <c r="AJ597" s="18" t="inlineStr"/>
      <c r="AK597" s="18" t="inlineStr"/>
      <c r="AL597" s="18" t="inlineStr"/>
      <c r="AM597" s="18" t="inlineStr">
        <is>
          <t>LOW</t>
        </is>
      </c>
      <c r="AN597" s="3" t="inlineStr">
        <is>
          <t>AUTO-DRAFT: keyword signals only; requires contextual coding per codebook.md before use.</t>
        </is>
      </c>
      <c r="AO597" s="18" t="inlineStr">
        <is>
          <t>1e4b9982-54b4-57d0-ad0e-6e52530877b5</t>
        </is>
      </c>
      <c r="AP597" s="18" t="inlineStr">
        <is>
          <t>1</t>
        </is>
      </c>
      <c r="AQ597" s="18" t="inlineStr">
        <is>
          <t>LOW_CONFIDENCE;MISSING_SPEAKER</t>
        </is>
      </c>
      <c r="AR597" s="18" t="inlineStr">
        <is>
          <t>EXCLUDED</t>
        </is>
      </c>
      <c r="AS597" s="3" t="inlineStr">
        <is>
          <t>2026-09-22 full backlog review: MANUAL_REVIEW_NO_HISTORICAL_RECOGNITION_CONTENT</t>
        </is>
      </c>
    </row>
    <row r="598">
      <c r="A598" s="3" t="inlineStr">
        <is>
          <t>https://japan.kantei.go.jp/98_abe/statement/202001/_00002.html</t>
        </is>
      </c>
      <c r="B598" s="18" t="inlineStr">
        <is>
          <t>japan</t>
        </is>
      </c>
      <c r="C598" s="18" t="inlineStr">
        <is>
          <t>Prime Minister's Office of Japan (Kantei)</t>
        </is>
      </c>
      <c r="D598" s="3" t="inlineStr">
        <is>
          <t>Remarks by the Prime Minister, Marking the 60th Anniversary of the Signing of the Japan-US Security Treaty (Speeches and Statements by the Prime Minister) | Prime Minister of Japan and His Cabinet</t>
        </is>
      </c>
      <c r="E598" s="18" t="inlineStr">
        <is>
          <t>SPEECH</t>
        </is>
      </c>
      <c r="F598" s="18" t="inlineStr">
        <is>
          <t>January 19, 2020</t>
        </is>
      </c>
      <c r="G598" s="18" t="inlineStr">
        <is>
          <t>0</t>
        </is>
      </c>
      <c r="H598" s="3" t="inlineStr"/>
      <c r="I598" s="3" t="inlineStr">
        <is>
          <t>Remarks by the Prime Minister, Marking the 60th Anniversary of the Signing of the Japan-US Security Treaty (Speeches and Statements by the Prime Minister) | Prime Minister of Japan and His Cabinet
Skip to main content
Home
News
Videos
Policy
The Cabinet
Links
Home
&gt;
News
&gt;
Speeches and Statements by the Prime Minister
&gt;
January 2020
&gt;
Remarks by the Prime Minister, Marking the 60th Anniversary of the Signing of the Japan-US Security Treaty
Speeches and Statements by the Prime Minister
Remarks by the Prime Minister, Marking the 60th Anniversary of the Signing of the Japan-US Security Treaty
January 19, 2020
Tweet
[Provisional Translation]
Mary Jean Eisenhower, Merrill Eisenhower Atwater, distinguished guests, today is a good day. We are here to celebrate the 60th anniversary of the signing of the U.S.-Japan Security Treaty.
Mary, our grandfathers played golf together at Burning Tree Club, Bethesda, in June 1957, fostering a friendship between the two.
Only a dozen years had passed since the end of the war, and the Prime Minister of Japan had come all the way from Japan to play what kind of golf exactly? My grandfather would tell me that the reporters and everyone around him showed tremendous curiosity in their eyes.
“All right, the honor of Japan will hinge entirely on my very first shot,” my grandfather thought, his palms sweating. However, he would later tell me very proudly, the shot that made him most nervous in his entire golfing career turned out to be also the very best and most beautiful shot he ever took.
Wow. There was a stir in the gallery, which erupted the next moment in thunderous applause, giving him a sense that Americans were fair, as he would also tell me later.
KISHI Nobusuke was the first Japanese Prime Minister ever to play golf with the President of the United States. And the second? That would be… me.
Four times. I’ve played golf together with President Trump no less than four times thus far. Although in my heart I consider that too to be evidence that the U.S.-Japan Alliance has deepened, never, of course, would I ever claim such a thing aloud. And our scores? We made a promise they would remain state secrets.
The friendship Eisenhower and Kishi developed at Burning Tree, would come to bear fruit after 30 months of ripening, bringing about the new Security Treaty.
* * *
On January 19, 1960, at 2:40 PM Washington time, the signing ceremony began in the East Room of the White House, packed with a huge number of people, including of course the President and the Prime Minister.
During the toast he made at the lunch just prior to the ceremony, President Eisenhower had said that it would have been a bit more productive to have had these conversations on the golf course, making Prime Minister Kishi smile. But the President began the ceremony more seriously, getting right to the crux, declaring the treaty indestructible.
That was absolutely true. Today, more than ever, the U.S.-Japan Security Treaty is a pillar that is indestructible, a pillar immovable, safeguarding peace in Asia, the Indo-Pacific, and in the world, while assuring prosperity therein.
My deep appreciation goes to all those people whose efforts have enhanced our alliance, day in and day out.
To all the young Americans in uniform who dedicated their lives for the peace in Asia, whose numbers are countless, and whose names no one remembers, to all the officers and service personnel of the U.S. military who shared tears together with the victims when the earthquake and tsunami hit Japan...
To all those, including generations of people in the JSDF uniform, who have spared no effort in making the alliance robust, all the people in both our countries, those heroes unnamed and unsung, I dedicate my appreciation.
The efforts and the sacrifices they made gave us peace and prosperity. They made the bond of trust that binds our alliance steadfast and unwavering.
* * *
It was a happy dispensation of history, wasn't it? Preceding the signing ceremony by a century, in the year 1860, the First Embassy of Japan was in the same East Room, meeting President Buchanan to give him a letter of credence. Thus began the U.S.-Japan relationship.
One hundred years later, Prime Minister Kishi, shoulder to shoulder with President Eisenhower, stood at the turn of one century to another. "I hope," Kishi said in his remarks, "that in the coming hundred years we will achieve even more progress toward a new relationship based on trust and cooperation."
As I have now turned the same age as my grandfather was at the time, I hereby make the same pledge.
We have elevated the relationship to one in which each of us, the U.S. and Japan, protects the other, thereby giving further force to the alliance. Going forward, it is incumbent upon us to make it even more robust, to make it a pillar for safeguarding peace and security in both outer space and cyberspace.
Let us keep and enhance the U.S.-Japan Alliance, while making it even more steadfast, shall we not, to make it a pillar safeguarding freedom, liberty, democracy, human rights and the rule of law, one that sustains the whole world, sixty years, one hundred years down the road.
The two leaders envisaged one hundred years to follow when they gave life to the U.S.-Japan Alliance, which, may I say, even at its outset, began as an "alliance of hope." There shall be only one way for us to walk onward.
Our alliance being one of hope, it is for us to let the rays of hope keep shining even more.
Thank you so much.
Related Link
PDF
[PDF: 14KB]
Home
News
Videos
Policy
The Cabinet
Links
Cabinet Public Affairs Office, Cabinet Secretariat, 1-6-1 Nagata-cho, Chiyoda-ku, Tokyo 100 - 8968, Japan
Copyright© Cabinet Public Affairs Office, Cabinet Secretariat. All Rights Reserved.</t>
        </is>
      </c>
      <c r="J598" s="3" t="inlineStr">
        <is>
          <t>We are here to celebrate the 60th anniversary of the signing of the U.S.-Japan Security Treaty. Mary, our grandfathers played golf together at Burning Tree Club, Bethesda, in June 1957, fostering a friendship between the two. Only a dozen years had passed since the end of the war, and the Prime Minister of Japan had come all the way from Japan to play what kind of golf exactly? My grandfather would tell me that the reporters and everyone around him showed tremendous curiosity in their eyes. “All right, the honor of Japan will hinge entirely on my very first shot,” my grandfather thought, his palms sweating. My deep appreciation goes to all those people whose efforts have enhanced our alliance, day in and day out. To all the young Americans in uniform who dedicated their lives for the peace in Asia, whose numbers are countless, and whose names no one remembers, to all the officers and service personnel of the U.S. military who shared tears together with the victims when the earthquake and tsunami hit Japan... To all those, including generations of people in the JSDF uniform, who have spared no effort in making the alliance robust, all the people in both our countries, those heroes unnamed and unsung, I dedicate my appreciation. The efforts and the sacrifices they made gave us peace and prosperity. They made the bond of trust that binds our alliance steadfast and unwavering. * * *
It was a happy dispensation of history, wasn't it? Preceding the signing ceremony by a century, in the year 1860, the First Embassy of Japan was in the same East Room, meeting President Buchanan to give him a letter of credence. Thus began the U.S.-Japan relationship. One hundred years later, Prime Minister Kishi, shoulder to shoulder with President Eisenhower, stood at the turn of one century to another. "I hope," Kishi said in his remarks, "that in the coming hundred years we will achieve even more progress toward a new relationship based on trust and cooperation."
As I have now turned the same age as my grandfather was at the time, I hereby make the same pledge. We have elevated the relationship to one in which each of us, the U.S. and Japan, protects the other, thereby giving further force to the alliance. Going forward, it is incumbent upon us to make it even more robust, to make it a pillar for safeguarding peace and security in both outer space and cyberspace. Let us keep and enhance the U.S.-Japan Alliance, while making it even more steadfast, shall we not, to make it a pillar safeguarding freedom, liberty, democracy, human rights and the rule of law, one that sustains the whole world, sixty years, one hundred years down the road. The two leaders envisaged one hundred years to follow when they gave life to the U.S.-Japan Alliance, which, may I say, even at its outset, began as an "alliance of hope." There shall be only one way for us to walk onward. Our alliance being one of hope, it is for us to let the rays of hope keep shining even more. Thank you so much.</t>
        </is>
      </c>
      <c r="K598" s="18" t="inlineStr">
        <is>
          <t>history;victim;war</t>
        </is>
      </c>
      <c r="L598" s="18" t="inlineStr">
        <is>
          <t>0</t>
        </is>
      </c>
      <c r="M598" s="18" t="inlineStr">
        <is>
          <t>0</t>
        </is>
      </c>
      <c r="N598" s="18" t="inlineStr">
        <is>
          <t>0</t>
        </is>
      </c>
      <c r="O598" s="18" t="inlineStr">
        <is>
          <t>0</t>
        </is>
      </c>
      <c r="P598" s="18" t="inlineStr">
        <is>
          <t>0</t>
        </is>
      </c>
      <c r="Q598" s="18" t="inlineStr">
        <is>
          <t>0</t>
        </is>
      </c>
      <c r="R598" s="18" t="inlineStr">
        <is>
          <t>6cd84734-fcdc-442b-b784-805b5c45a818</t>
        </is>
      </c>
      <c r="S598" s="18" t="inlineStr"/>
      <c r="T598" s="18" t="inlineStr"/>
      <c r="U598" s="18" t="inlineStr"/>
      <c r="V598" s="18" t="inlineStr">
        <is>
          <t>WAR_GENERAL</t>
        </is>
      </c>
      <c r="W598" s="18" t="inlineStr"/>
      <c r="X598" s="18" t="inlineStr"/>
      <c r="Y598" s="18" t="inlineStr"/>
      <c r="Z598" s="18" t="inlineStr"/>
      <c r="AA598" s="18" t="inlineStr"/>
      <c r="AB598" s="18" t="inlineStr"/>
      <c r="AC598" s="18" t="inlineStr"/>
      <c r="AD598" s="18" t="inlineStr"/>
      <c r="AE598" s="18" t="inlineStr"/>
      <c r="AF598" s="18" t="inlineStr"/>
      <c r="AG598" s="18" t="inlineStr"/>
      <c r="AH598" s="18" t="inlineStr"/>
      <c r="AI598" s="18" t="inlineStr"/>
      <c r="AJ598" s="18" t="inlineStr"/>
      <c r="AK598" s="18" t="inlineStr"/>
      <c r="AL598" s="18" t="inlineStr"/>
      <c r="AM598" s="18" t="inlineStr">
        <is>
          <t>LOW</t>
        </is>
      </c>
      <c r="AN598" s="3" t="inlineStr">
        <is>
          <t>AUTO-DRAFT: keyword signals only; requires contextual coding per codebook.md before use.</t>
        </is>
      </c>
      <c r="AO598" s="18" t="inlineStr">
        <is>
          <t>8c3a0b71-930f-55a1-b94d-857dbd954c88</t>
        </is>
      </c>
      <c r="AP598" s="18" t="inlineStr">
        <is>
          <t>1</t>
        </is>
      </c>
      <c r="AQ598" s="18" t="inlineStr">
        <is>
          <t>LOW_CONFIDENCE;MISSING_SPEAKER</t>
        </is>
      </c>
      <c r="AR598" s="18" t="inlineStr">
        <is>
          <t>EXCLUDED</t>
        </is>
      </c>
      <c r="AS598" s="3" t="inlineStr">
        <is>
          <t>2026-09-22 full backlog review: NATURAL_DISASTER_OR_ACCIDENT</t>
        </is>
      </c>
    </row>
    <row r="599">
      <c r="A599" s="3" t="inlineStr">
        <is>
          <t>https://japan.kantei.go.jp/98_abe/statement/202001/_00004.html</t>
        </is>
      </c>
      <c r="B599" s="18" t="inlineStr">
        <is>
          <t>japan</t>
        </is>
      </c>
      <c r="C599" s="18" t="inlineStr">
        <is>
          <t>Prime Minister's Office of Japan (Kantei)</t>
        </is>
      </c>
      <c r="D599" s="3" t="inlineStr">
        <is>
          <t>Policy Speech by the Prime Minister to the 201st Session of the Diet (Speeches and Statements by the Prime Minister) | Prime Minister of Japan and His Cabinet</t>
        </is>
      </c>
      <c r="E599" s="18" t="inlineStr">
        <is>
          <t>SPEECH</t>
        </is>
      </c>
      <c r="F599" s="18" t="inlineStr">
        <is>
          <t>January 20, 2020</t>
        </is>
      </c>
      <c r="G599" s="18" t="inlineStr">
        <is>
          <t>0</t>
        </is>
      </c>
      <c r="H599" s="3" t="inlineStr"/>
      <c r="I599" s="3" t="inlineStr">
        <is>
          <t>Policy Speech by the Prime Minister to the 201st Session of the Diet (Speeches and Statements by the Prime Minister) | Prime Minister of Japan and His Cabinet
Skip to main content
Home
News
Videos
Policy
The Cabinet
Links
Home
&gt;
News
&gt;
Speeches and Statements by the Prime Minister
&gt;
January 2020
&gt;
Policy Speech by the Prime Minister to the 201st Session of the Diet
Speeches and Statements by the Prime Minister
Policy Speech by the Prime Minister to the 201st Session of the Diet
January 20, 2020
Tweet
[Provisional translation]
1.    Introduction
(The Japan Olympics)
It was the first time in Olympic history for the Games to be broadcast live by satellite. As the world watched, the final runner, Mr. SAKAI Yoshinori, entered National Stadium, carrying the Olympic flame.
He was born August 6 in Hiroshima. The dignified run of this young man of 19 sent out a powerful message to the world that Japan had achieved reconstruction from its devastation after the war and was stepping out, full of confidence and pride, into a new era of rapid growth.
“The Japan Olympics.” The 1964 Games that Mr. Sakai described in this way were truly achieved by all the Japanese people coming together as one. The eyes of the world came to be riveted on Japan, which was filled with positive dynamism towards the future.
After half a century, that excitement will again find their way to Japan.
With this year’s Olympic and Paralympic Games too, all of Japan will again work together to make them the greatest possible Games, the one that will move people all around the world. And from there, with the public being united, let us all step forward together towards a new era.
(Stepping forward towards a new era)
“Japan is no longer able to grow.”
Seven years ago, we started vigorously firing three arrows at this “wall of resignation.” We have made use of the fruits of those efforts and, from supporting child rearing to making education free and even the work style reform, advance straightforwardly with the aim of creating a society in which all citizens are engaged dynamically.
Looking squarely at the increasingly severe security environment, we established the Legislation for Peace and Security, fundamentally reinforcing our defense capabilities. Taking a panoramic perspective of the world map, I have traveled the world over to engage in dynamic Japanese diplomacy.
Japan is no longer the Japan of the past. We have succeeded in completely breaking through the “wall of resignation.” Armed with that confidence and pride, beginning here and now, let us all together carve out Japan’s new era of Reiwa.
2.    The Reconstruction Olympic and Paralympic Games
When the 2020 Olympic flame sets out on its run, its starting point is J-Village in Fukushima. That place, the base of operations dealing with the nuclear accident, has now been reborn into a Japan’s largest holy site of soccer, filled with children’s smiling faces.
Following the reopening of the Joban Expressway, services will be restored along the entire length of the Japan Railways (JR) Joban Line this March. In Coordination with this, we are advancing preparations for the partial lifting of the evacuation orders in place in the difficult-to-return areas of the towns of Futaba, Okuma, and Tomioka.
In the town of Namie, one of the world’s largest hydrogen plants powered by renewable energy will begin full operation. During the Games, those who are involved with the Games will use automobiles using this clean hydrogen as fuel. While the Games are underway, this hydrogen will also keep the Olympic flame alight. Lithium-ion batteries, robots using AI ⁠— industries that will open up the future⁠—are now poised to emerge from Fukushima one after the other.
The number of overseas tourists visiting Miyagi Prefecture, which suffered enormous damage from the tsunami, is now more than twice the number before the disaster struck. Iwate Prefecture now welcomes three times its pre-disaster figure. The Michi-no-Eki roadside rest area that just opened for business this past September in the city of Rikuzentakata has enjoyed a bustling turnout, with 100,000 tourists visiting there in only a month.
While the period for reconstruction and revitalization will end in the next fiscal year, we will make all-out efforts to wrap up the full reconstruction and revitalization of Fukushima as well as the reconstruction of Tohoku We will head towards the next stage under the responsibility and the leadership of politicians, with the Reconstruction Agency serving as the control tower.
Nine years ago, Mr. Scott Fardy experienced the Great East Japan Earthquake in Kamaishi as a member of a rugby team there.
“If I were to head back to my home country now, I’d regret it.”
Even though he had been recommended by his family to return to Australia, following the evacuation advisory from the Australian Embassy, Mr. Fardy stayed in Kamaishi and continued to assist disaster victims facing hardship, such as delivery of relief supplies and transporting the elderly and sick persons.
With the feelings of appreciation to his actions in mind, Kamaishi will serve as the host town of Australia for the Olympic and Paralympic Games this year. The 29 municipalities struck by the disaster will deepen their exchanges with those who provided them support, including the village of Noda, Iwate Prefecture, which is partnered with Taiwan, and the city of Nihonmatsu, Fukushima Prefecture, matched with Kuwait.
I want people to see with their own eyes and experience for themselves the state of the disaster-affected areas, which are poised to be vigorously reconstructed thanks to their heartwarming support. This is what the “Reconstruction Olympic and Paralympic Games” mean to be.
In the wake of the Great East Japan Earthquake, assistance was sent from 163 countries and regions. Now, from here, I wish to once again express my appreciation together with you all to the people of the world who extended a hand of warm assistance to Japan in our time of trouble.
3.    Regional revitalization
(A tourism-oriented country)
Close to 500 cities, towns, and villages in total will serve as host towns for the Games. This is an ideal opportunity for communities all around the nation to send out a message to the world about the charms of our local areas.
From Hokkaido in the north to Okinawa in the south, this year, we will hold the Japan Cultural Expo where people can come into contact with local cultures from all around Japan of which we are proud, including the traditional music and culinary culture that the Ainu have passed down to the present day as well as Ryukyuan dance.
We will establish a system in which we can make proactive use of national cultural properties and support the creation of tourism spots through the ideas of local communities. We will deregulate the current arrangement regarding passenger transportation services with private cars that charge fees and sufficient means of transportation for tourists from overseas in areas outside the major cities.
We will exert every effort to restore Shuri Castle at the earliest possible time. In March, we will open a second runway at Naha Airport. By expanding the number of takeoff and landing slots by over 100,000, we will work to promote the development of Okinawa as a gateway to Asia.
In the run-up to the Olympic and Paralympic Games, we will fully prepare cybersecurity measures and countermeasures against organized crime, including terrorism, thereby thoroughly ensuring safety and peace of mind. We will create the foundation of a tourism-oriented country, including by making information accessible in multiple languages and developing our Wi-Fi environment, all at once, with the Osaka Kansai Expo to be held five years from now also in our sights. Under a highly independent management board, we will conduct strict and fair and impartial screening and work to develop integrated resorts for tourists.
In addition, we will develop tourism infrastructure that is among the very best in the world, including accommodations that meet diverse needs of tourists from overseas, aiming at achieving our target of welcoming 60 million overseas tourists annually by 2030.
(Agricultural exports)
Turning our eyes to the world will create new and broader opportunities for areas outside major cities.
Last year, our exports of beef and rice to the EU increased by about 30 percent. Our exports of dairy products to Trans-Pacific Partnership (TPP) member countries also expanded by well over 20 percent. Our sweet-tasting Beniharuka variety of sweet potatoes is selling extremely well in Singapore and Thailand. Last year, sweet potato exports expanded by more than 40 percent.
Last month, the ban over our beef export to China has been lifted. Making use of the Japan-U.S. trade agreement that entered into force this month, we will also support vigorously efforts to export Japan’s delicious and safe agricultural, forestry, and fisheries products to the world.
We will strengthen our production base with budget measures of more than 300 billion yen, including shifting to larger-scale farming, increasing the number of cows being raised, and improving productivity in the fisheries industry. We will assist with efforts to cultivate overseas markets, including developing sales channels.
Kobe beef, Ruby Roman grapes, Yumepirika rice—we will thoroughly protect such Japan brand, which is the crystallization of efforts made by farmers over so many years, from the risks of their products being replicated in overseas markets through leakage.
We will further reinforce our countermeasures to classical swine fever (CSF). Even in cases of detecting infection in wild animals, we will make arrangements so that we are able to carry out measures to prevent infection from spreading, including the restriction of movement, in accordance with the Act on Domestic Animal Infectious Diseases Control. Regarding African swine fever (ASF) as well, we will step up our quarantine of meat and meat products brought in from overseas and thoroughly implement border controls.
(Regional revitalization)
When Typhoon 19 struck last year, the Yamba Dam helped preventing damage along the Tonegawa River. With respect to other dams, which are built for hydropower or irrigation water, we will compile measures for all class A river systems to utilize these dams centrally in the event of emergencies by breaking through the sectionalism across the ministries and agencies.
Making use of the lessons learned from successive natural disasters, we will press forward with excavating riverbeds, maintaining embankments, and removing roadside utility poles all around Japan. We will also build a resilient electrical supply system through, for example, the regular upgrading of electrical transmission lines and collaboration among power companies, the Self-Defense Forces, and local authorities beforehand. We will promote our disaster prevention and mitigation as well as build national resilience, creating local communities that are resilient against disasters.
Located seven hours from Tokyo by rail, the city of Gotsu in Shimane Prefecture is sometimes called “the town farthest from Tokyo.” For more than 20 years the number of people leaving the city exceeded the number of new residents; the city had shrank in size by 2,800 people—a ten percent drop in its population.
However, as the result of vigorously encouraging young people to start business, finally two years ago the number of people flowing into the city surpassed the number departing, resulting in a social increase of population.
Mr. HARADA Masanori moved there from Tokyo to grow coriander. It was the city government that engaged in negotiations for him to rent some farmland. He received seed funding from the regional revitalization promotion grant. And I understand that he learned agriculture from local farmers and help in developing sales channels from local businesses.
“The entire community helped me.”
An environment where the community as a whole supports young people’s challenges was the deciding factor for Mr. Harada in moving there.
“Opportunities lie in local communities.” We will strongly support young people who think in that way and plunge into local communities outside the major cities. We will make it even easier for them to utilize the program that provides up to three million yen in cases when people move from Tokyo to other regions to launch a business or start a new job. We will establish migration support centers in 1,000 municipalities all around Japan and link the people’s needs to migrate into the actual people’s movement.
We will establish a new scheme that matches talent with employment opportunities and provides assistance with transportation expenses in order to promote among urban residents second jobs and dual employment in areas outside the major cities. By expanding the “population with ties,” we will aim to link it to future migration and achieve our goal of balancing the number of people relocating to and from these places.
We will further strengthen the creation of attractive jobs in areas outside major cities by expanding the tax incentive reduction scheme of corporate donations for regional revitalization.
We will introduce special applications of the antimonopoly act so as to secure and maintain thoroughly local financial service and transportation service, which are the foundation of community development. We will also continue to support creativity and ingenuity of local efforts with the regional revitalization promotion grant.
Together, let us build a new era for regional revitalization, in which young people can plunge into the future with dreams and hopes.
4.    The Growth Strategy
(Owners of small- and medium-sized enterprises and micro-enterprises)
The “Witches of the Orient” played very dynamic volleyball. The balls they used were made by a small factory in Hiroshima. Over the course of the past half century, the high degree of skill used to manufacture them has been handed down over, with their balls continuing to be chosen even now as official volleyballs of the Olympic Games.
Owners of small- and medium-sized enterprises as well as micro-enterprises of all over Japan are supporting local economies through unique technologies that have been cultivated over a great many years. However, many of them are now over 60 years old and the succession of their businesses is a matter of urgency. The largest wall blocking succession by the younger generation is the practice of personal guarantees.
From this spring, we will prohibit in principle the seeking of a double layer of guarantees, in which personal guarantees are received from both the old and new business owners. Beginning this month, Shoko Chukin Bank has started lending that in principle does not require personal guarantees, to be applied to 30,000 cases annually, amounting to two trillion yen in new loans.
The Credit Guarantee Corporations will launch a new program from April that guarantees the loans of succeeding business owners without a personal guarantee. They will also provide assistance to improve management by business successors and waive the guarantee fee for those who receive the confirmation by experts. With the strong determination to never carry down the practice of personal guarantee into the new generations, we will mobilize all possible measures.
Seven years ago, the subcontracting promotion criteria underwent major revisions for the first time in a decade. We will revise them further and expand its coverage. We will include large companies in the metals industry and chemical industry to call upon drawing up voluntary action plans. We will also assign professionals with expertise in the trade practices of respective industries as “subcontract G-men” and work to further improve subcontracting practices.
The advance of digital technology is an enormous opportunity for owners of medium, small, and micro enterprises such as the expansion of sales channels. We will enact a law to make digital transactions transparent and rectify opaque trade practices such as unilaterally raising the fees charged to have a storefront in an online mall.
(Regulatory reform)
The Internet of Things, Big Data, artificial intelligence—As the Fourth Industrial Revolution is bringing major changes, we will boldly advance regulatory reform of the digital era.
Beginning this year, we will lift the ban on unattended autonomous driving and provide safe and convenient means of transportation to people living in hilly and mountainous areas. We will create a new driving license limited to “safety support cars” equipped with automatic brakes and work to popularize it.
This is an era in which the volume of data that an AI analyzes affects competitiveness. We will lead the world of Big Data by anonymizing personal information and enabling detailed analyses of it.
Various payment services using FinTech are being introduced. In light of this, we will fundamentally review regulations sectionalized with the business acts in financial services.We will encourage people to acquire an Individual Number Card and start the use of this card as a health insurance card by the end of next fiscal year. We will push forward with the digitization of every kind of administrative procedure and complete this transition by FY2024 for all procedures other than those requiring in-person verification.
We will ensure the safety and peace of mind of consumers in response to the rapid changes due to technological progress. We will reinforce the protection of personal information, including by making it possible to suspend the usage of personal data. We will make tailgating subject to criminal penalties and thoroughly crack down on malicious drivers by setting up cameras along roadways. We will ban the flying of drones towards airport facilities and ensure the safety of flight paths.
(Innovation)
I offer my heartfelt congratulations to Prof. YOSHINO Akira for being awarded the Nobel Prize in Chemistry.
We will make bold investments in the young researchers who will come after Prof. Yoshino to take the lead in the future. We will prioritize boldly the allocation of funds to young researchers so that they can devote themselves to challenging research with out-of-the-box thinking. By ensuring stable positions and establishing career paths that include study overseas, we will create an environment where young people can have dreams and hopes for the future as they delve deeply into the world of research.
The key to outpacing the speed of change and creating value that has never before existed is entrepreneurship. We will assist investments by large companies to startups through the tax system and make a paradigm shift from the not-invented-here thinking. We will make research outcomes and technologies that have accumulated grow into new industries by encouraging investment to startups from national research institutes.
The impact that the Fourth Industrial Revolution will go beyond just the economy and have enormous impacts over every sector of society, including security. It is critical to implement efforts based on a national strategy.
The foundational infrastructure is telecommunications. With our eyes looking ahead firmly on 5G, post-5G, and beyond, we will strongly support innovation through bold tax measures and budgets. We will strategically advance our efforts under global collaboration so as to provide safe and secure infrastructure.
As for quantum technology which serves as the foundation for next-generation encryption and more, we will move forward in developing an innovation hub that brings together leading researchers and corporations from both within Japan and overseas.
Japan will make full use of the technologies it enjoys and contribute to the new international project aimed at developing a space station orbiting the moon, manned exploration of the lunar surface, and other undertakings. With the future exploration of Mars and other endeavors also in our sight, we will work to expand humankind’s new frontiers.
We must also change the state of education in the era of Society 5.0. From this year we will launch coding education in elementary schools. Within four years, we will prepare one IT terminal for each and every elementary and junior high school student. We will also advance education reforms of the new era by employing a variety of outside talent, including corporate engineers.
(Abenomics)
The new economic measures we recently compiled aims at creating a future with security and growt. By implementing those measures with a total scale of 26 trillion yen, we will take every possible precaution against downside risk originating overseas, including trade friction between the U.S. and China and the UK’s withdrawal from the EU, along with the restoration and reconstruction from natural disasters.
The Japanese economy has grown by 13 percent over the last past years, and the tax revenue in the FY2020 budget is the highest in history. The amount of government bonds issued has been decreasing for eight consecutive years. Without economic revitalization, there can be no fiscal consolidation. . Maintaining this basic principle, we will continue to aim at realizing a surplus in the primary balance by FY 2025.
Over the past six years, while the working-age population has decreased by 5.0 million people, employment has risen by 3.8 million people. In the midst of a labor shortage, the increase in the minimum wage was the highest ever under the current calculation method, with the national average surpassing 900 yen per hour for the first time in history. Currently, close to 90 percent of small- and medium-sized enterprises have increased wages.
Now, with the employment environment changing for the better, we will expand at a stroke, intensively over three years, the employment of those of the employment ice age generation. We will implement all kinds of measures, including lifting the ban on job offers specifically targeting this generation, and expand opportunities to make use of their willingness, experience, and capabilities.
In order to make it easier to take on second jobs and dual employment, we will clarify rules regarding working hours. We will revise the Act concerning Comprehensive Promotion of Labor Policies and press forward with reforms, calling on large corporations to disclose their ratio of mid-career and experienced worker hires and making it possible to have various flexible working styles.
As our economy and society undergo significant changes, it is a necessity of the times that there be diversity in our lifestyles. Let us now make substantial improvements to Japan’s employment practices and, together, advance the work style reform.
5.    A society in which all citizens are dynamically engaged
(A social security system oriented to all generations)
From this spring, equal pay for equal work will begin at
major corporations.
As the wall separating permanent and non-permanent employment crumbles, we will further expand the enrollment of part-time works to employees’ pensions. We will gradually expanding this to small- and medium-sized enterprises with more than 50 employees, while assisting their efforts to improve productivity with making use of the monodzukuri grant, subsidies for introducing IT, and the micro business sustainability subsidies amounting to more than 300 billion yen and reducing the burden of social insurance paperwork.
Eighty percent of the elderly wish to continue working even after age 65. The arrival of a 100-year life society is a major opportunity. We will ensure employment options up until the age of 70 for anyone with the desire to work.
Placing such changes to our working style at the core, we will push forward with reforms, covering the entire spectrum of pensions, medical care, and nursing care.
We will expand to age 75 the choice for when to begin receiving a pension. We will also conduct a review of pensions paid to older workers who are still employed so that incentives to work are not hindered.
In 2022, the so-called first baby boomer generation will be at the advanced age of 75 or older. Putting a halt to the increase in the social security burden borne by the working generation is a matter of urgency.
We will undertake a review in order to shift from contributions based on age to those based on ability. We will examine asking those aged 75 or older with more than a certain amount of income to newly pay 20 percent of their costs when receiving medical attention. Alongside this, we will limit the burden borne by the working generation by charging a fixed sum to consult a doctor at a large-scale hospital for the sake of strengthening the role of primary care doctors.
Regarding medical and nursing care, we will strengthen preventive care in order to build a society where everyone can stay healthy and active.
This year we will implement reforms, aiming at a social security system oriented to all generations, where everyone, from children to families with small children, the working generation, and then the elderly, can enjoy peace of mind.
(Assistance for child rearing)
We will continue to invest boldly in the future of children.
Following upon making early childhood education and childcare free of charge since last year, from this April, higher education will become free for children for whom such assistance is truly needed. We have also achieved making private high school effectively free. We will create a society where all children can work hard towards their dreams, regardless of their families’ economic situations.
We will push forward with preparing childcare arrangements and eliminate childcare waiting lists. Through our efforts thus far, last year the number of children waiting for childcare reached its lowest point ever since the surveys began. We will strengthen our efforts, calling on municipalities that still have not eliminated waiting lists to formulate an improvement plan corresponding to local childcare needs.
We will provide seamless support for pregnancy, childbirth, and child rearing. By spring of 2021, we will establish in every municipality a comprehensive support center for families with small children. We will expand support for low-income single-parent families and further reinforce our efforts to build a society in which it is easy to raise children. Aiming to raise the birthrate to 1.8 children per woman, the level the public has indicated as desirable, we will confront the issue of the decrease in the birthrate, an issue increasing in severity, head on.
(A society in which all citizens are dynamically engaged)
In Japan, there are many women highly motivated and capable. If we are able to make opportunities for all women to be dynamically engaged and for the potential they hold to fully blossom, Japan’s economy and society will change completely.
Over the past six years, the number of women in the Japanese workforce has increased by 2.9 million. The percentage of women in the workforce in Japan surpasses that of the U.S. for all age groups over age 25. The M-shaped curve is without question moving towards disappearing altogether. We will continue to raise high the flag of women’s dynamic engagement, and press further forward our efforts to create an environment in which women find it easy to work and expand the number of women leaders. In addition, we will undertake measures to tackle domestic violence and other efforts by providing assistance for privately-run shelters.
We will create a society in which all people, whether women or men, young or old, people with disabilities or intractable illnesses, or, moreover, people who have failed before, can mutually accept their diversity and utilize their originality. That is also a society where everyone can demonstrate their abilities as much as they want. The realization of a society in which all citizens are dynamically engaged will truly be the key to overcoming our declining birthrate and aging society.
We will strengthen our efforts in the area of public transportation towards a barrier-free society. We will develop a telephone relay service that those who cannot hear can communicate with sign language free of charge. We will strengthen the mechanisms in place to support the desire to work held by those with severe disabilities.
“That ability will be limitless when honed.”
Dr. NAKAMURA Yutaka was ardently involved for many years in employment for the disabled.
“We must promote sports for the sake of the engagement in society of people with disabilities.”
Thanks to Dr. Nakamura’s passion, in 1964, the Tokyo Paralympic Games became a reality. Since then, the Paralympic Games have come to be held every four years regularly. With Dr. Nakamura’s thinking handed down over time, these Games will return to Japan once more, after more than half a century.
We will make this year’s Paralympic Games into magnificent Games that give people all around the world dreams and move their spirits. Let us together create a Japan that is the country where people with disabilities can live more vibrantly than anywhere else in the world.
6.    Diplomacy and security
(
Proactive Contribution to Peace
)
The first time Japan encountered the Olympic spirit was in the Meiji era. KANO Jigoro wrote about his excitement at that time as follows.
“[The Olympics Games] bring harmony among the thoughts and feelings of the peoples all around the world, supporting world civilization and peace.”
This year, the year in which the Olympic and Paralympic Games will take place, Japan will, under the banner of “Proactive Contribution to Peace,” sum up its postwar diplomacy and build Japan’s diplomacy for the new era. It will be a year which becomes the crucial moment for that.
We will seek to settle the outstanding issues of concern with North Korea, settle the unfortunate past and normalize relations, in accordance with the Japan-DPRK Pyongyang Declaration. In working towards the resolution of the abductions issue, the most important issue, I am determined to meet Chairman Kim Jong-un myself, without attaching any conditions.
Needless to say, we will thoroughly adhere our principle to act resolutely in order to safeguard the lives and assets of the Japanese nationals. We will cooperate closely with the international community, in particular the United States and the Republic of Korea.
As the security environment in Northeast Asia becomes increasingly severe, our diplomacy with neighboring countries becomes of extreme importance. The Republic of Korea is naturally our most important neighbor, which shares fundamental values and strategic interests with Japan. It is for exactly that reason that we sincerely expect the ROK to uphold promises made between our countries and build future-oriented Japan-ROK relations.
Visits to graves by former island residents by airplane and joint economic activities on the Four Islands, which President Putin and I agreed upon at Nagato, are both moving forward steadily. We will accelerate negotiations taking the 1956 Declaration as a base to resolve the territorial issue and conclude a peace treaty. This policy itself is unwavering. I am determined to achieve this with President Putin.
Japan and China together share a major responsibility for the peace and prosperity of this region and the world. In the current situation in Asia, the international community strongly call upon us to demonstrate their commitment to fulfill such a responsibility. We will build a mature Japan-China relation in the new era, by expanding and deepening exchanges at every field in addition to mutual visits by the leaders.
(Security policy)
We will protect Japan’s territory, territorial waters and airspace, under any circumstances. Japan’s security policy solely rests on our own efforts.
This spring, we will establish the Space Domain Mission Unit within the Air Self-Defense Force. Furthermo …[Excelセル文字数上限のため切り詰め。全文はpilot_manual_review.csvを参照]</t>
        </is>
      </c>
      <c r="J599" s="3" t="inlineStr">
        <is>
          <t>Policy Speech by the Prime Minister to the 201st Session of the Diet (Speeches and Statements by the Prime Minister) | Prime Minister of Japan and His Cabinet
Skip to main content
Home
News
Videos
Policy
The Cabinet
Links
Home
&gt;
News
&gt;
Speeches and Statements by the Prime Minister
&gt;
January 2020
&gt;
Policy Speech by the Prime Minister to the 201st Session of the Diet
Speeches and Statements by the Prime Minister
Policy Speech by the Prime Minister to the 201st Session of the Diet
January 20, 2020
Tweet
[Provisional translation]
1. Introduction
(The Japan Olympics)
It was the first time in Olympic history for the Games to be broadcast live by satellite. As the world watched, the final runner, Mr. SAKAI Yoshinori, entered National Stadium, carrying the Olympic flame. He was born August 6 in Hiroshima. The dignified run of this young man of 19 sent out a powerful message to the world that Japan had achieved reconstruction from its devastation after the war and was stepping out, full of confidence and pride, into a new era of rapid growth. “The Japan Olympics.” The 1964 Games that Mr. Sakai described in this way were truly achieved by all the Japanese people coming together as one. The eyes of the world came to be riveted on Japan, which was filled with positive dynamism towards the future. After half a century, that excitement will again find their way to Japan. With this year’s Olympic and Paralympic Games too, all of Japan will again work together to make them the greatest possible Games, the one that will move people all around the world. And from there, with the public being united, let us all step forward together towards a new era. (Stepping forward towards a new era)
“Japan is no longer able to grow.”
Seven years ago, we started vigorously firing three arrows at this “wall of resignation.” We have made use of the fruits of those efforts and, from supporting child rearing to making education free and even the work style reform, advance straightforwardly with the aim of creating a society in which all citizens are engaged dynamically. Looking squarely at the increasingly severe security environment, we established the Legislation for Peace and Security, fundamentally reinforcing our defense capabilities. Taking a panoramic perspective of the world map, I have traveled the world over to engage in dynamic Japanese diplomacy. Japan is no longer the Japan of the past. That place, the base of operations dealing with the nuclear accident, has now been reborn into a Japan’s largest holy site of soccer, filled with children’s smiling faces. Following the reopening of the Joban Expressway, services will be restored along the entire length of the Japan Railways (JR) Joban Line this March. In Coordination with this, we are advancing preparations for the partial lifting of the evacuation orders in place in the difficult-to-return areas of the towns of Futaba, Okuma, and Tomioka. In the town of Namie, one of the world’s largest hydrogen plants powered by renewable energy will begin full operation. During the Games, those who are involved with the Games will use automobiles using this clean hydrogen as fuel. Iwate Prefecture now welcomes three times its pre-disaster figure. The Michi-no-Eki roadside rest area that just opened for business this past September in the city of Rikuzentakata has enjoyed a bustling turnout, with 100,000 tourists visiting there in only a month. While the period for reconstruction and revitalization will end in the next fiscal year, we will make all-out efforts to wrap up the full reconstruction and revitalization of Fukushima as well as the reconstruction of Tohoku We will head towards the next stage under the responsibility and the leadership of politicians, with the Reconstruction Agency serving as the control tower. Nine years ago, Mr. Scott Fardy experienced the Great East Japan Earthquake in Kamaishi as a member of a rugby team there. “If I were to head back to my home country now, I’d regret it.”
Even though he had been recommended by his family to return to Australia, following the evacuation advisory from the Australian Embassy, Mr. Fardy stayed in Kamaishi and continued to assist disaster victims facing hardship, such as delivery of relief supplies and transporting the elderly and sick persons. With the feelings of appreciation to his actions in mind, Kamaishi will serve as the host town of Australia for the Olympic and Paralympic Games this year. The 29 municipalities struck by the disaster will deepen their exchanges with those who provided them support, including the village of Noda, Iwate Prefecture, which is partnered with Taiwan, and the city of Nihonmatsu, Fukushima Prefecture, matched with Kuwait. I want people to see with their own eyes and experience for themselves the state of the disaster-affected areas, which are poised to be vigorously reconstructed thanks to their heartwarming support. This is what the “Reconstruction Olympic and Paralympic Games” mean to be. In the wake of the Great East Japan Earthquake, assistance was sent from 163 countries and regions. Now, from here, I wish to once again express my appreciation together with you all to the people of the world who extended a hand of warm assistance to Japan in our time of trouble. 3. Regional revitalization
(A tourism-oriented country)
Close to 500 cities, towns, and villages in total will serve as host towns for the Games. (Regional revitalization)
When Typhoon 19 struck last year, the Yamba Dam helped preventing damage along the Tonegawa River. With respect to other dams, which are built for hydropower or irrigation water, we will compile measures for all class A river systems to utilize these dams centrally in the event of emergencies by breaking through the sectionalism across the ministries and agencies. Making use of the lessons learned from successive natural disasters, we will press forward with excavating riverbeds, maintaining embankments, and removing roadside utility poles all around Japan. We will also build a resilient electrical supply system through, for example, the regular upgrading of electrical transmission lines and collaboration among power companies, the Self-Defense Forces, and local authorities beforehand. We will promote our disaster prevention and mitigation as well as build national resilience, creating local communities that are resilient against disasters. HARADA Masanori moved there from Tokyo to grow coriander. It was the city government that engaged in negotiations for him to rent some farmland. He received seed funding from the regional revitalization promotion grant. And I understand that he learned agriculture from local farmers and help in developing sales channels from local businesses. “The entire community helped me.”
An environment where the community as a whole supports young people’s challenges was the deciding factor for Mr. We will lead the world of Big Data by anonymizing personal information and enabling detailed analyses of it. Various payment services using FinTech are being introduced. In light of this, we will fundamentally review regulations sectionalized with the business acts in financial services.We will encourage people to acquire an Individual Number Card and start the use of this card as a health insurance card by the end of next fiscal year. We will push forward with the digitization of every kind of administrative procedure and complete this transition by FY2024 for all procedures other than those requiring in-person verification. We will ensure the safety and peace of mind of consumers in response to the rapid changes due to technological progress. We will reinforce the protection of personal information, including by making it possible to suspend the usage of personal data. We will make tailgating subject to criminal penalties and thoroughly crack down on malicious drivers by setting up cameras along roadways. We will ban the flying of drones towards airport facilities and ensure the safety of flight paths. (Innovation)
I offer my heartfelt congratulations to Prof. YOSHINO Akira for being awarded the Nobel Prize in Chemistry. We will make bold investments in the young researchers who will come after Prof. Yoshino to take the lead in the future. We will prioritize boldly the allocation of funds to young researchers so that they can devote themselves to challenging research with out-of-the-box thinking. By ensuring stable positions and establishing career paths that include study overseas, we will create an environment where young people can have dreams and hopes for the future as they delve deeply into the world of research. The key to outpacing the speed of change and creating value that has never before existed is entrepreneurship. With our eyes looking ahead firmly on 5G, post-5G, and beyond, we will strongly support innovation through bold tax measures and budgets. We will strategically advance our efforts under global collaboration so as to provide safe and secure infrastructure. As for quantum technology which serves as the foundation for next-generation encryption and more, we will move forward in developing an innovation hub that brings together leading researchers and corporations from both within Japan and overseas. Japan will make full use of the technologies it enjoys and contribute to the new international project aimed at developing a space station orbiting the moon, manned exploration of the lunar surface, and other undertakings. With the future exploration of Mars and other endeavors also in our sight, we will work to expand humankind’s new frontiers. By implementing those measures with a total scale of 26 trillion yen, we will take every possible precaution against downside risk originating overseas, including trade friction between the U.S. and China and the UK’s withdrawal from the EU, along with the restoration and reconstruction from natural disasters. The Japanese economy has grown by 13 percent over the last past years, and the tax revenue in the FY2020 budget is the highest in history. The amount of government bonds issued has been decreasing for eight consecutive years. Without economic revitalization, there can be no fiscal consolidation. Maintaining this basic principle, we will continue to aim at realizing a surplus in the primary balance by FY 2025. Over the past six years, while the working-age population has decreased by 5.0 million people, employment has risen by 3.8 million people. In the midst of a labor shortage, the increase in the minimum wage was the highest ever under the current calculation method, with the national average surpassing 900 yen per hour for the first time in history. Currently, close to 90 percent of small- and medium-sized enterprises have increased wages. Now, with the employment environment changing for the better, we will expand at a stroke, intensively over three years, the employment of those of the employment ice age generation. We will implement all kinds of measures, including lifting the ban on job offers specifically targeting this generation, and expand opportunities to make use of their willingness, experience, and capabilities. In order to make it easier to take on second jobs and dual employment, we will clarify rules regarding working hours. We will revise the Act concerning Comprehensive Promotion of Labor Policies and press forward with reforms, calling on large corporations to disclose their ratio of mid-career and experienced worker hires and making it possible to have various flexible working styles. As our economy and society undergo significant changes, it is a necessity of the times that there be diversity in our lifestyles. Let us now make substantial improvements to Japan’s employment practices and, together, advance the work style reform. The arrival of a 100-year life society is a major opportunity. We will ensure employment options up until the age of 70 for anyone with the desire to work. Placing such changes to our working style at the core, we will push forward with reforms, covering the entire spectrum of pensions, medical care, and nursing care. We will expand to age 75 the choice for when to begin receiving a pension. We will also conduct a review of pensions paid to older workers who are still employed so that incentives to work are not hindered. Following upon making early childhood education and childcare free of charge since last year, from this April, higher education will become free for children for whom such assistance is truly needed. We have also achieved making private high school effectively free. We will create a society where all children can work hard towards their dreams, regardless of their families’ economic situations. We will push forward with preparing childcare arrangements and eliminate childcare waiting lists. Through our efforts thus far, last year the number of children waiting for childcare reached its lowest point ever since the surveys began. We will strengthen our efforts, calling on municipalities that still have not eliminated waiting lists to formulate an improvement plan corresponding to local childcare needs. The percentage of women in the workforce in Japan surpasses that of the U.S. for all age groups over age 25. The M-shaped curve is without question moving towards disappearing altogether. We will continue to raise high the flag of women’s dynamic engagement, and press further forward our efforts to create an environment in which women find it easy to work and expand the number of women leaders. In addition, we will undertake measures to tackle domestic violence and other efforts by providing assistance for privately-run shelters. We will create a society in which all people, whether women or men, young or old, people with disabilities or intractable illnesses, or, moreover, people who have failed before, can mutually accept their diversity and utilize their originality. That is also a society where everyone can demonstrate their abilities as much as they want. The realization of a society in which all citizens are dynamically engaged will truly be the key to overcoming our declining birthrate and aging society. We will strengthen our efforts in the area of public transportation towards a barrier-free society. We will develop a telephone relay service that those who cannot hear can communicate with sign language free of charge. We will strengthen the mechanisms in place to support the desire to work held by those with severe disabilities. Diplomacy and security
(
Proactive Contribution to Peace
)
The first time Japan encountered the Olympic spirit was in the Meiji era. KANO Jigoro wrote about his excitement at that time as follows. “[The Olympics Games] bring harmony among the thoughts and feelings of the peoples all around the world, supporting world civilization and peace.”
This year, the year in which the Olympic and Paralympic Games will take place, Japan will, under the banner of “Proactive Contribution to Peace,” sum up its postwar diplomacy and build Japan’s diplomacy for the new era. It will be a year which becomes the crucial moment for that. We will seek to settle the outstanding issues of concern with North Korea, settle the unfortunate past and normalize relations, in accordance with the Japan-DPRK Pyongyang Declaration. In working towards the resolution of the abductions issue, the most important issue, I am determined to meet Chairman Kim Jong-un myself, without attaching any conditions. Needless to say, we will thoroughly adhere our principle to act resolutely in order to safeguard the lives and assets of the Japanese nationals. We will cooperate closely with the international community, in particular the United States and the Republic of Korea. As the security environment in Northeast Asia becomes increasingly severe, our diplomacy with neighboring countries becomes of extreme importance. The Republic of Korea is naturally our most important neighbor, which shares fundamental values and strategic interests with Japan. It is for exactly that reason that we sincerely expect the ROK to uphold promises made between our countries and build future-oriented Japan-ROK relations. Visits to graves by former island residents by airplane and joint economic activities on the Four Islands, which President Putin and I agreed upon at Nagato, are both moving forward steadily. We will accelerate negotiations taking the 1956 Declaration as a base to resolve the territorial issue and conclude a peace treaty. This policy itself is unwavering. I am determined to achieve this with President Putin. Japan and China together share a major responsibility for the peace and prosperity of this region and the world. In the current situation in Asia, the international community strongly call upon us to demonstrate their commitment to fulfill such a responsibility. We will build a mature Japan-China relation in the new era, by expanding and deepening exchanges at every field in addition to mutual visits by the leaders. (Security policy)
We will protect Japan’s territory, territorial waters and airspace, under any circumstances. Japan’s security policy solely rests on our own efforts. This spring, we will establish the Space Domain Mission Unit within the Air Self-Defense Force. Furthermore, in order to ensure our superiority in the new realms of cyberspace and electromagnetic waves, we will fundamentally strengthen our capabilities and our systems in these areas. Yesterday, we commemorated the 60th anniversary of the signing of the Treaty of Mutual Cooperation and Security between Japan and the United States. The Japan-U.S. While maintaining deterrence, we will deliver results one after another to alleviate the impact of military bases in Okinawa. On the robust foundation of the Japan-U.S. Alliance, we will aim to bring about a “free and open Indo-Pacific,” working together with countries with which we share fundamental values, such as European countries, India, Australia, and ASEAN member nations. (Addressing issues facing the international community)
Over the past seven years I have visited 80 countries and regions and had a total of more than 800 summit meetings. I am determined that Japan will play a leading role in the world towards addressing common issues faced by the international community, grounded in my relationships with leaders of relevant countries. I am deeply concerned about the heightening in tensions in the Middle East. Japan calls on all parties concerned to resolve issues through dialogue and self-restraint responses. It is impossible to fulfill our responsibilities to the next generation by postponing things. It is the Constitution that tells us the nation’s vision. What kind of country should we aim to be as we head towards the future? It is the responsibility of us Diet members to put forth that proposal, is it not? Now that we have entered a new era, let us fulfill our responsibilities together in the Commissions on the Constitution, in order to look intently at the future and carry out our historic mission. We will create a Japan that shines on the world’s center stage, a Japan that we can be proud of and is brimming with hope. Over the last seven years I have given my all to moving towards that dream. We must not let dreams end as merely dreams. In order to build the Japan of the new era, let us all get started together, beginning here and now.</t>
        </is>
      </c>
      <c r="K599" s="18" t="inlineStr">
        <is>
          <t>fund;history;regret;reparation;responsibility;victim;war</t>
        </is>
      </c>
      <c r="L599" s="18" t="inlineStr">
        <is>
          <t>0</t>
        </is>
      </c>
      <c r="M599" s="18" t="inlineStr">
        <is>
          <t>1</t>
        </is>
      </c>
      <c r="N599" s="18" t="inlineStr">
        <is>
          <t>0</t>
        </is>
      </c>
      <c r="O599" s="18" t="inlineStr">
        <is>
          <t>1</t>
        </is>
      </c>
      <c r="P599" s="18" t="inlineStr">
        <is>
          <t>0</t>
        </is>
      </c>
      <c r="Q599" s="18" t="inlineStr">
        <is>
          <t>0</t>
        </is>
      </c>
      <c r="R599" s="18" t="inlineStr">
        <is>
          <t>91031c5a-0cc3-440b-9189-9584d7a96025</t>
        </is>
      </c>
      <c r="S599" s="18" t="inlineStr"/>
      <c r="T599" s="18" t="inlineStr"/>
      <c r="U599" s="18" t="inlineStr"/>
      <c r="V599" s="18" t="inlineStr">
        <is>
          <t>COMPENSATION_REPARATION</t>
        </is>
      </c>
      <c r="W599" s="18" t="inlineStr"/>
      <c r="X599" s="18" t="inlineStr"/>
      <c r="Y599" s="18" t="inlineStr"/>
      <c r="Z599" s="18" t="inlineStr"/>
      <c r="AA599" s="18" t="inlineStr"/>
      <c r="AB599" s="18" t="inlineStr"/>
      <c r="AC599" s="18" t="inlineStr"/>
      <c r="AD599" s="18" t="inlineStr"/>
      <c r="AE599" s="18" t="inlineStr"/>
      <c r="AF599" s="18" t="inlineStr"/>
      <c r="AG599" s="18" t="inlineStr"/>
      <c r="AH599" s="18" t="inlineStr"/>
      <c r="AI599" s="18" t="inlineStr"/>
      <c r="AJ599" s="18" t="inlineStr"/>
      <c r="AK599" s="18" t="inlineStr"/>
      <c r="AL599" s="18" t="inlineStr"/>
      <c r="AM599" s="18" t="inlineStr">
        <is>
          <t>LOW</t>
        </is>
      </c>
      <c r="AN599" s="3" t="inlineStr">
        <is>
          <t>AUTO-DRAFT: keyword signals only; requires contextual coding per codebook.md before use.</t>
        </is>
      </c>
      <c r="AO599" s="18" t="inlineStr">
        <is>
          <t>ab470b3c-04b1-5a55-8848-c3548d838c79</t>
        </is>
      </c>
      <c r="AP599" s="18" t="inlineStr">
        <is>
          <t>1</t>
        </is>
      </c>
      <c r="AQ599" s="18" t="inlineStr">
        <is>
          <t>LOW_CONFIDENCE;MISSING_SPEAKER</t>
        </is>
      </c>
      <c r="AR599" s="18" t="inlineStr">
        <is>
          <t>EXCLUDED</t>
        </is>
      </c>
      <c r="AS599" s="3" t="inlineStr">
        <is>
          <t>2026-09-22 full backlog review: COVID_OR_PANDEMIC</t>
        </is>
      </c>
    </row>
    <row r="600">
      <c r="A600" s="3" t="inlineStr">
        <is>
          <t>https://japan.kantei.go.jp/98_abe/statement/202001/_nypressconference.html</t>
        </is>
      </c>
      <c r="B600" s="18" t="inlineStr">
        <is>
          <t>japan</t>
        </is>
      </c>
      <c r="C600" s="18" t="inlineStr">
        <is>
          <t>Prime Minister's Office of Japan (Kantei)</t>
        </is>
      </c>
      <c r="D600" s="3" t="inlineStr">
        <is>
          <t>New Year's Press Conference by the Prime Minister (Opening Statement) (Speeches and Statements by the Prime Minister) | Prime Minister of Japan and His Cabinet</t>
        </is>
      </c>
      <c r="E600" s="18" t="inlineStr">
        <is>
          <t>PRESS_CONFERENCE</t>
        </is>
      </c>
      <c r="F600" s="18" t="inlineStr">
        <is>
          <t>January 6, 2020</t>
        </is>
      </c>
      <c r="G600" s="18" t="inlineStr">
        <is>
          <t>0</t>
        </is>
      </c>
      <c r="H600" s="3" t="inlineStr"/>
      <c r="I600" s="3" t="inlineStr">
        <is>
          <t>New Year's Press Conference by the Prime Minister (Opening Statement) (Speeches and Statements by the Prime Minister) | Prime Minister of Japan and His Cabinet
Skip to main content
Home
News
Videos
Policy
The Cabinet
Links
Home
&gt;
News
&gt;
Speeches and Statements by the Prime Minister
&gt;
January 2020
&gt;
New Year's Press Conference by the Prime Minister (Opening Statement)
Speeches and Statements by the Prime Minister
New Year's Press Conference by the Prime Minister (Opening Statement)
January 6, 2020
Tweet
[Provisional translation]
PRIME MINISTER ABE:
Happy new year, everyone. We had clear skies over a wide area on the first morning of the new year, and I took in the beautiful sight of Mt. Fuji.
Here at the start of the first new year in the era of Reiwa, I have just paid a visit to Ise Jingu Shrine. I prayed for the new era of Reiwa to be a wonderful one of peace and prosperity for Japan.
This year the Olympic and Paralympic Games will return to Japan at long last after half a century. The bidding activities through unified efforts of the people of Japan bore fruit and, seven years ago, Japan was elected as the host of the Games. I still recall that immediately after the final decision was announced in Buenos Aires I made a statement that our dream will come true if we work together.
Japan’s declining birthrate alongside an aging population and the rapidly changing international situation are very serious challenges that lie before us, who have entered the Reiwa era. If we all work together, however, our dream will come true. I am firmly certain that we will surely succeed in overcoming these issues and carving out a new era, by confronting them head on together with the Japanese people.
Together with the Japanese people, I will make this historic year -- the year in which we will once again host the Olympic and Paralympic Games -- a year for carving out a new era for Japan. I have renewed my determination to do so here as we start the second year of the Reiwa era.
Around 1964 when Tokyo last hosted the previous Olympic Games was a time when the so-called first baby
boomer generation was entering the workforce en masse, becoming a major driving force behind Japan’s rapid economic growth. It was against that backdrop that Japan’s world-class universal pension coverage and universal health coverage took shape. Two years from now, however, in 2022, this baby boomer generation will be at the advanced age of 75 or older. With the declining birthrate and aging population becoming increasingly serious, if we continue on our current path, the social security burden borne by the young generation will rise dramatically.
At the same time, average life expectancy has become almost 15 years longer than it was in 1964. Among the elderly, 80 percent have the desire to work even after they turn 65. The arrival of a 100-year life society is a major opportunity. We will take this occasion to build a society in which people can be active their entire lives, in which people can continue to work if they wish, regardless of their age. Simultaneously, those whose income surpasses a certain amount, regardless of age, will bear a degree of the burden, as supporters of social security. By doing so, I believe we will be able to hand down our social security system in which Japan takes pride to a new era, while limiting the increase in the burden borne by the young generation.
In addition, we will expand the application of employee pensions to include those working part-time broadly. In the age of equal pay for equal work, we will eradicate from our nation’s vocabulary the expression “irregular work” in the world of pensions as well. Under this overarching principle, we will implement reforms to bring about a system that ensures the peace of mind felt by the working generation to an even greater extent. We will push forward with reforms to social security overall, including in the areas of pensions, medical care, and nursing, putting the changes in work-style at its core..
In this age of a declining birthrate, needless to say, we will also expand our assistance towards children and the childrearing generation. We will endeavor to create a society where all children can work hard towards their dreams, regardless of their families’ economic situations. Aiming at such a society, from this April, we will make higher education free of charge for children truly in need, following upon early childhood education and childcare becoming free of charge last year.
In the new era of Reiwa, while keeping that future firmly in view, we will undertake reforms to bring about a social security system in which all generations can enjoy peace of mind. I consider this to be the greatest challenge for my Cabinet this year.
This year is the Year of the Metal Rat (
kanoe-ne
) in the Oriental zodiac. The Rat (
ne
) is the first of the twelve signs in the Oriental zodiac, and the Year of the Rat is said to be one in which new buds start to spring forth. And, Metal (
kanoe
) includes the meaning of resolutely carrying out reforms while inheriting that which has existed until now. It is a year for advancing major reforms that will carve out a new era. The Year of the Metal Rat has historically been a year marked by such milestones.
It was in the Year of the Metal Rat 60 years ago that the Japan-U.S. Security Treaty was revised. Japan overcame the East-West Cold War and has enjoyed peace and prosperity. The Japan-U.S. Alliance truly came to carve out the era that followed. Now, 60 years later, it has become the foundation of Japan’s diplomatic and security policies.
Meanwhile, the world is now in the midst of a surge of major changes. Under the current circumstances, in which the East Asia security environment is more severe than ever before, it is of the greatest importance that of course Japan and the United States, as well as Japan, the United States, and the Republic of Korea, engage in close cooperation, and that Japan forge cooperative relations with Russia and China.
We are unwavering in our policy of normalizing relations
with North Korea through resolving outstanding issues
of concern and settling the unfortunate past in accordance with the Japan-
DPRK
Pyongyang Declaration. In working towards the early resolution of the abductions issue, the most important issue, I intend to meet Chairman Kim Jong-un myself, without attaching any conditions.
Tensions are rising in the Middle East and the current situation is a cause for great concern. Further escalation of the situation should be avoided and I call upon all parties involved to make every possible diplomatic effort to ease tensions. Last month, I welcomed President Rouhani of Iran to Japan. Japan will continue to engage tenaciously in diplomacy that only we can do, so as to ease tensions and stabilize the situation in this region..
Japan relies on this region for many of our energy resources. In conjunction with these diplomatic efforts, in order to strengthen our system for gathering information, we will dispatch the Self-Defense Forces to this region to ensure safe navigation by vessels related to Japan.
We will also continue with our efforts to further spread to the world an economic zone based on free and fair rules. Japan will also continue to demonstrate leadership as a standard bearer for free trade through our efforts to expand the countries joining the Trans-Pacific Partnership (TPP) Agreement and through negotiations on the Regional Comprehensive Economic Partnership (RCEP).
Under the vision for a free and open Indo-Pacific, on the robust foundation of the Japan-U.S. Alliance, I intend to deepen further our cooperation with countries with which we share fundamental values, including the countries of Europe, India, Australia, and the members of the Association of South‐East Asian Nations (ASEAN), while taking a panoramic perspective of the world map.
This year, as we mark the 60th anniversary of the Japan-U.S. Security Treaty, we will sum up Japan’s postwar diplomacy thoroughly and, on that basis, carve out the horizon for Japan’s diplomacy in the new era. I intend to make 2020 that kind of year.
The Tokyo Olympic and Paralympic Games are now a little more than half a year away. I want to press forward with all possible preparations to make these Games ones where the athletes coming together from all around the world can give their very best performance. And, I want this Games to be the one in which people the world over to be able to have dreams and hopes towards a new era.
Finally, I would like to extend my sincere wishes that 2020 is a splendid year for each and every one in Japan.
I will end my opening statement here.
Related Link
Japanese
Home
News
Videos
Policy
The Cabinet
Links
Cabinet Public Affairs Office, Cabinet Secretariat, 1-6-1 Nagata-cho, Chiyoda-ku, Tokyo 100 - 8968, Japan
Copyright© Cabinet Public Affairs Office, Cabinet Secretariat. All Rights Reserved.</t>
        </is>
      </c>
      <c r="J600" s="3" t="inlineStr">
        <is>
          <t>In the age of equal pay for equal work, we will eradicate from our nation’s vocabulary the expression “irregular work” in the world of pensions as well. Under this overarching principle, we will implement reforms to bring about a system that ensures the peace of mind felt by the working generation to an even greater extent. We will push forward with reforms to social security overall, including in the areas of pensions, medical care, and nursing, putting the changes in work-style at its core.. In this age of a declining birthrate, needless to say, we will also expand our assistance towards children and the childrearing generation. We will endeavor to create a society where all children can work hard towards their dreams, regardless of their families’ economic situations. Aiming at such a society, from this April, we will make higher education free of charge for children truly in need, following upon early childhood education and childcare becoming free of charge last year. In the new era of Reiwa, while keeping that future firmly in view, we will undertake reforms to bring about a social security system in which all generations can enjoy peace of mind. It was in the Year of the Metal Rat 60 years ago that the Japan-U.S. Security Treaty was revised. Japan overcame the East-West Cold War and has enjoyed peace and prosperity. The Japan-U.S. Alliance truly came to carve out the era that followed. Under the current circumstances, in which the East Asia security environment is more severe than ever before, it is of the greatest importance that of course Japan and the United States, as well as Japan, the United States, and the Republic of Korea, engage in close cooperation, and that Japan forge cooperative relations with Russia and China. We are unwavering in our policy of normalizing relations
with North Korea through resolving outstanding issues
of concern and settling the unfortunate past in accordance with the Japan-
DPRK
Pyongyang Declaration. In working towards the early resolution of the abductions issue, the most important issue, I intend to meet Chairman Kim Jong-un myself, without attaching any conditions. Tensions are rising in the Middle East and the current situation is a cause for great concern. Further escalation of the situation should be avoided and I call upon all parties involved to make every possible diplomatic effort to ease tensions. Japan will also continue to demonstrate leadership as a standard bearer for free trade through our efforts to expand the countries joining the Trans-Pacific Partnership (TPP) Agreement and through negotiations on the Regional Comprehensive Economic Partnership (RCEP). Under the vision for a free and open Indo-Pacific, on the robust foundation of the Japan-U.S. Alliance, I intend to deepen further our cooperation with countries with which we share fundamental values, including the countries of Europe, India, Australia, and the members of the Association of South‐East Asian Nations (ASEAN), while taking a panoramic perspective of the world map. This year, as we mark the 60th anniversary of the Japan-U.S. Security Treaty, we will sum up Japan’s postwar diplomacy thoroughly and, on that basis, carve out the horizon for Japan’s diplomacy in the new era. I intend to make 2020 that kind of year. The Tokyo Olympic and Paralympic Games are now a little more than half a year away. I want to press forward with all possible preparations to make these Games ones where the athletes coming together from all around the world can give their very best performance. And, I want this Games to be the one in which people the world over to be able to have dreams and hopes towards a new era. Finally, I would like to extend my sincere wishes that 2020 is a splendid year for each and every one in Japan. I will end my opening statement here.</t>
        </is>
      </c>
      <c r="K600" s="18" t="inlineStr">
        <is>
          <t>fund;war</t>
        </is>
      </c>
      <c r="L600" s="18" t="inlineStr">
        <is>
          <t>0</t>
        </is>
      </c>
      <c r="M600" s="18" t="inlineStr">
        <is>
          <t>0</t>
        </is>
      </c>
      <c r="N600" s="18" t="inlineStr">
        <is>
          <t>0</t>
        </is>
      </c>
      <c r="O600" s="18" t="inlineStr">
        <is>
          <t>1</t>
        </is>
      </c>
      <c r="P600" s="18" t="inlineStr">
        <is>
          <t>0</t>
        </is>
      </c>
      <c r="Q600" s="18" t="inlineStr">
        <is>
          <t>0</t>
        </is>
      </c>
      <c r="R600" s="18" t="inlineStr">
        <is>
          <t>ab233697-3a7f-44ee-b742-1bf23f3fc488</t>
        </is>
      </c>
      <c r="S600" s="18" t="inlineStr"/>
      <c r="T600" s="18" t="inlineStr"/>
      <c r="U600" s="18" t="inlineStr"/>
      <c r="V600" s="18" t="inlineStr">
        <is>
          <t>COMPENSATION_REPARATION</t>
        </is>
      </c>
      <c r="W600" s="18" t="inlineStr"/>
      <c r="X600" s="18" t="inlineStr"/>
      <c r="Y600" s="18" t="inlineStr"/>
      <c r="Z600" s="18" t="inlineStr"/>
      <c r="AA600" s="18" t="inlineStr"/>
      <c r="AB600" s="18" t="inlineStr"/>
      <c r="AC600" s="18" t="inlineStr"/>
      <c r="AD600" s="18" t="inlineStr"/>
      <c r="AE600" s="18" t="inlineStr"/>
      <c r="AF600" s="18" t="inlineStr"/>
      <c r="AG600" s="18" t="inlineStr"/>
      <c r="AH600" s="18" t="inlineStr"/>
      <c r="AI600" s="18" t="inlineStr"/>
      <c r="AJ600" s="18" t="inlineStr"/>
      <c r="AK600" s="18" t="inlineStr"/>
      <c r="AL600" s="18" t="inlineStr"/>
      <c r="AM600" s="18" t="inlineStr">
        <is>
          <t>LOW</t>
        </is>
      </c>
      <c r="AN600" s="3" t="inlineStr">
        <is>
          <t>AUTO-DRAFT: keyword signals only; requires contextual coding per codebook.md before use.</t>
        </is>
      </c>
      <c r="AO600" s="18" t="inlineStr">
        <is>
          <t>ce3308bd-aed3-5a16-8aa2-f630ed701c1a</t>
        </is>
      </c>
      <c r="AP600" s="18" t="inlineStr">
        <is>
          <t>1</t>
        </is>
      </c>
      <c r="AQ600" s="18" t="inlineStr">
        <is>
          <t>LOW_CONFIDENCE;MISSING_SPEAKER</t>
        </is>
      </c>
      <c r="AR600" s="18" t="inlineStr">
        <is>
          <t>EXCLUDED</t>
        </is>
      </c>
      <c r="AS600" s="3" t="inlineStr">
        <is>
          <t>2026-09-22 full backlog review: PRESS_CONFERENCE_UNRELATED_DOMESTIC_OR_ROUTINE_DIPLOMACY</t>
        </is>
      </c>
    </row>
    <row r="601">
      <c r="A601" s="3" t="inlineStr">
        <is>
          <t>https://japan.kantei.go.jp/98_abe/statement/202001/index.html</t>
        </is>
      </c>
      <c r="B601" s="18" t="inlineStr">
        <is>
          <t>japan</t>
        </is>
      </c>
      <c r="C601" s="18" t="inlineStr">
        <is>
          <t>Prime Minister's Office of Japan (Kantei)</t>
        </is>
      </c>
      <c r="D601" s="3" t="inlineStr">
        <is>
          <t>January 2020 (Speeches and Statements by the Prime Minister) | Prime Minister of Japan and His Cabinet</t>
        </is>
      </c>
      <c r="E601" s="18" t="inlineStr">
        <is>
          <t>PRESS_CONFERENCE</t>
        </is>
      </c>
      <c r="F601" s="18" t="inlineStr">
        <is>
          <t>January 20, 2020</t>
        </is>
      </c>
      <c r="G601" s="18" t="inlineStr">
        <is>
          <t>0</t>
        </is>
      </c>
      <c r="H601" s="3" t="inlineStr"/>
      <c r="I601" s="3" t="inlineStr">
        <is>
          <t>January 2020 (Speeches and Statements by the Prime Minister) | Prime Minister of Japan and His Cabinet
Skip to main content
Home
News
Videos
Policy
The Cabinet
Links
Home
&gt;
News
&gt;
Speeches and Statements by the Prime Minister
&gt;
January 2020
Speeches and Statements by the Prime Minister
January 2020
Policy Speech by the Prime Minister to the 201st Session of the Diet
[January 20, 2020]
Remarks by the Prime Minister, Marking the 60th Anniversary of the Signing of the Japan-US Security Treaty
[January 19, 2020]
New Year's Press Conference by the Prime Minister (Opening Statement)
[January 6, 2020]
New Year’s Reflection by the Prime Minister
[January 1, 2020]
Archives
2020
Jan
|
Feb
|
Mar
|
Apr
|
May
|
Jun
|
Jul
|
Aug
|
Sep
2019
Jan
|
Mar
|
Apr
|
May
|
Jun
|
Aug
|
Sep
|
Oct
2018
Jan
|
Feb
|
Mar
|
May
|
Jun
|
Jul
|
Aug
|
Sep
|
Oct
|
Nov
|
Dec
2017
Nov
|
Dec
Speeches and Statements by Successive Prime Ministers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J601" s="3" t="inlineStr">
        <is>
          <t>January 2020 (Speeches and Statements by the Prime Minister) | Prime Minister of Japan and His Cabinet
Skip to main content
Home
News
Videos
Policy
The Cabinet
Links
Home
&gt;
News
&gt;
Speeches and Statements by the Prime Minister
&gt;
January 2020
Speeches and Statements by the Prime Minister
January 2020
Policy Speech by the Prime Minister to the 201st Session of the Diet
[January 20, 2020]
Remarks by the Prime Minister, Marking the 60th Anniversary of the Signing of the Japan-US Security Treaty
[January 19, 2020]
New Year's Press Conference by the Prime Minister (Opening Statement)
[January 6, 2020]
New Year’s Reflection by the Prime Minister
[January 1, 2020]
Archives
2020
Jan
|
Feb
|
Mar
|
Apr
|
May
|
Jun
|
Jul
|
Aug
|
Sep
2019
Jan
|
Mar
|
Apr
|
May
|
Jun
|
Aug
|
Sep
|
Oct
2018
Jan
|
Feb
|
Mar
|
May
|
Jun
|
Jul
|
Aug
|
Sep
|
Oct
|
Nov
|
Dec
2017
Nov
|
Dec
Speeches and Statements by Successive Prime Ministers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K601" s="18" t="inlineStr">
        <is>
          <t>reflection</t>
        </is>
      </c>
      <c r="L601" s="18" t="inlineStr">
        <is>
          <t>0</t>
        </is>
      </c>
      <c r="M601" s="18" t="inlineStr">
        <is>
          <t>0</t>
        </is>
      </c>
      <c r="N601" s="18" t="inlineStr">
        <is>
          <t>1</t>
        </is>
      </c>
      <c r="O601" s="18" t="inlineStr">
        <is>
          <t>0</t>
        </is>
      </c>
      <c r="P601" s="18" t="inlineStr">
        <is>
          <t>0</t>
        </is>
      </c>
      <c r="Q601" s="18" t="inlineStr">
        <is>
          <t>0</t>
        </is>
      </c>
      <c r="R601" s="18" t="inlineStr">
        <is>
          <t>26c06a46-4079-4353-aba2-7183e69c0fa6</t>
        </is>
      </c>
      <c r="S601" s="18" t="inlineStr"/>
      <c r="T601" s="18" t="inlineStr"/>
      <c r="U601" s="18" t="inlineStr"/>
      <c r="V601" s="18" t="inlineStr">
        <is>
          <t>HISTORICAL_RECOGNITION_GENERAL</t>
        </is>
      </c>
      <c r="W601" s="18" t="inlineStr"/>
      <c r="X601" s="18" t="inlineStr"/>
      <c r="Y601" s="18" t="inlineStr"/>
      <c r="Z601" s="18" t="inlineStr"/>
      <c r="AA601" s="18" t="inlineStr"/>
      <c r="AB601" s="18" t="inlineStr"/>
      <c r="AC601" s="18" t="inlineStr"/>
      <c r="AD601" s="18" t="inlineStr"/>
      <c r="AE601" s="18" t="inlineStr"/>
      <c r="AF601" s="18" t="inlineStr"/>
      <c r="AG601" s="18" t="inlineStr"/>
      <c r="AH601" s="18" t="inlineStr"/>
      <c r="AI601" s="18" t="inlineStr"/>
      <c r="AJ601" s="18" t="inlineStr"/>
      <c r="AK601" s="18" t="inlineStr"/>
      <c r="AL601" s="18" t="inlineStr"/>
      <c r="AM601" s="18" t="inlineStr">
        <is>
          <t>LOW</t>
        </is>
      </c>
      <c r="AN601" s="3" t="inlineStr">
        <is>
          <t>AUTO-DRAFT: keyword signals only; requires contextual coding per codebook.md before use.</t>
        </is>
      </c>
      <c r="AO601" s="18" t="inlineStr">
        <is>
          <t>56a564b9-3ff4-5bff-b5d5-ced09f430877</t>
        </is>
      </c>
      <c r="AP601" s="18" t="inlineStr">
        <is>
          <t>1</t>
        </is>
      </c>
      <c r="AQ601" s="18" t="inlineStr">
        <is>
          <t>LOW_CONFIDENCE;MISSING_SPEAKER</t>
        </is>
      </c>
      <c r="AR601" s="18" t="inlineStr">
        <is>
          <t>EXCLUDED</t>
        </is>
      </c>
      <c r="AS601" s="3" t="inlineStr">
        <is>
          <t>2026-09-22 full backlog review: PRESS_CONFERENCE_UNRELATED_DOMESTIC_OR_ROUTINE_DIPLOMACY</t>
        </is>
      </c>
    </row>
    <row r="602">
      <c r="A602" s="3" t="inlineStr">
        <is>
          <t>https://japan.kantei.go.jp/98_abe/statement/202008/index.html</t>
        </is>
      </c>
      <c r="B602" s="18" t="inlineStr">
        <is>
          <t>japan</t>
        </is>
      </c>
      <c r="C602" s="18" t="inlineStr">
        <is>
          <t>Prime Minister's Office of Japan (Kantei)</t>
        </is>
      </c>
      <c r="D602" s="3" t="inlineStr">
        <is>
          <t>August 2020 (Speeches and Statements by the Prime Minister) | Prime Minister of Japan and His Cabinet</t>
        </is>
      </c>
      <c r="E602" s="18" t="inlineStr">
        <is>
          <t>PRESS_CONFERENCE</t>
        </is>
      </c>
      <c r="F602" s="18" t="inlineStr">
        <is>
          <t>August 28, 2020</t>
        </is>
      </c>
      <c r="G602" s="18" t="inlineStr">
        <is>
          <t>0</t>
        </is>
      </c>
      <c r="H602" s="3" t="inlineStr"/>
      <c r="I602" s="3" t="inlineStr">
        <is>
          <t>August 2020 (Speeches and Statements by the Prime Minister) | Prime Minister of Japan and His Cabinet
Skip to main content
Home
News
Videos
Policy
The Cabinet
Links
Home
&gt;
News
&gt;
Speeches and Statements by the Prime Minister
&gt;
August 2020
Speeches and Statements by the Prime Minister
August 2020
Press Conference by the Prime Minister
[August 28, 2020]
Address by the Prime Minister at the Seventy-Fifth National Memorial Ceremony for the War Dead
[August 15, 2020]
Address by the Prime Minister at the Nagasaki Peace Memorial Ceremony
[August 9, 2020]
Address by the Prime Minister at the Hiroshima Peace Memorial Ceremony
[August 6, 2020]
Archives
2020
Jan
|
Feb
|
Mar
|
Apr
|
May
|
Jun
|
Jul
|
Aug
|
Sep
2019
Jan
|
Mar
|
Apr
|
May
|
Jun
|
Aug
|
Sep
|
Oct
2018
Jan
|
Feb
|
Mar
|
May
|
Jun
|
Jul
|
Aug
|
Sep
|
Oct
|
Nov
|
Dec
2017
Nov
|
Dec
Speeches and Statements by Successive Prime Ministers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J602" s="3" t="inlineStr">
        <is>
          <t>August 2020 (Speeches and Statements by the Prime Minister) | Prime Minister of Japan and His Cabinet
Skip to main content
Home
News
Videos
Policy
The Cabinet
Links
Home
&gt;
News
&gt;
Speeches and Statements by the Prime Minister
&gt;
August 2020
Speeches and Statements by the Prime Minister
August 2020
Press Conference by the Prime Minister
[August 28, 2020]
Address by the Prime Minister at the Seventy-Fifth National Memorial Ceremony for the War Dead
[August 15, 2020]
Address by the Prime Minister at the Nagasaki Peace Memorial Ceremony
[August 9, 2020]
Address by the Prime Minister at the Hiroshima Peace Memorial Ceremony
[August 6, 2020]
Archives
2020
Jan
|
Feb
|
Mar
|
Apr
|
May
|
Jun
|
Jul
|
Aug
|
Sep
2019
Jan
|
Mar
|
Apr
|
May
|
Jun
|
Aug
|
Sep
|
Oct
2018
Jan
|
Feb
|
Mar
|
May
|
Jun
|
Jul
|
Aug
|
Sep
|
Oct
|
Nov
|
Dec
2017
Nov
|
Dec
Speeches and Statements by Successive Prime Ministers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K602" s="18" t="inlineStr">
        <is>
          <t>war</t>
        </is>
      </c>
      <c r="L602" s="18" t="inlineStr">
        <is>
          <t>0</t>
        </is>
      </c>
      <c r="M602" s="18" t="inlineStr">
        <is>
          <t>0</t>
        </is>
      </c>
      <c r="N602" s="18" t="inlineStr">
        <is>
          <t>0</t>
        </is>
      </c>
      <c r="O602" s="18" t="inlineStr">
        <is>
          <t>0</t>
        </is>
      </c>
      <c r="P602" s="18" t="inlineStr">
        <is>
          <t>0</t>
        </is>
      </c>
      <c r="Q602" s="18" t="inlineStr">
        <is>
          <t>0</t>
        </is>
      </c>
      <c r="R602" s="18" t="inlineStr">
        <is>
          <t>2f82af09-f2da-4472-a32c-853b16ef52da</t>
        </is>
      </c>
      <c r="S602" s="18" t="inlineStr"/>
      <c r="T602" s="18" t="inlineStr"/>
      <c r="U602" s="18" t="inlineStr"/>
      <c r="V602" s="18" t="inlineStr">
        <is>
          <t>WAR_GENERAL</t>
        </is>
      </c>
      <c r="W602" s="18" t="inlineStr"/>
      <c r="X602" s="18" t="inlineStr"/>
      <c r="Y602" s="18" t="inlineStr"/>
      <c r="Z602" s="18" t="inlineStr"/>
      <c r="AA602" s="18" t="inlineStr"/>
      <c r="AB602" s="18" t="inlineStr"/>
      <c r="AC602" s="18" t="inlineStr"/>
      <c r="AD602" s="18" t="inlineStr"/>
      <c r="AE602" s="18" t="inlineStr"/>
      <c r="AF602" s="18" t="inlineStr"/>
      <c r="AG602" s="18" t="inlineStr"/>
      <c r="AH602" s="18" t="inlineStr"/>
      <c r="AI602" s="18" t="inlineStr"/>
      <c r="AJ602" s="18" t="inlineStr"/>
      <c r="AK602" s="18" t="inlineStr"/>
      <c r="AL602" s="18" t="inlineStr"/>
      <c r="AM602" s="18" t="inlineStr">
        <is>
          <t>LOW</t>
        </is>
      </c>
      <c r="AN602" s="3" t="inlineStr">
        <is>
          <t>AUTO-DRAFT: keyword signals only; requires contextual coding per codebook.md before use.</t>
        </is>
      </c>
      <c r="AO602" s="18" t="inlineStr">
        <is>
          <t>ebf6c159-b88c-560e-87e9-ea2fb1415a90</t>
        </is>
      </c>
      <c r="AP602" s="18" t="inlineStr">
        <is>
          <t>1</t>
        </is>
      </c>
      <c r="AQ602" s="18" t="inlineStr">
        <is>
          <t>LOW_CONFIDENCE;MISSING_SPEAKER</t>
        </is>
      </c>
      <c r="AR602" s="18" t="inlineStr">
        <is>
          <t>EXCLUDED</t>
        </is>
      </c>
      <c r="AS602" s="3" t="inlineStr">
        <is>
          <t>2026-09-22 full backlog review: PRESS_CONFERENCE_UNRELATED_DOMESTIC_OR_ROUTINE_DIPLOMACY</t>
        </is>
      </c>
    </row>
    <row r="603">
      <c r="A603" s="3" t="inlineStr">
        <is>
          <t>https://japan.kantei.go.jp/98_abe/statement/index_e.html</t>
        </is>
      </c>
      <c r="B603" s="18" t="inlineStr">
        <is>
          <t>japan</t>
        </is>
      </c>
      <c r="C603" s="18" t="inlineStr">
        <is>
          <t>Prime Minister's Office of Japan (Kantei)</t>
        </is>
      </c>
      <c r="D603" s="3" t="inlineStr">
        <is>
          <t>Speeches and Statements by the Prime Minister | Prime Minister of Japan and His Cabinet</t>
        </is>
      </c>
      <c r="E603" s="18" t="inlineStr">
        <is>
          <t>PRESS_CONFERENCE</t>
        </is>
      </c>
      <c r="F603" s="18" t="inlineStr">
        <is>
          <t>September 11, 2020</t>
        </is>
      </c>
      <c r="G603" s="18" t="inlineStr">
        <is>
          <t>0</t>
        </is>
      </c>
      <c r="H603" s="3" t="inlineStr"/>
      <c r="I603" s="3" t="inlineStr">
        <is>
          <t>Speeches and Statements by the Prime Minister | Prime Minister of Japan and His Cabinet
Skip to main content
Home
News
Videos
Policy
The Cabinet
Links
Home
&gt;
News
&gt;
Speeches and Statements by the Prime Minister
Speeches and Statements by the Prime Minister
Prime Minister Shinzo Abe (98th)
Statement by Prime Minister
[September 11, 2020]
Press Conference by the Prime Minister
[August 28, 2020]
Address by the Prime Minister at the Seventy-Fifth National Memorial Ceremony for the War Dead
[August 15, 2020]
Address by the Prime Minister at the Nagasaki Peace Memorial Ceremony
[August 9, 2020]
Address by the Prime Minister at the Hiroshima Peace Memorial Ceremony
[August 6, 2020]
Message from the Prime Minister on the Occasion of Marine Day 2020
[July 17, 2020]
Address by the Prime Minister for the Memorial Ceremony to Commemorate the Fallen on the 75th Anniversary of the End of the Battle of Okinawa
[June 23, 2020]
Press Conference by Prime Minister Shinzo Abe
[June 18, 2020]
[COVID-19] Press Conference by the Prime Minister regarding the Novel Coronavirus
[May 25, 2020]
[COVID-19] Press Conference by the Prime Minister regarding the Novel Coronavirus
[May 14, 2020]
Archives
2020
Jan
|
Feb
|
Mar
|
Apr
|
May
|
Jun
|
Jul
|
Aug
|
Sep
2019
Jan
|
Mar
|
Apr
|
May
|
Jun
|
Aug
|
Sep
|
Oct
2018
Jan
|
Feb
|
Mar
|
May
|
Jun
|
Jul
|
Aug
|
Sep
|
Oct
|
Nov
|
Dec
2017
Nov
|
Dec
Speeches and Statements by Successive Prime Ministers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J603" s="3" t="inlineStr">
        <is>
          <t>Speeches and Statements by the Prime Minister | Prime Minister of Japan and His Cabinet
Skip to main content
Home
News
Videos
Policy
The Cabinet
Links
Home
&gt;
News
&gt;
Speeches and Statements by the Prime Minister
Speeches and Statements by the Prime Minister
Prime Minister Shinzo Abe (98th)
Statement by Prime Minister
[September 11, 2020]
Press Conference by the Prime Minister
[August 28, 2020]
Address by the Prime Minister at the Seventy-Fifth National Memorial Ceremony for the War Dead
[August 15, 2020]
Address by the Prime Minister at the Nagasaki Peace Memorial Ceremony
[August 9, 2020]
Address by the Prime Minister at the Hiroshima Peace Memorial Ceremony
[August 6, 2020]
Message from the Prime Minister on the Occasion of Marine Day 2020
[July 17, 2020]
Address by the Prime Minister for the Memorial Ceremony to Commemorate the Fallen on the 75th Anniversary of the End of the Battle of Okinawa
[June 23, 2020]
Press Conference by Prime Minister Shinzo Abe
[June 18, 2020]
[COVID-19] Press Conference by the Prime Minister regarding the Novel Coronavirus
[May 25, 2020]
[COVID-19] Press Conference by the Prime Minister regarding the Novel Coronavirus
[May 14, 2020]
Archives
2020
Jan
|
Feb
|
Mar
|
Apr
|
May
|
Jun
|
Jul
|
Aug
|
Sep
2019
Jan
|
Mar
|
Apr
|
May
|
Jun
|
Aug
|
Sep
|
Oct
2018
Jan
|
Feb
|
Mar
|
May
|
Jun
|
Jul
|
Aug
|
Sep
|
Oct
|
Nov
|
Dec
2017
Nov
|
Dec
Speeches and Statements by Successive Prime Ministers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K603" s="18" t="inlineStr">
        <is>
          <t>war</t>
        </is>
      </c>
      <c r="L603" s="18" t="inlineStr">
        <is>
          <t>0</t>
        </is>
      </c>
      <c r="M603" s="18" t="inlineStr">
        <is>
          <t>0</t>
        </is>
      </c>
      <c r="N603" s="18" t="inlineStr">
        <is>
          <t>0</t>
        </is>
      </c>
      <c r="O603" s="18" t="inlineStr">
        <is>
          <t>0</t>
        </is>
      </c>
      <c r="P603" s="18" t="inlineStr">
        <is>
          <t>0</t>
        </is>
      </c>
      <c r="Q603" s="18" t="inlineStr">
        <is>
          <t>0</t>
        </is>
      </c>
      <c r="R603" s="18" t="inlineStr">
        <is>
          <t>04ca2d20-dca4-4930-a83a-2fef9e6d6d0a</t>
        </is>
      </c>
      <c r="S603" s="18" t="inlineStr"/>
      <c r="T603" s="18" t="inlineStr"/>
      <c r="U603" s="18" t="inlineStr"/>
      <c r="V603" s="18" t="inlineStr">
        <is>
          <t>WAR_GENERAL</t>
        </is>
      </c>
      <c r="W603" s="18" t="inlineStr"/>
      <c r="X603" s="18" t="inlineStr"/>
      <c r="Y603" s="18" t="inlineStr"/>
      <c r="Z603" s="18" t="inlineStr"/>
      <c r="AA603" s="18" t="inlineStr"/>
      <c r="AB603" s="18" t="inlineStr"/>
      <c r="AC603" s="18" t="inlineStr"/>
      <c r="AD603" s="18" t="inlineStr"/>
      <c r="AE603" s="18" t="inlineStr"/>
      <c r="AF603" s="18" t="inlineStr"/>
      <c r="AG603" s="18" t="inlineStr"/>
      <c r="AH603" s="18" t="inlineStr"/>
      <c r="AI603" s="18" t="inlineStr"/>
      <c r="AJ603" s="18" t="inlineStr"/>
      <c r="AK603" s="18" t="inlineStr"/>
      <c r="AL603" s="18" t="inlineStr"/>
      <c r="AM603" s="18" t="inlineStr">
        <is>
          <t>LOW</t>
        </is>
      </c>
      <c r="AN603" s="3" t="inlineStr">
        <is>
          <t>AUTO-DRAFT: keyword signals only; requires contextual coding per codebook.md before use.</t>
        </is>
      </c>
      <c r="AO603" s="18" t="inlineStr">
        <is>
          <t>bb58e308-61cc-5bd8-84f0-a005b7d9390c</t>
        </is>
      </c>
      <c r="AP603" s="18" t="inlineStr">
        <is>
          <t>1</t>
        </is>
      </c>
      <c r="AQ603" s="18" t="inlineStr">
        <is>
          <t>LOW_CONFIDENCE;MISSING_SPEAKER</t>
        </is>
      </c>
      <c r="AR603" s="18" t="inlineStr">
        <is>
          <t>EXCLUDED</t>
        </is>
      </c>
      <c r="AS603" s="3" t="inlineStr">
        <is>
          <t>2026-09-22 full backlog review: COVID_OR_PANDEMIC</t>
        </is>
      </c>
    </row>
    <row r="604">
      <c r="A604" s="3" t="inlineStr">
        <is>
          <t>https://www.kantei.go.jp/foreign/forms/comment_ssl.html</t>
        </is>
      </c>
      <c r="B604" s="18" t="inlineStr">
        <is>
          <t>japan</t>
        </is>
      </c>
      <c r="C604" s="18" t="inlineStr">
        <is>
          <t>Prime Minister's Office of Japan (Kantei)</t>
        </is>
      </c>
      <c r="D604" s="3" t="inlineStr">
        <is>
          <t>Contact us | Prime Minister's Office of Japan</t>
        </is>
      </c>
      <c r="E604" s="18" t="inlineStr">
        <is>
          <t>SPEECH</t>
        </is>
      </c>
      <c r="F604" s="18" t="inlineStr"/>
      <c r="G604" s="18" t="inlineStr">
        <is>
          <t>0</t>
        </is>
      </c>
      <c r="H604" s="3" t="inlineStr"/>
      <c r="I604" s="3" t="inlineStr">
        <is>
          <t>Contact us | Prime Minister's Office of Japan
Contact us
Please use the form below to share your comments and opinions with the Prime Minister’s Office.
Note
Feel free to submit your message in Japanese or English.
The message is limited to a maximum of 2,000 characters (including line breaks and spaces). You may not be able to enter 2,000 characters depending on your operating system.
To prevent your message from being garbled, do not use half-width katakana or special characters.
Your message will be forwarded to the appropriate ministry or agency. We may not be able to reply to all messages.
Entry
Category
*Required
Please select a category. If none of the options apply, select "Other."
Select one of the following.
Topic
*Required
Please enter a topic.
Message
0
/2000
*Required
Please enter your message (comments, opinions, etc.).
Age
Prefer not to share
Under 20
20s
30s
40s
50s
60s
70 or over
Email address
Please read the
Privacy Policy
before submitting the form.
Confirm
Edit
Send
Return to the top page</t>
        </is>
      </c>
      <c r="J604" s="3" t="inlineStr">
        <is>
          <t>You may not be able to enter 2,000 characters depending on your operating system. To prevent your message from being garbled, do not use half-width katakana or special characters. Your message will be forwarded to the appropriate ministry or agency. We may not be able to reply to all messages. Entry
Category
*Required
Please select a category.</t>
        </is>
      </c>
      <c r="K604" s="18" t="inlineStr">
        <is>
          <t>war</t>
        </is>
      </c>
      <c r="L604" s="18" t="inlineStr">
        <is>
          <t>0</t>
        </is>
      </c>
      <c r="M604" s="18" t="inlineStr">
        <is>
          <t>0</t>
        </is>
      </c>
      <c r="N604" s="18" t="inlineStr">
        <is>
          <t>0</t>
        </is>
      </c>
      <c r="O604" s="18" t="inlineStr">
        <is>
          <t>0</t>
        </is>
      </c>
      <c r="P604" s="18" t="inlineStr">
        <is>
          <t>0</t>
        </is>
      </c>
      <c r="Q604" s="18" t="inlineStr">
        <is>
          <t>0</t>
        </is>
      </c>
      <c r="R604" s="18" t="inlineStr">
        <is>
          <t>12a346ca-d126-4b07-85c4-031101a3d1fe</t>
        </is>
      </c>
      <c r="S604" s="18" t="inlineStr"/>
      <c r="T604" s="18" t="inlineStr"/>
      <c r="U604" s="18" t="inlineStr"/>
      <c r="V604" s="18" t="inlineStr">
        <is>
          <t>HISTORICAL_RECOGNITION_GENERAL</t>
        </is>
      </c>
      <c r="W604" s="18" t="inlineStr"/>
      <c r="X604" s="18" t="inlineStr"/>
      <c r="Y604" s="18" t="inlineStr"/>
      <c r="Z604" s="18" t="inlineStr"/>
      <c r="AA604" s="18" t="inlineStr"/>
      <c r="AB604" s="18" t="inlineStr"/>
      <c r="AC604" s="18" t="inlineStr"/>
      <c r="AD604" s="18" t="inlineStr"/>
      <c r="AE604" s="18" t="inlineStr"/>
      <c r="AF604" s="18" t="inlineStr"/>
      <c r="AG604" s="18" t="inlineStr"/>
      <c r="AH604" s="18" t="inlineStr"/>
      <c r="AI604" s="18" t="inlineStr"/>
      <c r="AJ604" s="18" t="inlineStr"/>
      <c r="AK604" s="18" t="inlineStr"/>
      <c r="AL604" s="18" t="inlineStr"/>
      <c r="AM604" s="18" t="inlineStr">
        <is>
          <t>LOW</t>
        </is>
      </c>
      <c r="AN604" s="3" t="inlineStr">
        <is>
          <t>AUTO-DRAFT: keyword signals only; requires contextual coding per codebook.md before use.</t>
        </is>
      </c>
      <c r="AO604" s="18" t="inlineStr">
        <is>
          <t>81cefadf-e6e9-56c5-ab3f-73ef94148180</t>
        </is>
      </c>
      <c r="AP604" s="18" t="inlineStr">
        <is>
          <t>1</t>
        </is>
      </c>
      <c r="AQ604" s="18" t="inlineStr">
        <is>
          <t>LOW_CONFIDENCE;MISSING_DATE;MISSING_SPEAKER</t>
        </is>
      </c>
      <c r="AR604" s="18" t="inlineStr">
        <is>
          <t>EXCLUDED</t>
        </is>
      </c>
      <c r="AS604" s="3" t="inlineStr">
        <is>
          <t>2026-09-22 full backlog review: INDEX_OR_NAVIGATION_PAGE</t>
        </is>
      </c>
    </row>
    <row r="605">
      <c r="A605" s="3" t="inlineStr">
        <is>
          <t>https://japan.kantei.go.jp/98_abe/statement/202002/_00002.html</t>
        </is>
      </c>
      <c r="B605" s="18" t="inlineStr">
        <is>
          <t>japan</t>
        </is>
      </c>
      <c r="C605" s="18" t="inlineStr">
        <is>
          <t>Prime Minister's Office of Japan (Kantei)</t>
        </is>
      </c>
      <c r="D605" s="3" t="inlineStr">
        <is>
          <t>[COVID-19] Press Conference by the Prime Minister (Opening Statement) (Speeches and Statements by the Prime Minister) | Prime Minister of Japan and His Cabinet</t>
        </is>
      </c>
      <c r="E605" s="18" t="inlineStr">
        <is>
          <t>PRESS_CONFERENCE</t>
        </is>
      </c>
      <c r="F605" s="18" t="inlineStr">
        <is>
          <t>February 29, 2020</t>
        </is>
      </c>
      <c r="G605" s="18" t="inlineStr">
        <is>
          <t>0</t>
        </is>
      </c>
      <c r="H605" s="3" t="inlineStr"/>
      <c r="I605" s="3" t="inlineStr">
        <is>
          <t>[COVID-19] Press Conference by the Prime Minister (Opening Statement) (Speeches and Statements by the Prime Minister) | Prime Minister of Japan and His Cabinet
Skip to main content
Home
News
Videos
Policy
The Cabinet
Links
Home
&gt;
News
&gt;
Speeches and Statements by the Prime Minister
&gt;
February 2020
&gt;
[COVID-19] Press Conference by the Prime Minister (Opening Statement)
Speeches and Statements by the Prime Minister
[COVID-19] Press Conference by the Prime Minister (Opening Statement)
February 29, 2020
Tweet
[Provisional Translation]
The outbreak of novel coronavirus (COVID-19) is spreading across the world. Following the outbreak in China, the number of infections is soaring in countries including the Republic of Korea and Italy. In Japan, while the outbreak has not been spreading to that extent, new cases of infections are being confirmed every day.
At this stage, it is possible to control the speed at which the outbreak spreads. That is the view expressed by experts this week. To that end, we will be at a critical moment over the coming one to two weeks regarding whether the outbreak spreads rapidly or is controlled. Based on such a view from the experts, I have determined that we must implement all possible measures over the coming two weeks to prevent the outbreak spreading further.
Preventing group infection is of extreme importance. In order to avoid the risk of large-scale infections, I call for responses such as canceling, postponing, or downsizing national-scale sports or cultural events where many people gather. There are cases of the infection spreading at fitness centers or buffet-style receptions. Please refrain from activities at places with poor ventilation or a high concentration of people as well as venues or formats in which an unspecified number of people are likely to come into contact with each other. We also request business operators to take sufficient measures to prevent infections.
We have already requested elementary schools, junior high schools and senior high schools as well as schools for special needs education to close temporarily from next Monday, until spring break. March is an important period for children as the end of school year, before they graduate or go on to the next stage of education. It is truly heartbreaking to put in place measures to close schools during this period when students make great memories with friends they spent the school year with. We ask schools to hold graduation ceremonies while implementing measures to prevent infection, taking all possible precautions such as limiting the number of participants to the minimum necessary.
The closure of schools would impose a burden upon parents. In particular, for families with small children, it will be a very significant burden. Nevertheless, prioritizing the health and safety of children above all, we must mitigate the risk of infection arising from large numbers of children, teachers, and staff staying together for long hours every day and spending time together in the same space. I ask for your understanding on this.
We must not allow to occur at school under any circumstances such situations as group infections spreading to children. With such determination, local authorities and everyone working in educational settings for exerting every effort to respond to this sudden request, and we are grateful for their dedication.
We ask private companies to take into consideration the situation of employees with children. In particular, the closure of schools will be a very significant burden for micro-, small- and medium-sized business operators, who already routinely face a shortage of workers, as well as medical professionals and nursing and childcare workers.
We will do everything possible to minimize that burden by putting into place, to the greatest possible extent, measures to provide care for small children. The government will do everything possible to support local government efforts including making the same arrangements at after-school care programs as during spring break. We also intend to establish a new grant scheme to squarely address the reduction in income resulting from parents taking leaves of absence from work, for both permanent and non-permanent workers.
As the one who made that decision, taking full responsibility, I am determined to thoroughly address the various issues that arise. We will also swiftly compile within roughly the next 10 days a second emergency policy package that utilizes this fiscal year’s contingency funds, which amount to more than 270 billion yen.
As the infections by the novel coronavirus spread worldwide, some concerns are emerging over the decrease in overseas tourists as well as on-going operation of production lines. As an exceptional measure, we intend to extend support dating back to January through the Employment Adjustment Subsidies, regardless of industry.
We will also create a mechanism to listen directly to the voices of micro-, small- and medium-sized business operators on the challenges they face and thoroughly address impacts on local economies such as by providing strong liquidity support.
Furthermore, taking this opportunity, from the perspective of preventing outbreaks, we will advance the use of remote work in every aspect of society, making full use of teleworking and other forms of IT, and all at once push forward with changes that go ahead of the times.
We will closely monitor the trends in the world economy, including the significant drop in stock prices across the board in major stock markets around the world. We will implement necessary and sufficient economic and fiscal policies in accordance with their impact.
In Japan, five patients have contracted and died from the novel coronavirus thus far. Six passengers who had been on the Diamond Princess have also died. I pray sincerely for the repose of their souls and extend my condolences to their families.
I understand that many people in Japan feel unease about this virus in various ways. Meanwhile, among those who have tested positive in Japan, including cruise ship passengers, more than 140 have already recovered and been discharged from hospitals. The assessment of experts is that even if people become infected with this virus, most cases will have mild symptoms and many patients will recover.
Furthermore, we are seeing reports that the duration of hospitalization is longer than for seasonal influenza. In particular, it is considered that elderly people and those with underlying diseases have a high risk of their symptoms becoming severe. Therefore, the government intends to put in place a solid screening structure and medical treatment structure so as to minimize the number of severely ill patients, while continuing to exert every effort to prevent the outbreak from spreading.
With respect to polymerase chain reaction (PCR) screening, in addition to taking response measures at the National Institute of Infectious Diseases, since last month we have been proactively supplying reagents and other test kits to local public health institutes, private-sector screening institutions, and universities across Japan and working to build their capacity in this area. As a result, nationwide we have the ability to conduct more than 4,000 screenings daily. We continue to provide reagents to private-sector screening institutions and universities in areas outside the major cities and are working to enhance their screening capacity further.
Regarding PCR screening, we are receiving many comments that health centers are refusing to conduct screening despite requests. While health centers are under the jurisdiction of prefectural governments or cities designated by government ordinance, the government has repeatedly requested that screening be conducted when a doctor suspects a case of infection. In addition, in order to prevent situations where patients cannot undergo screening due to limited screening capacity locally, the government will mediate among regions so that necessary screening can be conducted in each area without fail.
Within next week, we will have PCR screening covered by health care insurance. This will make it possible to request screening directly from private-sector screening institutions without going through health centers. The screening capacity of private-sector screening institutions will be also strengthened significantly.
In addition, we are working to develop new simple test equipment that will make it possible to reduce the time needed to detect the virus, currently two to three hours, to around fifteen minutes. Over the past month, we have been working to develop the reagent and improve its accuracy, and we intend to start using this kit within March.
We will utilize all such available measures and ensure sufficient screening capacity so that every patient can undergo PCR screening when a doctor nearby, such as a primary care doctor, deems it necessary.
From the standpoint of preventing symptoms from becoming severe, it is also necessary to secure hospital beds for treatment. While there are more than 2,000 beds designated for infectious diseases nationwide, we intend to ensure a capacity of over 5,000 beds, fully utilizing beds in Designated Medical Institutions for Infectious Diseases in an emergency situation. By providing support to hospitals so that they maintain all beds available at this moment, we will develop a medical treatment structure fully prepared for cases such that the number of patients increases significantly.
At this moment, there is no medication with confirmed effectiveness against this virus, as we have with influenza. That is the major source of global concerns. Therefore, at this moment, three types of medication, including Avigan, have been administered to patients in Japan, as observational studies to identify their respective effectiveness against the novel coronavirus. Basic studies using the novel coronavirus have already confirmed a certain degree of effectiveness for each of the three medications. We intend to dose patients with their consent and develop a cure as early as possible.
In facing a crisis, it is important to always assume the worst and prepare in advance. In Hokkaido, Governor Suzuki has declared a state of emergency and called upon the residents to refrain from going outside over the weekend. The Government will introduce the special application of the Employment Adjustment Subsidies and thoroughly support those who need to take a leave, including non-permanent workers. We will spare no effort and extend all possible cooperation including provision of necessary supplies.
We need to specify our response measures in cases of sudden surges in outbreaks in certain areas. This is the time for action. The government has already announced its basic policy, and we intend to swiftly prepare legislative measures aimed at minimizing the impacts on the daily lives of the public, while anticipating all possibilities. I intend to continue to implement necessary measures without hesitation, prioritizing protection of the health and safety of the public above all.
There are still many unknowns about this virus. Fighting an enemy hard to see and hard to understand is not easy. Speaking frankly, we cannot win this battle through the capacity of the government alone. As we work towards bringing this situation to its ultimate conclusion, it is indispensable to have the understanding and cooperation of each and every member of the public, including in medical institutions, households, private companies, and local governments.
Decisions that directly impact people’s lives will be met with various opinions and criticisms. It is a matter of course to listen sincerely to such voices as the prime minister.
At the same time, as the prime minister, I will safeguard the lives of the people, along with their daily lives. To carry out that great responsibility, I am determined to continue to stand at the fore making decisions on what we must do.
We should not prejudice what lies ahead on our way to ultimately settling this situation. A hard and trying battle will continue. We must also prepare for that and this will be a significant imposition upon the people. I once again ask most sincerely for cooperation from each and every one of you. However, I am confident that we can surely overcome this challenge.
Last but not least, to the medical professionals and others who have been devoting themselves since last month to fighting this virus on the frontlines, I express my sincere respect for your efforts, including the responses taken onsite at the Diamond Princess. I ask for your continued support in this fight.
I will end my remarks here.
Related Link
Japanese
VIdeo (English)
Home
News
Videos
Policy
The Cabinet
Links
Cabinet Public Affairs Office, Cabinet Secretariat, 1-6-1 Nagata-cho, Chiyoda-ku, Tokyo 100 - 8968, Japan
Copyright© Cabinet Public Affairs Office, Cabinet Secretariat. All Rights Reserved.</t>
        </is>
      </c>
      <c r="J605" s="3" t="inlineStr">
        <is>
          <t>The government will do everything possible to support local government efforts including making the same arrangements at after-school care programs as during spring break. We also intend to establish a new grant scheme to squarely address the reduction in income resulting from parents taking leaves of absence from work, for both permanent and non-permanent workers. As the one who made that decision, taking full responsibility, I am determined to thoroughly address the various issues that arise. We will also swiftly compile within roughly the next 10 days a second emergency policy package that utilizes this fiscal year’s contingency funds, which amount to more than 270 billion yen. As the infections by the novel coronavirus spread worldwide, some concerns are emerging over the decrease in overseas tourists as well as on-going operation of production lines. As an exceptional measure, we intend to extend support dating back to January through the Employment Adjustment Subsidies, regardless of industry. We will also create a mechanism to listen directly to the voices of micro-, small- and medium-sized business operators on the challenges they face and thoroughly address impacts on local economies such as by providing strong liquidity support. Furthermore, taking this opportunity, from the perspective of preventing outbreaks, we will advance the use of remote work in every aspect of society, making full use of teleworking and other forms of IT, and all at once push forward with changes that go ahead of the times. We will closely monitor the trends in the world economy, including the significant drop in stock prices across the board in major stock markets around the world. We will implement necessary and sufficient economic and fiscal policies in accordance with their impact. Fighting an enemy hard to see and hard to understand is not easy. Speaking frankly, we cannot win this battle through the capacity of the government alone. As we work towards bringing this situation to its ultimate conclusion, it is indispensable to have the understanding and cooperation of each and every member of the public, including in medical institutions, households, private companies, and local governments. Decisions that directly impact people’s lives will be met with various opinions and criticisms. It is a matter of course to listen sincerely to such voices as the prime minister. At the same time, as the prime minister, I will safeguard the lives of the people, along with their daily lives. To carry out that great responsibility, I am determined to continue to stand at the fore making decisions on what we must do. We should not prejudice what lies ahead on our way to ultimately settling this situation. A hard and trying battle will continue.</t>
        </is>
      </c>
      <c r="K605" s="18" t="inlineStr">
        <is>
          <t>fund;responsibility;war</t>
        </is>
      </c>
      <c r="L605" s="18" t="inlineStr">
        <is>
          <t>0</t>
        </is>
      </c>
      <c r="M605" s="18" t="inlineStr">
        <is>
          <t>0</t>
        </is>
      </c>
      <c r="N605" s="18" t="inlineStr">
        <is>
          <t>0</t>
        </is>
      </c>
      <c r="O605" s="18" t="inlineStr">
        <is>
          <t>0</t>
        </is>
      </c>
      <c r="P605" s="18" t="inlineStr">
        <is>
          <t>0</t>
        </is>
      </c>
      <c r="Q605" s="18" t="inlineStr">
        <is>
          <t>0</t>
        </is>
      </c>
      <c r="R605" s="18" t="inlineStr">
        <is>
          <t>11588e92-63d2-4dbf-889f-03f786a8c733</t>
        </is>
      </c>
      <c r="S605" s="18" t="inlineStr"/>
      <c r="T605" s="18" t="inlineStr"/>
      <c r="U605" s="18" t="inlineStr"/>
      <c r="V605" s="18" t="inlineStr">
        <is>
          <t>HISTORICAL_RECOGNITION_GENERAL</t>
        </is>
      </c>
      <c r="W605" s="18" t="inlineStr"/>
      <c r="X605" s="18" t="inlineStr"/>
      <c r="Y605" s="18" t="inlineStr"/>
      <c r="Z605" s="18" t="inlineStr"/>
      <c r="AA605" s="18" t="inlineStr"/>
      <c r="AB605" s="18" t="inlineStr"/>
      <c r="AC605" s="18" t="inlineStr"/>
      <c r="AD605" s="18" t="inlineStr"/>
      <c r="AE605" s="18" t="inlineStr"/>
      <c r="AF605" s="18" t="inlineStr"/>
      <c r="AG605" s="18" t="inlineStr"/>
      <c r="AH605" s="18" t="inlineStr"/>
      <c r="AI605" s="18" t="inlineStr"/>
      <c r="AJ605" s="18" t="inlineStr"/>
      <c r="AK605" s="18" t="inlineStr"/>
      <c r="AL605" s="18" t="inlineStr"/>
      <c r="AM605" s="18" t="inlineStr">
        <is>
          <t>LOW</t>
        </is>
      </c>
      <c r="AN605" s="3" t="inlineStr">
        <is>
          <t>AUTO-DRAFT: keyword signals only; requires contextual coding per codebook.md before use.</t>
        </is>
      </c>
      <c r="AO605" s="18" t="inlineStr">
        <is>
          <t>9da8f9f6-4db7-5e98-8d05-b84501e5f7b1</t>
        </is>
      </c>
      <c r="AP605" s="18" t="inlineStr">
        <is>
          <t>1</t>
        </is>
      </c>
      <c r="AQ605" s="18" t="inlineStr">
        <is>
          <t>LOW_CONFIDENCE;MISSING_SPEAKER</t>
        </is>
      </c>
      <c r="AR605" s="18" t="inlineStr">
        <is>
          <t>EXCLUDED</t>
        </is>
      </c>
      <c r="AS605" s="3" t="inlineStr">
        <is>
          <t>2026-09-22 full backlog review: COVID_OR_PANDEMIC</t>
        </is>
      </c>
    </row>
    <row r="606">
      <c r="A606" s="3" t="inlineStr">
        <is>
          <t>https://japan.kantei.go.jp/98_abe/statement/202003/_00001.html</t>
        </is>
      </c>
      <c r="B606" s="18" t="inlineStr">
        <is>
          <t>japan</t>
        </is>
      </c>
      <c r="C606" s="18" t="inlineStr">
        <is>
          <t>Prime Minister's Office of Japan (Kantei)</t>
        </is>
      </c>
      <c r="D606" s="3" t="inlineStr">
        <is>
          <t>[COVID-19] Press Conference by the Prime Minister (Speeches and Statements by the Prime Minister) | Prime Minister of Japan and His Cabinet</t>
        </is>
      </c>
      <c r="E606" s="18" t="inlineStr">
        <is>
          <t>PRESS_CONFERENCE</t>
        </is>
      </c>
      <c r="F606" s="18" t="inlineStr">
        <is>
          <t>March 14, 2020</t>
        </is>
      </c>
      <c r="G606" s="18" t="inlineStr">
        <is>
          <t>0</t>
        </is>
      </c>
      <c r="H606" s="3" t="inlineStr"/>
      <c r="I606" s="3" t="inlineStr">
        <is>
          <t>[COVID-19] Press Conference by the Prime Minister (Speeches and Statements by the Prime Minister) | Prime Minister of Japan and His Cabinet
Skip to main content
Home
News
Videos
Policy
The Cabinet
Links
Home
&gt;
News
&gt;
Speeches and Statements by the Prime Minister
&gt;
March 2020
&gt;
[COVID-19] Press Conference by the Prime Minister
Speeches and Statements by the Prime Minister
[COVID-19] Press Conference by the Prime Minister
March 14, 2020
Tweet
[Provisional Translation]
Opening Statement
Yesterday, an amendment to the Act on Special Measures for Pandemic Influenza and New Infectious Diseases Preparedness and Response, related to the novel coronavirus disease, was enacted.
Through this, if by any chance in the future the situation is deemed to have reached a state of emergency, it will be possible to take, based on this law, various measures to prevent the wide spread of infection and maintain societal functions.
As we face this national crisis, we must transcend differences in political positions and carry out our responsibility to the people. I express my deep appreciation to all those concerned in both the ruling and opposition parties who shared this conviction and cooperated tremendously in conducting Diet deliberations and enacting the bill expeditiously.
In the first place, the national government and local authorities are acting as one to avoid such an emergency situation arising, implementing relevant measures to prevent the spread of infection while asking the public to accept substantial difficulties and inconveniences.
The purpose of this legislation is solely to prepare for the worst just in case, alongside these efforts. In determining the existence of a state of emergency, which could lead to the restriction of various private rights, we intend to make a careful judgment while also seeking out the opinions of experts.
Currently, the number of infectious cases is trending upward. However, compared to other countries where the number of infected is increasing at a rapid pace, in Japan the speed of increase is holding steady. That is the view experts announced this week.
While the World Health Organization (WHO) declared a pandemic this week, if we compare the number of infections per 10,000 people in the population, Japan stands at only 0.06. We have kept the number down to a low level compared to the Republic of Korea, China, 13 European countries including Italy, and three Middle Eastern countries including Iran.
Given this situation, we have concluded that at the present time we are not in circumstances for declaring a state of emergency.
That said, the situation is ever-changing. We will maintain a high degree of vigilance as we intently watch how the situation develops, and should it be necessary in order to safeguard the lives and health of the public, I intend to execute, in accordance with procedures, the measures provided for in legislation.
===
A little over two weeks have passed since experts indicated the view that we would be at a critical moment over the following one to two weeks regarding whether the outbreak spreads rapidly or is controlled, as I stated during the previous press conference.
And at present, experts’ assessment is that Japan’s situation as of today is not moving toward an explosive spread of infections, and appears to be somewhat holding steady.
I express my heartfelt thanks to all the Japanese people for the tremendous cooperation they have provided at their workplaces, at their schools, at home, and in their communities in preventing the spread of infections over the more than two weeks until now.
Various kinds of sports tournaments scheduled for this month, including the spring National High School Baseball Invitational Tournament, have also been canceled. I can only imagine the great frustration felt by the students who devoted themselves to intense practice day in and day out, aiming at achieving a spot in those tournaments.
I pledge to make my very best efforts to restore, at the earliest possible time, the day you can demonstrate your ability to the fullest in front of your families and classmates supporting you, and compete against your rivals fair and square.
Yet despite that, the current situation is that we are still unable to let down our guard.
I ask once again for your ongoing cooperation until the experts analyze our efforts thus far and release their conclusions.
===
While the novel coronavirus disease has had many unknowns, as we moved forward in the measures we have pursued until now, many things have come to be understood.
According to the data compiled to date, 80 percent of people in whom infection has been confirmed and who are also symptomatic experience only mild cases. Even among people suffering severe cases, roughly half have recovered. Including cases from the cruise ship, more than 40 percent of those infected, amounting to some 600 people, have already recovered and have been discharged from the hospital.
At the same time, those who died are concentrated among the elderly and those with underlying conditions.
From this week we have begun distributing masks to nursing care facilities for the elderly around the country, and we need to make more such efforts towards preventing infection.
We also consider it vital for us to concentrate our testing and medical care resources to prevent symptoms from becoming severe.
Regarding the infectiousness of the virus, roughly 80 percent of those confirmed to have contracted the virus thus far have not infected other people. In other words, it is not the case that the infection will spread from person to person, one after the other.
At the same time, in specific kinds of places such as fitness centers and live music bars, there have been reports of instances in which clusters of infections have been confirmed.
The points in common are, first, that they were closed spaces with poor ventilation; second, they were crowded with many people; and third, that conversations and vocalizations took place in close proximity. Mass infections were confirmed where those three conditions were met simultaneously.
Places where these three conditions meet simultaneously have a high risk of infection. I want everyone to be on guard against such conditions to the highest possible degree. I once again ask everyone to take actions to safeguard their own wellbeing.
To rephrase this, we can lower the risk of infection by avoiding places where these three conditions meet simultaneously, or by taking measures so as to avoid as much as possible these three conditions arising at the same time.
These two weeks, schools have not been in session and there may be a large number of children who have spent most of their day inside their homes. In order to maintain their health and relieve stress, do please make opportunities for them to go outside and get some exercise, in safe environments where, for example, care has been taken not to have people gather closely together.
Regarding graduation ceremonies scheduled in the coming days as well, I very much hope that they are held, taking necessary precautions to ensure safety.
Despite the strict conditions imposed, educational institutions around the country are undertaking truly diverse and unique arrangements to celebrate children’s once-in-a-lifetime graduations, such as enabling parents and guardians unable to attend ceremonies to participate online and having faculty play musical instruments to bring ceremonies without attendees to life. I appreciate those efforts.
To all those graduating, please accept my congratulations.
I feel it to be truly regrettable that schools were closed during this important period in which you would have made your final memories. The bonds of friendship you have cultivated with your teachers and friends will never fade. I hope you will continue to be highly successful, each following your own path, as you hold those bonds of friendship dear.
===
Creating places for small children to spend the day, providing allowances to parents who have come to have no choice but to miss work, and providing assistance to meal service providers and dairy farmers facing difficulties because school lunches have been canceled -- we incorporated responses to various problems such as these, which have arisen alongside school closures, into the second emergency response package decided this week.
The novel coronavirus disease is causing enormous impacts on the economy overall. We understand that for micro-, small-, and medium-sized enterprises, in particular, the situation is very serious, to the extent that it could affect business continuity.
We must engage in all possible means to enable micro-, small-, and medium-sized enterprises, which are the core of local economies, to continue their businesses. By doing so, we will firmly protect employment and places to work in these local areas, and I am determined to achieve this.
In order to overcome the current challenging circumstances, we have made the Employment Adjustment Subsidies available to businesses in every type of industry. In addition, without being constrained by past practices, we have decided to implement at a national scale strong liquidity measures that are interest-free in real terms and do not require collateral.
For liabilities that already exist, we are asking private-sector financial institutions to work on changes in loan conditions, such as grace periods for repayment, in a swift and flexible manner.
As we approach the end of the fiscal year, we will do everything possible to shore up our preparedness, through 430 billion yen in budgetary measures and 1.6 trillion yen in financial measures.
We have set up more than one thousand consultation centers nationwide, so by all means please provide us with feedback if any issues are encountered, such as a scheme being difficult to use.
In light of increasing concerns over an economic downturn, we intend to introduce measures for the immediate future to assist people worried about their daily lives.
As the infection spreads around the globe, markets worldwide, including in Japan, are shaky, and there are worries about a further downturn in the global economy in the future. We will continue to expeditiously implement necessary and sufficient economic and fiscal policies without pause.
At present, our highest priority lies in preventing the spread of infection. Afterwards, we will in one burst put forward bold and unprecedented policies in order to return the Japanese economy once more to a solid growth trajectory and restore among the public smiling faces full of energy.
We will hammer out those concrete measures through the all-out efforts of the national government and the ruling parties, thoroughly reflecting the current status of local economies. I want Japan to overcome the current difficult situation through listening to the voices coming from communities and from workplaces, with people in every corner of the nation acting with one mind, truly as one team.
===
In the latest package of emergency measures, we also incorporated measures aimed at preventing the spread of infection, the greatest issue we face.
With respect to polymerase chain reaction (PCR) screening, thanks to various efforts, we are now able to conduct accurate screening of more than 6,000 cases daily, a 50 percent increase since my last press conference.
The development of rapid test kits able to screen cases in a short time is also progressing smoothly, and there are now prospects for being able to begin using a portion of them within March. We will also work to enhance our capacity further by providing assistance to introduce equipment in private-sector screening institutions.
Thanks to these efforts, we expect our capacity to be expanded within March to reach up to 8,000 screenings a day.
Making use of this, we will work towards early detection of and early responses to group infections, known as clusters, and work to link these to early diagnosis of the infected, preventing symptoms from progressing to a severe stage.
It is a matter of great urgency that we put a medical treatment structure in place that is prepared for emergency situations. By further increasing nationally the number of beds in designated medical institutions for infectious diseases, we have already secured more than 12,000 available beds.
Regarding ventilators, which are necessary in treating severely ill patients, we have secured 3,000 at present and, having established budgetary provisions, are now working to prepare more.
Currently, there is no way forward other than tenaciously treating the symptoms of the infection, as no definitive medications or vaccines exist. That is the greatest cause of global unease.
In the telephone talks I held with U.S. President Trump yesterday, we agreed to work in close cooperation in researching and developing pharmaceutical treatments.
We intend to accelerate in one push the development of pharmaceutical treatments and other treatment methods by bringing together wisdom from around the world, including not only Japan but also the United States, Europe, and moreover the WHO. Japan will demonstrate leadership in this area.
===
The worldwide spread of the outbreak is still ongoing.
As I mentioned earlier, what we are able to do right now is, first of all, to limit the explosive spread of the infection. By doing so, we will be able to provide appropriate medical care to all those suffering from severe symptoms and avoid what is called a collapse of the medical care system.
Beyond that, we can delay the peak of the outbreak as much as possible. That will enable us to buy time until a pharmaceutical treatment or other treatment method is developed.
While this will surely cause great difficulties for our nation, I ask for ongoing cooperation from each and every one of you.
This is not a solitary battle waged only by Japan. The entire world is now confronting the novel coronavirus, our common enemy.
Yesterday, after speaking with President Trump, I also confirmed cooperation with President Macron of France. Making use of the frameworks of the G7 and the G20, I intend for Japan to take the lead in the unified efforts of the international community, including those in economic policies.
Humankind has been exposed to the threat of infectious diseases countless times until now, and we have overcome that threat every time. If the world joins hands, no difficulty will be insurmountable.
Regarding the Diamond Princess cruise ship, tomorrow, the quarantine response for all passengers and crew will be completed.
Although this was an unprecedented mission truly fraught with difficulties, battling an invisible virus in a ship carrying more than 3,700 people, we are able to bring to a close our quarantine response to all those who were on the ship.
I wish to extend my appreciation for the cooperation extended to us recently by various countries, such as by them dispatching charter flights to repatriate their nationals. In addition, I want to express my heartfelt respect for all those, including medical personnel, who made all-out efforts over a month and a half, quite a long time, in a severe work environment.
I have the highest confidence that, as long as we join forces, we will be able to overcome any and all difficulties, bar none.
I will end my opening statement here.
Watch Video
If you can not view the video,
click here
Related Link
Japanese
Home
News
Videos
Policy
The Cabinet
Links
Cabinet Public Affairs Office, Cabinet Secretariat, 1-6-1 Nagata-cho, Chiyoda-ku, Tokyo 100 - 8968, Japan
Copyright© Cabinet Public Affairs Office, Cabinet Secretariat. All Rights Reserved.</t>
        </is>
      </c>
      <c r="J606" s="3" t="inlineStr">
        <is>
          <t>[COVID-19] Press Conference by the Prime Minister (Speeches and Statements by the Prime Minister) | Prime Minister of Japan and His Cabinet
Skip to main content
Home
News
Videos
Policy
The Cabinet
Links
Home
&gt;
News
&gt;
Speeches and Statements by the Prime Minister
&gt;
March 2020
&gt;
[COVID-19] Press Conference by the Prime Minister
Speeches and Statements by the Prime Minister
[COVID-19] Press Conference by the Prime Minister
March 14, 2020
Tweet
[Provisional Translation]
Opening Statement
Yesterday, an amendment to the Act on Special Measures for Pandemic Influenza and New Infectious Diseases Preparedness and Response, related to the novel coronavirus disease, was enacted. Through this, if by any chance in the future the situation is deemed to have reached a state of emergency, it will be possible to take, based on this law, various measures to prevent the wide spread of infection and maintain societal functions. As we face this national crisis, we must transcend differences in political positions and carry out our responsibility to the people. I express my deep appreciation to all those concerned in both the ruling and opposition parties who shared this conviction and cooperated tremendously in conducting Diet deliberations and enacting the bill expeditiously. In the first place, the national government and local authorities are acting as one to avoid such an emergency situation arising, implementing relevant measures to prevent the spread of infection while asking the public to accept substantial difficulties and inconveniences. The purpose of this legislation is solely to prepare for the worst just in case, alongside these efforts. In determining the existence of a state of emergency, which could lead to the restriction of various private rights, we intend to make a careful judgment while also seeking out the opinions of experts. Currently, the number of infectious cases is trending upward. However, compared to other countries where the number of infected is increasing at a rapid pace, in Japan the speed of increase is holding steady. That is the view experts announced this week. We will maintain a high degree of vigilance as we intently watch how the situation develops, and should it be necessary in order to safeguard the lives and health of the public, I intend to execute, in accordance with procedures, the measures provided for in legislation. ===
A little over two weeks have passed since experts indicated the view that we would be at a critical moment over the following one to two weeks regarding whether the outbreak spreads rapidly or is controlled, as I stated during the previous press conference. And at present, experts’ assessment is that Japan’s situation as of today is not moving toward an explosive spread of infections, and appears to be somewhat holding steady. I express my heartfelt thanks to all the Japanese people for the tremendous cooperation they have provided at their workplaces, at their schools, at home, and in their communities in preventing the spread of infections over the more than two weeks until now. Various kinds of sports tournaments scheduled for this month, including the spring National High School Baseball Invitational Tournament, have also been canceled. Yet despite that, the current situation is that we are still unable to let down our guard. I ask once again for your ongoing cooperation until the experts analyze our efforts thus far and release their conclusions. ===
While the novel coronavirus disease has had many unknowns, as we moved forward in the measures we have pursued until now, many things have come to be understood. According to the data compiled to date, 80 percent of people in whom infection has been confirmed and who are also symptomatic experience only mild cases. Even among people suffering severe cases, roughly half have recovered. Including cases from the cruise ship, more than 40 percent of those infected, amounting to some 600 people, have already recovered and have been discharged from the hospital. At the same time, those who died are concentrated among the elderly and those with underlying conditions. From this week we have begun distributing masks to nursing care facilities for the elderly around the country, and we need to make more such efforts towards preventing infection. We also consider it vital for us to concentrate our testing and medical care resources to prevent symptoms from becoming severe. Regarding the infectiousness of the virus, roughly 80 percent of those confirmed to have contracted the virus thus far have not infected other people. I appreciate those efforts. To all those graduating, please accept my congratulations. I feel it to be truly regrettable that schools were closed during this important period in which you would have made your final memories. The bonds of friendship you have cultivated with your teachers and friends will never fade. I hope you will continue to be highly successful, each following your own path, as you hold those bonds of friendship dear. We will continue to expeditiously implement necessary and sufficient economic and fiscal policies without pause. At present, our highest priority lies in preventing the spread of infection. Afterwards, we will in one burst put forward bold and unprecedented policies in order to return the Japanese economy once more to a solid growth trajectory and restore among the public smiling faces full of energy. We will hammer out those concrete measures through the all-out efforts of the national government and the ruling parties, thoroughly reflecting the current status of local economies. I want Japan to overcome the current difficult situation through listening to the voices coming from communities and from workplaces, with people in every corner of the nation acting with one mind, truly as one team. We will also work to enhance our capacity further by providing assistance to introduce equipment in private-sector screening institutions. Thanks to these efforts, we expect our capacity to be expanded within March to reach up to 8,000 screenings a day. Making use of this, we will work towards early detection of and early responses to group infections, known as clusters, and work to link these to early diagnosis of the infected, preventing symptoms from progressing to a severe stage. It is a matter of great urgency that we put a medical treatment structure in place that is prepared for emergency situations. By further increasing nationally the number of beds in designated medical institutions for infectious diseases, we have already secured more than 12,000 available beds. Regarding ventilators, which are necessary in treating severely ill patients, we have secured 3,000 at present and, having established budgetary provisions, are now working to prepare more. Currently, there is no way forward other than tenaciously treating the symptoms of the infection, as no definitive medications or vaccines exist. That is the greatest cause of global unease. In the telephone talks I held with U.S. ===
The worldwide spread of the outbreak is still ongoing. As I mentioned earlier, what we are able to do right now is, first of all, to limit the explosive spread of the infection. By doing so, we will be able to provide appropriate medical care to all those suffering from severe symptoms and avoid what is called a collapse of the medical care system. Beyond that, we can delay the peak of the outbreak as much as possible. That will enable us to buy time until a pharmaceutical treatment or other treatment method is developed.</t>
        </is>
      </c>
      <c r="K606" s="18" t="inlineStr">
        <is>
          <t>regret;responsibility;suffering;war</t>
        </is>
      </c>
      <c r="L606" s="18" t="inlineStr">
        <is>
          <t>0</t>
        </is>
      </c>
      <c r="M606" s="18" t="inlineStr">
        <is>
          <t>0</t>
        </is>
      </c>
      <c r="N606" s="18" t="inlineStr">
        <is>
          <t>1</t>
        </is>
      </c>
      <c r="O606" s="18" t="inlineStr">
        <is>
          <t>1</t>
        </is>
      </c>
      <c r="P606" s="18" t="inlineStr">
        <is>
          <t>0</t>
        </is>
      </c>
      <c r="Q606" s="18" t="inlineStr">
        <is>
          <t>0</t>
        </is>
      </c>
      <c r="R606" s="18" t="inlineStr">
        <is>
          <t>6853cf77-33a8-4d53-956e-8c997de66f7a</t>
        </is>
      </c>
      <c r="S606" s="18" t="inlineStr"/>
      <c r="T606" s="18" t="inlineStr"/>
      <c r="U606" s="18" t="inlineStr"/>
      <c r="V606" s="18" t="inlineStr">
        <is>
          <t>HISTORICAL_RECOGNITION_GENERAL</t>
        </is>
      </c>
      <c r="W606" s="18" t="inlineStr"/>
      <c r="X606" s="18" t="inlineStr"/>
      <c r="Y606" s="18" t="inlineStr"/>
      <c r="Z606" s="18" t="inlineStr"/>
      <c r="AA606" s="18" t="inlineStr"/>
      <c r="AB606" s="18" t="inlineStr"/>
      <c r="AC606" s="18" t="inlineStr"/>
      <c r="AD606" s="18" t="inlineStr"/>
      <c r="AE606" s="18" t="inlineStr"/>
      <c r="AF606" s="18" t="inlineStr"/>
      <c r="AG606" s="18" t="inlineStr"/>
      <c r="AH606" s="18" t="inlineStr"/>
      <c r="AI606" s="18" t="inlineStr"/>
      <c r="AJ606" s="18" t="inlineStr"/>
      <c r="AK606" s="18" t="inlineStr"/>
      <c r="AL606" s="18" t="inlineStr"/>
      <c r="AM606" s="18" t="inlineStr">
        <is>
          <t>LOW</t>
        </is>
      </c>
      <c r="AN606" s="3" t="inlineStr">
        <is>
          <t>AUTO-DRAFT: keyword signals only; requires contextual coding per codebook.md before use.</t>
        </is>
      </c>
      <c r="AO606" s="18" t="inlineStr">
        <is>
          <t>329d51a8-1ca0-5d28-8884-581d586e8b28</t>
        </is>
      </c>
      <c r="AP606" s="18" t="inlineStr">
        <is>
          <t>1</t>
        </is>
      </c>
      <c r="AQ606" s="18" t="inlineStr">
        <is>
          <t>LOW_CONFIDENCE;MISSING_SPEAKER</t>
        </is>
      </c>
      <c r="AR606" s="18" t="inlineStr">
        <is>
          <t>EXCLUDED</t>
        </is>
      </c>
      <c r="AS606" s="3" t="inlineStr">
        <is>
          <t>2026-09-22 full backlog review: COVID_OR_PANDEMIC</t>
        </is>
      </c>
    </row>
    <row r="607">
      <c r="A607" s="3" t="inlineStr">
        <is>
          <t>https://japan.kantei.go.jp/98_abe/statement/202003/_00002.html</t>
        </is>
      </c>
      <c r="B607" s="18" t="inlineStr">
        <is>
          <t>japan</t>
        </is>
      </c>
      <c r="C607" s="18" t="inlineStr">
        <is>
          <t>Prime Minister's Office of Japan (Kantei)</t>
        </is>
      </c>
      <c r="D607" s="3" t="inlineStr">
        <is>
          <t>[COVID-19] Press Conference by the Prime Minister (Speeches and Statements by the Prime Minister) | Prime Minister of Japan and His Cabinet</t>
        </is>
      </c>
      <c r="E607" s="18" t="inlineStr">
        <is>
          <t>PRESS_CONFERENCE</t>
        </is>
      </c>
      <c r="F607" s="18" t="inlineStr">
        <is>
          <t>March 28, 2020</t>
        </is>
      </c>
      <c r="G607" s="18" t="inlineStr">
        <is>
          <t>0</t>
        </is>
      </c>
      <c r="H607" s="3" t="inlineStr"/>
      <c r="I607" s="3" t="inlineStr">
        <is>
          <t>[COVID-19] Press Conference by the Prime Minister (Speeches and Statements by the Prime Minister) | Prime Minister of Japan and His Cabinet
Skip to main content
Home
News
Videos
Policy
The Cabinet
Links
Home
&gt;
News
&gt;
Speeches and Statements by the Prime Minister
&gt;
March 2020
&gt;
[COVID-19] Press Conference by the Prime Minister
Speeches and Statements by the Prime Minister
[COVID-19] Press Conference by the Prime Minister
March 28, 2020
Tweet
[Provisional translation]
Opening Statement
The novel coronavirus disease is raging around the world. More than 500,000 people have been infected. It took more than 60 days to reach the first 100,000 infected, but most recently the number increased by 100,000 in a mere two days. It is spreading at a truly explosive rate. In several countries, the death toll from this disease has been increasing at a scale of hundreds per day for several days in a row, and adequate medical care is not being provided to the growing number of severely ill patients. A situation has emerged that can be called a collapse of the medical care system. This is most certainly not someone else’s problem. Japan could face the same situation in a short time. I once again ask the Japanese people to maintain the greatest possible vigilance, with that degree of a sense of urgency.
In Japan thus far, through the efforts of experts as well as public health center officials and other medical practitioners working on the frontlines, we have managed to somehow hold steady through the early detection and thorough control of transmission links in group-based infections called clusters. However, currently, there are a growing number of patients for whom the route of transmission is unknown, mainly in urban areas such as Tokyo or Osaka. When we are unable to trace the path of the infection, we cannot tell the scale at which infected people exist in the background. Moreover, if an uncontrollable chain of infections were to emerge, an explosive spread of infections could occur.
As for the possibility of this so-called “overshoot,” in Tokyo this week, Governor KOIKE Yuriko stated the metropolis is in a critical phase and called on the citizens of Tokyo to refrain from going out at night or on holidays, among other measures. Together with the governors of Chiba, Kanagawa, Saitama, and Yamanashi Prefectures, she appealed for voluntary cooperation in canceling events and refraining from going out into crowded places for non-essential or non-urgent reasons. In Osaka and Kumamoto as well, the public has been urged to refrain from going out this weekend. I would also like to make an impassioned request for citizens to cooperate with these requests from local governments.
Once an explosive spread of infections occurs, in only two weeks the number of infected people is estimated to soar to more than 30 times the current figure, based on the examples in Europe and the U.S. Should that happen, our strategy of delaying the peak by restraining the speed of infection as much as possible will immediately collapse.
Some may be thinking that the total number of infected people in Japan is still low compared to Europe and the United States. However, in light of the incubation period, among other things, the number of infected people we see every day is nothing more than a snapshot of the state of new infections roughly two weeks prior. That is to say, even if at this moment an explosive rise in cases had already occurred, we would not be able to detect it immediately. By the time two weeks pass and figures appear, the speed of increase in the number of patients would already be beyond our control. This is the most frightening aspect of this infectious disease. We must fight through to the end against this horrible enemy with indomitable determination.
With that strong sense of urgency, we mobilized the Self-Defense Forces to drastically reinforce our countermeasures at the borders. The day before yesterday, based on the amended Act on Special Measures, we took a Cabinet decision to establish a national headquarters for countermeasures. Through this decision, every prefecture has already established its own headquarters for countermeasures as well. Further advancing coordination with local governments, we will make every possible effort to prevent the spread of infection while also envisaging worst-case scenarios. I ask the public to refrain from all non-essential, non-urgent travel.
In order to reduce the risk of group infections, I ask once more for people to avoid to the greatest possible extent the so-called three conditions that enable group transmission. The first of these is closed spaces having poor ventilation. The second is places crowded with people. And the third is close conversations taking place at short distances. Closed spaces, crowds, and close contact. I ask the public to avoid these “three Cs.”
With schools reopening in the new semester, this week the Ministry of Education, Culture, Sports, Science and Technology set forth guidelines. By taking thorough measures at each educational facility to avoid these three conditions, such as to keep opening classroom windows for ventilation, the guidelines aim to be doubly sure in preventing children from becoming infected. With regard to schools reopening, I intend to once again convene an experts meeting next week and listen to opinions from experts’ standpoints. A little more than a month has passed since the experts expressed the view that Japan was at a critical moment. During this time, some things such as the three conditions to avoid have come to light. We have also asked the public to take on some heavy burdens such as canceling, postponing, or downsizing large-scale events. I thank the public sincerely for their cooperation.
Many people may have been feeling stress over the past month, with what can be called coronavirus fatigue or voluntary restraint burnout. However, in the U.S. and in some countries in Europe now experiencing an explosive spread of infections, there has been no alternative but to put hardline measures in place. These include putting cities into lockdown, imposing obligatory bans on people leaving their homes, and shuttering shops other than those providing daily necessities. We are currently imposing sizable inconveniences, but I ask for your understanding that they are intended to avoid more austere hardline measures of this kind.
As I mentioned earlier, under current circumstances, Japan, in contrast to Europe or the U.S., is still managing to hold steady by a very narrow margin. However, if we let down our guard even a little as a result, there is no telling when an abrupt escalation in cases could happen. Even though we have been fortunate enough to avert a radical increase in cases, that means our situation of being at a “critical moment” will continue for some time to come. It is imperative that the public brace itself for this fight to be a long-term battle. I state this in full candor and ask the Japanese people for their continued cooperation in preventing the spread of the infection.
In order to eliminate the public’s unease as soon as possible, the government will bring together wisdom from around the world and accelerate the development of effective pharmaceutical treatments and vaccines. During both the G7 and G20 summit meetings held via videoconferencing recently, I stated that point strongly and received the support of leaders around the world. In Japan we have already begun administering four drugs to patients as observational studies.
Among these, in dozens of cases thus far we have administered Avigan, which has been approved as a pharmaceutical treatment for novel influenza with side effects and other properties already identified. It is a drug preventing viral replication, and there have been reports that it has already been effective in alleviating symptoms. Many countries have expressed interest in Avigan, and from now, cooperating with interested countries, we will expand clinical research and begin to increase production of the drug. We also intend to launch the process of clinical trials, which is necessary for the drug to be formally approved as a therapeutic agent for the novel coronavirus disease. As for Remdesivir, developed as a therapeutic agent for Ebola virus disease, international joint clinical trials are starting, with Japan and the United States at the center. In addition, a fifth promising candidate, Futhan (Nafamostat mesylate), which has been approved as a pharmaceutical treatment for pancreatitis, is scheduled to begin being administered from now as an observational study to patients who have given advance consent.
Universities and private companies have started to engage themselves in developing pharmaceutical treatments, vaccines, and so on. Through providing robust support for these activities, the government will pursue a full range of possibilities. Amidst the unprecedented unease and fear covering not only Japan but also the entire world, it is my hope that Japan will light a flame of hope through its power of innovation.
We will take bold measures going forward to address the current economic situation, where we have fallen into a severe state never experienced before. Yesterday, the budget for the next fiscal year was passed by the Diet. As a result, from the new fiscal year we will be able to seamlessly execute the budget for such initiatives as enhancing social security, including medical and nursing care, and making higher education free of charge. In addition, after this, I will convene the national headquarters for countermeasures and direct it to formulate emergency economic measures. While it is an exceptional case since the financial shock created after the collapse of Lehman Brothers, we will formulate a supplementary budget for the next fiscal year and submit it to the Diet as soon as possible. We intend to formulate and then move to implement an unprecedented, powerful policy package, introducing all possible policy measures such as reductions in national and local taxes as well as financial measures.
Seven times as of yesterday, I have listened directly to the voices of people in various workplaces and local areas. There has been an exceedingly enormous impact across the Japanese economy, arising alongside voluntary restraint regarding various activities and other factors. Bus reservations for next month are down by 90 percent year over year. The airline industry too is experiencing a drop in revenue that could cause the entirety of annual operating profits to vanish. There are many places where sales in the lodging and food service industries have plummeted by 80 or 90 percent. In the music industry, I heard some say that events have been canceled and sales are at zero or incurring losses. With uncertainty in their future, micro-, small-, and medium-sized business operators told me heart-rending accounts describing the situation as a matter of life or death. At the same time, some have shared their determination with me, that they will grit their teeth and make their very best efforts to survive this ordeal.
The government will thoroughly provide support to respond to their plight and we will firmly protect employment and places to work in local communities. It is also critical to have the power of culture, the arts, and sports, which soothe people’s souls particularly in such a time as this. We must not by any means let the flame of culture be extinguished even in times of hardship. That said, in the current situation in which preventing the spread of infection takes the very highest priority, we will move forward with measures that place emphasis on overcoming this difficult situation first of all.
For micro-, small-, and medium-sized business operators, we have already put into place bold liquidity support measures that are interest-free in real terms and do not require collateral, with repayment of principal deferred for a maximum of five years. We will also make it possible to take out these interest-free loans through private-sector financial institutions.
Furthermore, in order for business owners to overcome these difficulties, we will prepare not only lending but also a new subsidy. Mindful of the current severe situation, we will carry out unprecedented assistance for micro-, small-, and medium-sized business owners at a scale never seen before.
For families in which income decreases and there is a danger of difficulties cropping up in daily life as a result of reductions in work or other circumstances, we have already taken various measures such as small-scale financial support that could be exempted from repayment as well as grace periods for paying taxes and public utilities charges. In addition to these, we will boldly provide benefits to support daily life.
With the entire government working as one, we intend to listen to the voices of people in various circumstances and provide well-tailored assistance.
At the stage where the spread of infection is contained and we have swept away social unease, we will make the Japanese economy achieve a V-shaped recovery in one push. In every corner of the nation, in order to bring smiles back to people’s faces, we intend to provide support to bring about a robust revitalization by implementing bold and intensive demand stimulus measures in a short timeframe, covering travel and transportation, eating out, events, and more.
The world will work in cooperation to implement powerful economic and fiscal policies. This is the agreement we reached during the recent G20 summit. As a nation taking the lead in international cooperation, Japan will formulate a set of measures at a scale never seen in Japan before, surpassing the economic measures implemented after the financial shock that followed the collapse of Lehman Brothers.
As for the Tokyo 2020 Olympic and Paralympic Games, whose opening this summer has made our hearts beat faster in anticipation, has been unavoidably postponed, and we will hold the Games no later than the summer of 2021. For the athletes who have given their all with their sights set on this summer, I feel this is extremely regrettable, but I ask for their understanding, given the current state of affairs globally.
I want the Olympic flame that arrived in Japan last week to continue to burn here in Japan as a symbol of the hopes of humanity, and send it off resolutely when the day comes. This very Olympic flame is a light of hope, guiding humanity to a way out of the long and dark tunnel in which we now find ourselves. I will be absolutely certain to make next year’s Olympic and Paralympic Games a success, together with the Japanese people, as proof that humanity has defeated the novel coronavirus.
I will end my opening statement here.
Watch Video
If you can not view the video,
click here
Related Link
Japanese
Prime Minister in Action (Photos)
Home
News
Videos
Policy
The Cabinet
Links
Cabinet Public Affairs Office, Cabinet Secretariat, 1-6-1 Nagata-cho, Chiyoda-ku, Tokyo 100 - 8968, Japan
Copyright© Cabinet Public Affairs Office, Cabinet Secretariat. All Rights Reserved.</t>
        </is>
      </c>
      <c r="J607" s="3" t="inlineStr">
        <is>
          <t>Through providing robust support for these activities, the government will pursue a full range of possibilities. Amidst the unprecedented unease and fear covering not only Japan but also the entire world, it is my hope that Japan will light a flame of hope through its power of innovation. We will take bold measures going forward to address the current economic situation, where we have fallen into a severe state never experienced before. Yesterday, the budget for the next fiscal year was passed by the Diet. As a result, from the new fiscal year we will be able to seamlessly execute the budget for such initiatives as enhancing social security, including medical and nursing care, and making higher education free of charge. It is also critical to have the power of culture, the arts, and sports, which soothe people’s souls particularly in such a time as this. We must not by any means let the flame of culture be extinguished even in times of hardship. That said, in the current situation in which preventing the spread of infection takes the very highest priority, we will move forward with measures that place emphasis on overcoming this difficult situation first of all. For micro-, small-, and medium-sized business operators, we have already put into place bold liquidity support measures that are interest-free in real terms and do not require collateral, with repayment of principal deferred for a maximum of five years. We will also make it possible to take out these interest-free loans through private-sector financial institutions. As a nation taking the lead in international cooperation, Japan will formulate a set of measures at a scale never seen in Japan before, surpassing the economic measures implemented after the financial shock that followed the collapse of Lehman Brothers. As for the Tokyo 2020 Olympic and Paralympic Games, whose opening this summer has made our hearts beat faster in anticipation, has been unavoidably postponed, and we will hold the Games no later than the summer of 2021. For the athletes who have given their all with their sights set on this summer, I feel this is extremely regrettable, but I ask for their understanding, given the current state of affairs globally. I want the Olympic flame that arrived in Japan last week to continue to burn here in Japan as a symbol of the hopes of humanity, and send it off resolutely when the day comes. This very Olympic flame is a light of hope, guiding humanity to a way out of the long and dark tunnel in which we now find ourselves.</t>
        </is>
      </c>
      <c r="K607" s="18" t="inlineStr">
        <is>
          <t>regret;war</t>
        </is>
      </c>
      <c r="L607" s="18" t="inlineStr">
        <is>
          <t>0</t>
        </is>
      </c>
      <c r="M607" s="18" t="inlineStr">
        <is>
          <t>0</t>
        </is>
      </c>
      <c r="N607" s="18" t="inlineStr">
        <is>
          <t>0</t>
        </is>
      </c>
      <c r="O607" s="18" t="inlineStr">
        <is>
          <t>1</t>
        </is>
      </c>
      <c r="P607" s="18" t="inlineStr">
        <is>
          <t>0</t>
        </is>
      </c>
      <c r="Q607" s="18" t="inlineStr">
        <is>
          <t>0</t>
        </is>
      </c>
      <c r="R607" s="18" t="inlineStr">
        <is>
          <t>8cfb0a38-47e9-48e0-91b4-1ff3eec1d518</t>
        </is>
      </c>
      <c r="S607" s="18" t="inlineStr"/>
      <c r="T607" s="18" t="inlineStr"/>
      <c r="U607" s="18" t="inlineStr"/>
      <c r="V607" s="18" t="inlineStr">
        <is>
          <t>HISTORICAL_RECOGNITION_GENERAL</t>
        </is>
      </c>
      <c r="W607" s="18" t="inlineStr"/>
      <c r="X607" s="18" t="inlineStr"/>
      <c r="Y607" s="18" t="inlineStr"/>
      <c r="Z607" s="18" t="inlineStr"/>
      <c r="AA607" s="18" t="inlineStr"/>
      <c r="AB607" s="18" t="inlineStr"/>
      <c r="AC607" s="18" t="inlineStr"/>
      <c r="AD607" s="18" t="inlineStr"/>
      <c r="AE607" s="18" t="inlineStr"/>
      <c r="AF607" s="18" t="inlineStr"/>
      <c r="AG607" s="18" t="inlineStr"/>
      <c r="AH607" s="18" t="inlineStr"/>
      <c r="AI607" s="18" t="inlineStr"/>
      <c r="AJ607" s="18" t="inlineStr"/>
      <c r="AK607" s="18" t="inlineStr"/>
      <c r="AL607" s="18" t="inlineStr"/>
      <c r="AM607" s="18" t="inlineStr">
        <is>
          <t>LOW</t>
        </is>
      </c>
      <c r="AN607" s="3" t="inlineStr">
        <is>
          <t>AUTO-DRAFT: keyword signals only; requires contextual coding per codebook.md before use.</t>
        </is>
      </c>
      <c r="AO607" s="18" t="inlineStr">
        <is>
          <t>6d70b944-5bf1-5b83-850b-c8710ae248a7</t>
        </is>
      </c>
      <c r="AP607" s="18" t="inlineStr">
        <is>
          <t>1</t>
        </is>
      </c>
      <c r="AQ607" s="18" t="inlineStr">
        <is>
          <t>LOW_CONFIDENCE;MISSING_SPEAKER</t>
        </is>
      </c>
      <c r="AR607" s="18" t="inlineStr">
        <is>
          <t>EXCLUDED</t>
        </is>
      </c>
      <c r="AS607" s="3" t="inlineStr">
        <is>
          <t>2026-09-22 full backlog review: COVID_OR_PANDEMIC</t>
        </is>
      </c>
    </row>
    <row r="608">
      <c r="A608" s="3" t="inlineStr">
        <is>
          <t>https://japan.kantei.go.jp/98_abe/statement/202004/_00001.html</t>
        </is>
      </c>
      <c r="B608" s="18" t="inlineStr">
        <is>
          <t>japan</t>
        </is>
      </c>
      <c r="C608" s="18" t="inlineStr">
        <is>
          <t>Prime Minister's Office of Japan (Kantei)</t>
        </is>
      </c>
      <c r="D608" s="3" t="inlineStr">
        <is>
          <t>[COVID-19] Press Conference by the Prime Minister Regarding the Declaration of a State of Emergency (Speeches and Statements by the Prime Minister) | Prime Minister of Japan and His Cabinet</t>
        </is>
      </c>
      <c r="E608" s="18" t="inlineStr">
        <is>
          <t>PRESS_CONFERENCE</t>
        </is>
      </c>
      <c r="F608" s="18" t="inlineStr">
        <is>
          <t>April 7, 2020</t>
        </is>
      </c>
      <c r="G608" s="18" t="inlineStr">
        <is>
          <t>0</t>
        </is>
      </c>
      <c r="H608" s="3" t="inlineStr"/>
      <c r="I608" s="3" t="inlineStr">
        <is>
          <t>[COVID-19] Press Conference by the Prime Minister Regarding the Declaration of a State of Emergency (Speeches and Statements by the Prime Minister) | Prime Minister of Japan and His Cabinet
Skip to main content
Home
News
Videos
Policy
The Cabinet
Links
Home
&gt;
News
&gt;
Speeches and Statements by the Prime Minister
&gt;
April 2020
&gt;
[COVID-19] Press Conference by the Prime Minister Regarding the Declaration of a State of Emergency
Speeches and Statements by the Prime Minister
[COVID-19] Press Conference by the Prime Minister Regarding the Declaration of a State of Emergency
April 7, 2020
Tweet
[Provisional translation]
Opening Statement
At first, I wish to express on behalf of the Japanese people our heartfelt appreciation to doctors, nurses, nursing assistants, and hospital staff, as well as to the public health center workers, experts, and medical technologists who have been working on counter-cluster efforts. I commend wholeheartedly the dedicated efforts being made with a strong sense of responsibility at this very moment in order to save the life of even one more person, right at the front lines of the fight against the novel coronavirus. In this harsh battle against the virus, more than 60,000 people have already lost their lives globally. The presence of medical workers armed with dependable techniques and a strong sense of mission encourages all of us. I thank you all sincerely.
We will take all possible courses of action to support you as you give your very best, unafraid of the severe situation fraught with the risk of infection. We will do everything we can to protect your workplaces at medical facilities. We are pushing forward with increasing the domestic production of medical supplies critically important in preventing infections. We will further strengthen the supply system through assistance from other industries, including electronics manufacturers. Patients with mild or no symptoms will recuperate at lodging facilities or similar places rather than at medical institutions, thereby reducing the burden on medical institutions. Through the cooperation of hotel chains, we have secured 10,000 rooms in the Kanto region and 3,000 rooms in the Kansai region. The Nippon Foundation is also pressing forward in constructing a temporary facility. We will use these rooms and this facility to be able to devote medical assistance to patients with severe symptoms, thereby maintaining hospital functions.
However, even with many such efforts underway, the number of patients is soaring, particularly in urban areas such as Tokyo and Osaka. The number of available beds for treatment is clearly approaching the limit. With the increasingly heavy burden on healthcare workers, both physically and mentally, medical sites are truly in a critical situation. In the current situation, we have not reached a state of a rapid and nationwide spread of the virus. However, in light of the fact that medical systems in some areas are being stretched, we have reached the conclusion that there is no more time to lose. We have determined that this situation could cause significant damage to people’s daily lives and to the national economy.
Today, Dr. OMI Shigeru also joins us at this press conference. With the Advisory Committee’s endorsement, I declare a state of emergency, in accordance with article 32 of the Act on Special Measures. It will take effect in the four prefectures of Tokyo, Kanagawa, Chiba, and Saitama in Kanto, the prefectures of Osaka and Hyogo in Kansai, and the prefecture of Fukuoka in Kyushu. In Tokyo, which has the highest number of patients, the national government plans to refurbish facilities for the Olympic and Paralympic Games before the end of April, preparing facilities that can accept about 800 patients with mild symptoms. With this declaration of a state of emergency, if necessary, it will also be possible to mobilize at these facilities medical staff from the Self-Defense Forces and elsewhere and utilize these locations as provisional medical facilities pursuant to article 48 of the Act on Special Measures.
What is most important to reduce the burdens on medical care is not allowing the number of patients to increase. And, the most critical element in making that happen is citizens changing their behavior. While authority under the Act on Special Measures is exercised entirely by the governor of each prefecture, we believe the respective governors should call on the citizens of the four prefectures in Kanto, as well as the citizens of Osaka, Hyogo, and Fukuoka, based on clause 1 of article 45 of the Act on Special Measures, to refrain from going out frequently, except when necessary to maintain daily life. The situation is becoming increasingly urgent. The cumulative number of patients in Tokyo has surpassed 1,000. Recently, the number of patients has been increasing at a rate of doubling every five days. If the infection continues to spread at this pace, two weeks from now more than 10,000 people will be infected, and a month from now that number will top 80,000.
However, according to an estimate by the experts, if all of us make efforts and reduce opportunities for person-to-person contact by a minimum of 70 percent, or ideally 80 percent, we will cause the increase in the number of patients to reach its peak two weeks from now and shift over into a decrease. By doing so, we believe not only will we avoid an explosive increase in infections, but also the possibility of containment through counter cluster measures will emerge. I ask people to refrain from going out, aiming at a 70 to 80 percent decrease, for the limited period of one month between now and the end of Golden Week holidays on May 6. This includes time for us to assess its effectiveness.
As I mentioned earlier, freeing ourselves from this state of emergency a month from now is premised upon reducing person-to-person contact by 70 to 80 percent. This is no easy task. Until now we have been calling on the public to implement teleworking among other efforts. We ask you to work at home in principle, except for those jobs needed to sustain societal functions.  Even in cases where going to the workplace cannot be avoided, I ask all businesses to implement measures such as reducing the number of workers present in the workplace by at least 70 percent through introducing rotating work schedules or other means; staggering work schedules; and maintaining sufficient distance between people. For the operation of restaurants and the like, I also ask owners to take measures such as thoroughly ventilating indoor spaces and ensuring that customers keep a distance from each other.
While schools will remain closed for a longer period, we will work in cooperation with local communities to accelerate the development of environments in which learning can be done online or through other means. We have lifted the ban on medical consultations by telephone or online, including for initial consultations. We will avoid the situation such that those who are afraid of the risk of infection at hospitals hold back from consulting with a doctor, by having them use such services. On that basis, I again ask people to firmly avoid the three Cs—closed spaces, crowded spaces, and close-contact settings—when going into public is unavoidable, such as going out to buy daily necessities.
As has been the case until now, there is no problem whatsoever with going outdoors to take a walk and go jogging. Meanwhile, please refrain from going to bars, nightclubs, karaoke parlors, and clubs with live music, where the three Cs overlap in a more concentrated way. I also ask people to avoid gatherings and events and to refrain from holding not only get-togethers for drinks but also dining with large numbers of people other than family members.
The frightening aspect of this infectious disease is that many people who have contracted it have no fever or other symptoms whatsoever, and it spreads by them infecting people around them without anyone realizing it. I would like everyone, in particular young people, to think that you yourself might be infected. Whenever you head out, we ask you to take such actions as avoiding crowded spaces, maintaining distance between yourself and others, and wearing a mask to avoid spraying droplets around. Such actions will protect the lives of other people, and by extension, they will also serve to protect your own life. I ask for everyone’s cooperation in this regard.
Since we are introducing state of emergency measures, we cannot avoid causing enormous impacts on economic activities. Needless to say, a large number of micro-, small-, and medium-sized business operators have been facing significant difficulties in continuing businesses. It is no exaggeration to say that both the global economy and the Japanese economy are now truly facing the greatest crisis in the post-war period.
With that strong sense of urgency, we will protect employment and daily lives of citizens at all odds. Towards that end, we have decided to implement economic measures at a scale of 108 trillion yen, equivalent to 20 percent of our GDP, which is even one of the largest in the world. We will provide a total of over 6 trillion yen in cash payments to families and to micro-, small-, and medium-sized business operators now facing difficulties. In addition to 300,000 yen per household, we will provide an additional 10,000 yen per child when we disburse the next child allowance payment, providing firm support for the finance of families with many children.
The backbone sustaining the Japanese economy is micro-, small-, and medium-sized businesses. The business owners who are now gritting their teeth and making their best efforts now in the midst of this truly tough time present Japan’s underlying strength. Your voices are reaching us. We must not allow your efforts to come to naught. It was through that belief that we established the very first cash payment to business owners in Japan’s history. For businesses whose sales have dropped significantly, we will provide 2 million yen to small-, and medium-sized corporations as well as those relatively larger corporations and 1 million yen to individual owners. We will also reduce property taxes. We will also defer the payments of social security premiums for one year along with consumption tax and other tax payments. Of course, no penalties will be charged. By implementing deferments at a scale of 26 trillion yen, we will make it possible for those business operators to use those cash reserves for continuing their respective businesses. Interest free in real terms, unsecured, loans with principal repayment deferred for a maximum of five years will be also available from private-sector regional banks, shinkin banks, and credit unions as well. Moreover, we will raise the subsidy rate of the Employment Adjustment Subsidies to the highest level ever in history. We are determined to overcome this, the greatest crisis of the post-war period, together with the people by mobilizing all other conceivable policy instruments.
This declaration of a state of emergency does not in any way intend to close cities or a lockdown as we are seeing take place overseas. I state that clearly. Trains, buses, and other forms of public transportation will continue to operate. We will under no circumstances particularly block off roads, and in the view of the experts, there is no need whatsoever for such measures. Overseas, when cities were put under lockdown, there were some places where a large number of people slipped out of the cities, resulting in havoc and a spread of infection. Right now the greatest thing we should fear is fear itself. It is still fresh in your memory that false rumors spreading on social media resulted in a shortage of toilet papers in stores. I am just like all of you in feeling a deep sense of unease at the invisible enemy of virus. At such times, as social media is by nature a tool for deepening bonds between people and giving rise to solidarity in society, I believe that it has tremendous power to reduce societal unease. At the same time, it could also cause panic on the basis of misinformation driven and spread by nothing other than fear. In such cases, it causes enormous harm upon our economy, our society, and our lives that surpasses the risk of the virus itself.
In the view of the experts, even in the current situation, the infection risk in Tokyo or Osaka is not high at all, assuming citizens lead their normal lives while refraining from going out for non-essential, non-urgent reasons. The situation is entirely different from the cities overseas where lockdowns were imposed. Therefore, I ask the public to refrain strictly from taking actions such as moving to local areas outside these cities. There are many elderly people in these areas and they are said to have a high risk of developing cases that becomes severe. I ask you not to heighten their risk of becoming infected.
Needless to say, we will properly maintain societal functions. Through cooperation with local governments, services that support people’s daily living, such as electricity, gas, telecommunications, finance, and garbage collection and incineration, will continue to operate as usual. I ask for the continued cooperation of those working at nursing care facilities for the elderly, day care centers, and other such places, for the sake of those in need of these services. Those engaged in the manufacture and processing of food products and other daily necessities, those involved in distribution, and those working in retail will continue operating dependably. Therefore, I wholeheartedly ask everyone to take level-headed actions based on accurate information.
Our lifestyles have changed completely over the past two months. Live music events we had been looking forward to have been canceled. Going out drinking with friends has been called off. We can’t go to the places we want to. We can’t get together with our friends. Our previous ways to spend a typical day have vanished. But through your actions like these, it is certain that many lives are being saved. I appreciate sincerely the cooperation of each and every citizen. Quite frankly, we cannot overcome this state of emergency through sole efforts by the national and local governments. This is an undeniable fact. Will we be able to avoid an explosion of infection cases? Will we succeed in bringing as many people as possible back from the brink of death? Will we be able to protect you and the family members you love? All of these depend on the actions you take. I ask for your cooperation once more.
Even in the midst of total uncertainty and great unease, hope is unmistakably emerging. The development of vaccine and therapeutic medicines are advancing, putting together wisdoms of companies and researchers across Japan and around the world. Avigan has been approved as a pharmaceutical treatment for novel influenza with side effects and other properties already identified. It has already been administered in more than 120 cases and we are receiving reports that it is effective in alleviating symptoms. We intend to expand to the greatest possible extent its administration to patients wishing to take it, within the framework of observational studies. To make that possible we will increase our stockpile of Avigan to three times the current level, enough to treat two million people Companies all around Japan have indicated they will cooperate to produce the raw materials necessary to increase domestic production. Car manufacturers are helping to increase the production of ventilators. Airlines suffering from a series of canceled flights have offered to assist in sewing the gowns needed for medical facilities. People are working to deliver homemade masks to help children attending reopened schools. There are truck drivers working around the clock, even now, at this very moment, to keep physical distribution functioning properly in order to supply supermarkets with daily necessities. There are people who have launched crowdfunding efforts in the hope of providing any assistance they can to medical treatment facilities. The Nursing Association is now calling for cooperation from more than 50,000 nurses no longer working at medical facilities. I too wish to ask them for a helping hand. As we face this national crisis, I want to ask everyone for help in battling the virus.
In fact, responding to the call from the Nursing Association, some nurses have already offered to return to medical fields in order to protect and save lives. There are people standing up all around Japan in every business field, wanting to do whatever they can amidst this crisis. This is our hope.
Nine years ago, we experienced the Great East Japan Earthquake. A great many people lost their precious lives, wounded and lost loved ones. What brought hope to us in those heartbreaking and difficult days were the bonds of friendship between people and the spirit of helping one another that appeared from all around Japan. Now, we are once again facing great hardship. But if all of us join forces, we are able to move forward once again with hope. We can absolutely prevail in our battle with the virus and overcome this ordealof emergency. I say this with great conviction.
I will end my statement here
Related Link
Chinese
Photos (PM in Action)
Movie (Government InternetTV)
Home
News
Videos
Policy
The Cabinet
Links
Cabinet Public Affairs Office, Cabinet Secretariat, 1-6-1 Nagata-cho, Chiyoda-ku, Tokyo 100 - 8968, Japan
Copyright© Cabinet Public Affairs Office, Cabinet Secretariat. All Rights Reserved.</t>
        </is>
      </c>
      <c r="J608" s="3" t="inlineStr">
        <is>
          <t>[COVID-19] Press Conference by the Prime Minister Regarding the Declaration of a State of Emergency (Speeches and Statements by the Prime Minister) | Prime Minister of Japan and His Cabinet
Skip to main content
Home
News
Videos
Policy
The Cabinet
Links
Home
&gt;
News
&gt;
Speeches and Statements by the Prime Minister
&gt;
April 2020
&gt;
[COVID-19] Press Conference by the Prime Minister Regarding the Declaration of a State of Emergency
Speeches and Statements by the Prime Minister
[COVID-19] Press Conference by the Prime Minister Regarding the Declaration of a State of Emergency
April 7, 2020
Tweet
[Provisional translation]
Opening Statement
At first, I wish to express on behalf of the Japanese people our heartfelt appreciation to doctors, nurses, nursing assistants, and hospital staff, as well as to the public health center workers, experts, and medical technologists who have been working on counter-cluster efforts. I commend wholeheartedly the dedicated efforts being made with a strong sense of responsibility at this very moment in order to save the life of even one more person, right at the front lines of the fight against the novel coronavirus. In this harsh battle against the virus, more than 60,000 people have already lost their lives globally. The presence of medical workers armed with dependable techniques and a strong sense of mission encourages all of us. We will take all possible courses of action to support you as you give your very best, unafraid of the severe situation fraught with the risk of infection. We will do everything we can to protect your workplaces at medical facilities. We are pushing forward with increasing the domestic production of medical supplies critically important in preventing infections. We will further strengthen the supply system through assistance from other industries, including electronics manufacturers. Patients with mild or no symptoms will recuperate at lodging facilities or similar places rather than at medical institutions, thereby reducing the burden on medical institutions. Through the cooperation of hotel chains, we have secured 10,000 rooms in the Kanto region and 3,000 rooms in the Kansai region. The Nippon Foundation is also pressing forward in constructing a temporary facility. We will use these rooms and this facility to be able to devote medical assistance to patients with severe symptoms, thereby maintaining hospital functions. However, even with many such efforts underway, the number of patients is soaring, particularly in urban areas such as Tokyo and Osaka. Since we are introducing state of emergency measures, we cannot avoid causing enormous impacts on economic activities. Needless to say, a large number of micro-, small-, and medium-sized business operators have been facing significant difficulties in continuing businesses. It is no exaggeration to say that both the global economy and the Japanese economy are now truly facing the greatest crisis in the post-war period. With that strong sense of urgency, we will protect employment and daily lives of citizens at all odds. Towards that end, we have decided to implement economic measures at a scale of 108 trillion yen, equivalent to 20 percent of our GDP, which is even one of the largest in the world. We will provide a total of over 6 trillion yen in cash payments to families and to micro-, small-, and medium-sized business operators now facing difficulties. In addition to 300,000 yen per household, we will provide an additional 10,000 yen per child when we disburse the next child allowance payment, providing firm support for the finance of families with many children. Your voices are reaching us. We must not allow your efforts to come to naught. It was through that belief that we established the very first cash payment to business owners in Japan’s history. For businesses whose sales have dropped significantly, we will provide 2 million yen to small-, and medium-sized corporations as well as those relatively larger corporations and 1 million yen to individual owners. We will also reduce property taxes. By implementing deferments at a scale of 26 trillion yen, we will make it possible for those business operators to use those cash reserves for continuing their respective businesses. Interest free in real terms, unsecured, loans with principal repayment deferred for a maximum of five years will be also available from private-sector regional banks, shinkin banks, and credit unions as well. Moreover, we will raise the subsidy rate of the Employment Adjustment Subsidies to the highest level ever in history. We are determined to overcome this, the greatest crisis of the post-war period, together with the people by mobilizing all other conceivable policy instruments. This declaration of a state of emergency does not in any way intend to close cities or a lockdown as we are seeing take place overseas. I state that clearly. Therefore, I wholeheartedly ask everyone to take level-headed actions based on accurate information. Our lifestyles have changed completely over the past two months. Live music events we had been looking forward to have been canceled. Going out drinking with friends has been called off. We can’t go to the places we want to. To make that possible we will increase our stockpile of Avigan to three times the current level, enough to treat two million people Companies all around Japan have indicated they will cooperate to produce the raw materials necessary to increase domestic production. Car manufacturers are helping to increase the production of ventilators. Airlines suffering from a series of canceled flights have offered to assist in sewing the gowns needed for medical facilities. People are working to deliver homemade masks to help children attending reopened schools. There are truck drivers working around the clock, even now, at this very moment, to keep physical distribution functioning properly in order to supply supermarkets with daily necessities. There are people who have launched crowdfunding efforts in the hope of providing any assistance they can to medical treatment facilities. The Nursing Association is now calling for cooperation from more than 50,000 nurses no longer working at medical facilities. I too wish to ask them for a helping hand. What brought hope to us in those heartbreaking and difficult days were the bonds of friendship between people and the spirit of helping one another that appeared from all around Japan. Now, we are once again facing great hardship. But if all of us join forces, we are able to move forward once again with hope. We can absolutely prevail in our battle with the virus and overcome this ordealof emergency. I say this with great conviction.</t>
        </is>
      </c>
      <c r="K608" s="18" t="inlineStr">
        <is>
          <t>fund;history;responsibility;suffering;war</t>
        </is>
      </c>
      <c r="L608" s="18" t="inlineStr">
        <is>
          <t>0</t>
        </is>
      </c>
      <c r="M608" s="18" t="inlineStr">
        <is>
          <t>0</t>
        </is>
      </c>
      <c r="N608" s="18" t="inlineStr">
        <is>
          <t>0</t>
        </is>
      </c>
      <c r="O608" s="18" t="inlineStr">
        <is>
          <t>1</t>
        </is>
      </c>
      <c r="P608" s="18" t="inlineStr">
        <is>
          <t>0</t>
        </is>
      </c>
      <c r="Q608" s="18" t="inlineStr">
        <is>
          <t>0</t>
        </is>
      </c>
      <c r="R608" s="18" t="inlineStr">
        <is>
          <t>d22b2809-1468-4eed-98d5-08b616c64df8</t>
        </is>
      </c>
      <c r="S608" s="18" t="inlineStr"/>
      <c r="T608" s="18" t="inlineStr"/>
      <c r="U608" s="18" t="inlineStr"/>
      <c r="V608" s="18" t="inlineStr">
        <is>
          <t>WAR_GENERAL</t>
        </is>
      </c>
      <c r="W608" s="18" t="inlineStr"/>
      <c r="X608" s="18" t="inlineStr"/>
      <c r="Y608" s="18" t="inlineStr"/>
      <c r="Z608" s="18" t="inlineStr"/>
      <c r="AA608" s="18" t="inlineStr"/>
      <c r="AB608" s="18" t="inlineStr"/>
      <c r="AC608" s="18" t="inlineStr"/>
      <c r="AD608" s="18" t="inlineStr"/>
      <c r="AE608" s="18" t="inlineStr"/>
      <c r="AF608" s="18" t="inlineStr"/>
      <c r="AG608" s="18" t="inlineStr"/>
      <c r="AH608" s="18" t="inlineStr"/>
      <c r="AI608" s="18" t="inlineStr"/>
      <c r="AJ608" s="18" t="inlineStr"/>
      <c r="AK608" s="18" t="inlineStr"/>
      <c r="AL608" s="18" t="inlineStr"/>
      <c r="AM608" s="18" t="inlineStr">
        <is>
          <t>LOW</t>
        </is>
      </c>
      <c r="AN608" s="3" t="inlineStr">
        <is>
          <t>AUTO-DRAFT: keyword signals only; requires contextual coding per codebook.md before use.</t>
        </is>
      </c>
      <c r="AO608" s="18" t="inlineStr">
        <is>
          <t>9c78c000-11d7-569c-b211-8d3826db3ac7</t>
        </is>
      </c>
      <c r="AP608" s="18" t="inlineStr">
        <is>
          <t>1</t>
        </is>
      </c>
      <c r="AQ608" s="18" t="inlineStr">
        <is>
          <t>LOW_CONFIDENCE;MISSING_SPEAKER</t>
        </is>
      </c>
      <c r="AR608" s="18" t="inlineStr">
        <is>
          <t>EXCLUDED</t>
        </is>
      </c>
      <c r="AS608" s="3" t="inlineStr">
        <is>
          <t>2026-09-22 full backlog review: COVID_OR_PANDEMIC</t>
        </is>
      </c>
    </row>
    <row r="609">
      <c r="A609" s="3" t="inlineStr">
        <is>
          <t>https://japan.kantei.go.jp/98_abe/statement/202004/_00002.html</t>
        </is>
      </c>
      <c r="B609" s="18" t="inlineStr">
        <is>
          <t>japan</t>
        </is>
      </c>
      <c r="C609" s="18" t="inlineStr">
        <is>
          <t>Prime Minister's Office of Japan (Kantei)</t>
        </is>
      </c>
      <c r="D609" s="3" t="inlineStr">
        <is>
          <t>[COVID-19] Press Conference by the Prime Minister regarding the Novel Coronavirus (Speeches and Statements by the Prime Minister) | Prime Minister of Japan and His Cabinet</t>
        </is>
      </c>
      <c r="E609" s="18" t="inlineStr">
        <is>
          <t>PRESS_CONFERENCE</t>
        </is>
      </c>
      <c r="F609" s="18" t="inlineStr">
        <is>
          <t>April 17, 2020</t>
        </is>
      </c>
      <c r="G609" s="18" t="inlineStr">
        <is>
          <t>0</t>
        </is>
      </c>
      <c r="H609" s="3" t="inlineStr"/>
      <c r="I609"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April 2020
&gt;
[COVID-19] Press Conference by the Prime Minister regarding the Novel Coronavirus
Speeches and Statements by the Prime Minister
[COVID-19] Press Conference by the Prime Minister regarding the Novel Coronavirus
April 17, 2020
Tweet
[Provisional Translation]
[Opening Statement]
Ten days have passed since the declaration of a state of emergency was issued. During this time, every morning, some people have opened their stores and stocked shelves with food items and other daily necessities. Others have operated checkout registers or worked to deliver goods around the clock so that there would be no disruptions in the flow of goods. I extend my sincere thanks to all those who have continued operating their businesses to protect our daily lives even during this state of emergency.
At nursing facilities for the elderly, childcare centers, and other such places, many staff members continue providing care for those who need it, paying careful attention to preventing infections. If such social infrastructure as electricity, gas, and water supply, garbage collection and incineration, and railway operations are not maintained properly, our daily lives cannot be sustained. Without such people working so hard day and night to make our daily lives possible, we could not win the long-term battle with this virus. I express my sincere appreciation to all such people supporting our fight against an invisible and frightening enemy.
And, I wish to once again thank the public for responding to our request to refrain from going out as a step towards achieving our target of reducing people-to-people contact at least by 70 percent, or ideally 80 percent.
Business operators have also cooperated tremendously by having people work from home in principle and other efforts.
However, the number of new cases of infection each day has not yet reached a decline. In Tokyo, today reports of new infections have surpassed 200, the highest figure to date. It is a very severe situation.
The number of people out on weekdays in urban areas declined by roughly 60 percent in the area surrounding Shibuya in Tokyo and roughly 70 percent in the area surrounding Umeda in Osaka compared to before the spread of the infection. We have still not reached the reduction target. Unless we achieve our target of reducing people-to-people contact by at least 70 percent, or ideally 80 percent, it will be difficult to shift the number of new cases of infection per day dramatically into a decline.
The cumulative number of cases is already approaching 3,000 in Tokyo. In Osaka as well, the number has topped 1,000. Although efforts are now underway in various places around the country to have patients with mild symptoms recuperate in hotels and other such accommodations, medical facilities are sending out cries of desperation. Even lives to be saved -- lives that can be saved -- may no longer be able to be saved. With the risk of infection always present, the physical and mental burden on doctors and nurses working on the frontline is reaching its limit.
I once again make a request of the public. Please refrain from going out. Avoid coming into contact with others to the greatest possible extent. That will protect people at medical facilities and safeguard a large number of lives. It will also lead to protecting you and the people you love. Everything depends on the actions each one of us takes.
Yesterday, I expanded the area covered by the declaration of a state of emergency from seven prefectures to the entire country. With the endorsement of the experts on the Advisory Committee, including the chair, Dr. OMI Shigeru, the Novel Coronavirus Response Headquarters took that decision.
At present, group infections called clusters have been confirmed in areas all around Japan. Regarding these clusters, the experts’ analysis is that people easing up on their efforts to curb the spread of infection over the three-day weekend in March and the movement of people from urban areas to other areas may have spread the infection nationwide.
In addition, some have pointed out that, while the governors have made such requests as for businesses to close temporarily in the seven prefectures including Tokyo and Osaka, the movement of people to regions outside those prefectures, which can be called a corona exodus, is being observed. We will soon be heading into the Golden Week holiday period. We must by all means avoid a situation arising in which people from urban areas with a large number of infected people flow into to other regions. That will certainly give rise to a nationwide and rapid spread, the situation to be feared most of all.
As I stated during last week’s press conference as well, in those regions, there are many elderly people, who are said to have a high risk of developing severe symptoms. A rise in the infection risk will impose significant strains on community medical care, and by extension, this may result in tremendous impacts on people’s daily lives and the national economy.
In order to avoid such a situation, in advance of the string of holidays, it will also be necessary to request tourist facilities to close down temporarily in various areas. To prevent the flow of people, an influx of people, we have now expanded the scope of the declaration of a state of emergency to the entire country so that those regions can take necessary emergency measures.
To this end, the duration of the declaration will remain unchanged, to May 6, when the Golden Week holidays end. For another 20 days from now, all of Japan must unite as one to battle this virus. I intend to join hands with all of the prefectures and take all possible means to protect people’s health and people’s lives.
As we extend the declaration of a state of emergency to cover the entire nation, we now ask for the cooperation of all citizens. The impact of this infectious disease is dragging out, with all citizens now finding themselves in austere circumstances. With a battle over the long haul also anticipated, the most crucial thing for us in getting through the battle with this virus is a sense of unity among the citizens.
We will overcome this situation together with the citizens. With that determination, we have decided to provide a cash payment of 100,000 yen per person for all citizens nationwide. We had planned a measure to provide a cash payment of 300,000 yen to each household in need whose income has declined significantly, but in light of the various opinions voiced by the citizens and by the ruling and the opposition parties, we have decided to further expand the scope of those eligible for support.
By doing so, the total amount of cash payments will expand significantly, from the scale of 6 trillion yen to more than 14 trillion yen. As this involves reformulating the supplementary budget, it will require roughly one additional week. I ask for cooperation towards swift enactment by the Diet.
In the process of reaching there, some confusion has arisen, and I myself take responsibility for that. I extend my sincere apologies to the citizens.
As circumstances shift dramatically day to day, I will listen carefully to the voices of the citizens and do my very utmost to make the best decisions at all times, placing the highest priority on their health and their daily lives.  I am determined to continue fulfilling that responsibility. Cooperating with local governments and the institutions in charge of executing this measure, the government will work together in all-out efforts to enable the cash payments to reach to the hands of the citizens as soon as possible.
When the fixed-sum stipend was distributed to everyone nationally during the financial shock following the collapse of Lehman Brothers, the work just to send out the information to everyone in the public took as much as three months. For that reason, this time, placing importance on speed and avoiding people rushing to apply thus heightening the infection risk, we intend to have application procedures conducted by post or online, not in person at municipal offices.
As the areas subject to the declaration of a state of emergency have expanded, those who are in tourism, restaurant businesses, and the event industry are being affected significantly. We will also speedily implement cash payments to businesses. Among local governments that have requested businesses to close temporarily, there is some movement to distribute payments individually in exchange for cooperating with the shutdown requests. As the national government, we will provide nationwide broad support not only to businesses that were requested to shut their doors and complied with that request, but also to businesses whose sales have declined as a result of this infectious disease.
The national government will provide cash payments of up to 2 million yen to small- and medium-sized enterprises and up to 1 million yen to individual business owners, including freelancers.
Also, there are many businesses whose tax payment deadlines are coming soon. By deferring the payment of taxes and social security premiums, we will enable business operators to use those cash reserves to continue their businesses.
The government will use every possible means to support business operators who, in this tough time, are now truly gritting their teeth and making their best efforts and desperately move forward doing all they can. Your efforts will not be made in vain by any means. Let us overcome the state of emergency together.
Recently the emergence of clusters within hospitals and hospital-acquired infections have been reported one after another, and I am very concerned by this situation. All the doctors, nurses, nursing assistants, and hospital staff as well as the clinical technologists and the public health center workers -- it is people like them who are on the front lines at this very moment taking on the battle with the virus in harsh environments fraught with the risk of infection.
In order to tackle the current situation, the national government will act in cooperation with local governments to deliver to medical sites medical protective equipment necessary for preventing infections as much as possible. We will procure medical gowns, high-performance protective masks, and other such equipment through the full cooperation of the business community. Beginning this week we have implemented an early lifting of restrictions on online medical consultations, including initial consultations. In order to reduce the risk of infections occurring within hospitals, I would like everyone to utilize telephone or online consultations. We will establish testing centers in cooperation with medical associations located throughout the country. When deemed necessary by a primary care doctor, samples will be taken directly at these centers and be sent to private-sector testing institutions, thereby reducing the strain placed on public health centers and other facilities.
The national government has also mobilized a total of more than 13,000 members of the Self-Defense Forces thus far, in order to confront the current severe situation. They have provided support by transporting patients with mild cases to accommodations run by local governments and conducting other operations. We will work to reduce the burden on medical sites by concentrating medical care resources on patients with severe symptoms.
At this very moment, doctors, nurses, and medical practitioners are going all out to provide treatment in order to save the lives of seriously ill patients and protect people’s lives. We will work to improve worker benefits including doubling medical fees.
We can express our heartfelt feelings of respect and appreciation to those working diligently at the front lines. In various locations nationwide, communities are making efforts to express their appreciation to medical professionals dedicating themselves to confronting the current severe situation by giving them rounds of applause and by illuminating various sites at night. Thank you very much for those efforts.
Meanwhile, there is something more we can do. That is not only to face up to the reality in front of us, but also to change the future. By all of us avoiding going out for non-essential, non-urgent reasons now, we will be able to reduce dramatically the number of new cases of infection two weeks from now. That will undoubtedly lead to a reduction in the burdens placed on medical sites. What determines the conditions at medical facilities two weeks from now is, truly, what we do right now. The future depends on our actions at present. In order to support medical professionals, please reduce the burden imposed on them. Change the future through the power of everyone taking action. I ask for everyone’s cooperation amidst this state of emergency.
I will end my statement here.
[Video]
If you can not view the video,
click here
Related Link
Japanese
Chinese
Photos (PM in Action)
Video
Home
News
Videos
Policy
The Cabinet
Links
Cabinet Public Affairs Office, Cabinet Secretariat, 1-6-1 Nagata-cho, Chiyoda-ku, Tokyo 100 - 8968, Japan
Copyright© Cabinet Public Affairs Office, Cabinet Secretariat. All Rights Reserved.</t>
        </is>
      </c>
      <c r="J609" s="3" t="inlineStr">
        <is>
          <t>Without such people working so hard day and night to make our daily lives possible, we could not win the long-term battle with this virus. I express my sincere appreciation to all such people supporting our fight against an invisible and frightening enemy. And, I wish to once again thank the public for responding to our request to refrain from going out as a step towards achieving our target of reducing people-to-people contact at least by 70 percent, or ideally 80 percent. Business operators have also cooperated tremendously by having people work from home in principle and other efforts. However, the number of new cases of infection each day has not yet reached a decline. By doing so, the total amount of cash payments will expand significantly, from the scale of 6 trillion yen to more than 14 trillion yen. As this involves reformulating the supplementary budget, it will require roughly one additional week. I ask for cooperation towards swift enactment by the Diet. In the process of reaching there, some confusion has arisen, and I myself take responsibility for that. I extend my sincere apologies to the citizens. As circumstances shift dramatically day to day, I will listen carefully to the voices of the citizens and do my very utmost to make the best decisions at all times, placing the highest priority on their health and their daily lives. I am determined to continue fulfilling that responsibility. Cooperating with local governments and the institutions in charge of executing this measure, the government will work together in all-out efforts to enable the cash payments to reach to the hands of the citizens as soon as possible. When the fixed-sum stipend was distributed to everyone nationally during the financial shock following the collapse of Lehman Brothers, the work just to send out the information to everyone in the public took as much as three months. Also, there are many businesses whose tax payment deadlines are coming soon. By deferring the payment of taxes and social security premiums, we will enable business operators to use those cash reserves to continue their businesses. The government will use every possible means to support business operators who, in this tough time, are now truly gritting their teeth and making their best efforts and desperately move forward doing all they can. Your efforts will not be made in vain by any means. Let us overcome the state of emergency together.</t>
        </is>
      </c>
      <c r="K609" s="18" t="inlineStr">
        <is>
          <t>responsibility;war</t>
        </is>
      </c>
      <c r="L609" s="18" t="inlineStr">
        <is>
          <t>1</t>
        </is>
      </c>
      <c r="M609" s="18" t="inlineStr">
        <is>
          <t>0</t>
        </is>
      </c>
      <c r="N609" s="18" t="inlineStr">
        <is>
          <t>0</t>
        </is>
      </c>
      <c r="O609" s="18" t="inlineStr">
        <is>
          <t>0</t>
        </is>
      </c>
      <c r="P609" s="18" t="inlineStr">
        <is>
          <t>0</t>
        </is>
      </c>
      <c r="Q609" s="18" t="inlineStr">
        <is>
          <t>0</t>
        </is>
      </c>
      <c r="R609" s="18" t="inlineStr">
        <is>
          <t>b37f6903-f6c8-471a-8611-98745213871b</t>
        </is>
      </c>
      <c r="S609" s="18" t="inlineStr"/>
      <c r="T609" s="18" t="inlineStr"/>
      <c r="U609" s="18" t="inlineStr"/>
      <c r="V609" s="18" t="inlineStr">
        <is>
          <t>APOLOGY_GENERAL</t>
        </is>
      </c>
      <c r="W609" s="18" t="inlineStr"/>
      <c r="X609" s="18" t="inlineStr"/>
      <c r="Y609" s="18" t="inlineStr"/>
      <c r="Z609" s="18" t="inlineStr"/>
      <c r="AA609" s="18" t="inlineStr"/>
      <c r="AB609" s="18" t="inlineStr"/>
      <c r="AC609" s="18" t="inlineStr"/>
      <c r="AD609" s="18" t="inlineStr"/>
      <c r="AE609" s="18" t="inlineStr"/>
      <c r="AF609" s="18" t="inlineStr"/>
      <c r="AG609" s="18" t="inlineStr"/>
      <c r="AH609" s="18" t="inlineStr"/>
      <c r="AI609" s="18" t="inlineStr"/>
      <c r="AJ609" s="18" t="inlineStr"/>
      <c r="AK609" s="18" t="inlineStr"/>
      <c r="AL609" s="18" t="inlineStr"/>
      <c r="AM609" s="18" t="inlineStr">
        <is>
          <t>LOW</t>
        </is>
      </c>
      <c r="AN609" s="3" t="inlineStr">
        <is>
          <t>AUTO-DRAFT: keyword signals only; requires contextual coding per codebook.md before use.</t>
        </is>
      </c>
      <c r="AO609" s="18" t="inlineStr">
        <is>
          <t>c79fcbd0-26bd-5b98-a52d-334858288a7b</t>
        </is>
      </c>
      <c r="AP609" s="18" t="inlineStr">
        <is>
          <t>1</t>
        </is>
      </c>
      <c r="AQ609" s="18" t="inlineStr">
        <is>
          <t>LOW_CONFIDENCE;MISSING_SPEAKER</t>
        </is>
      </c>
      <c r="AR609" s="18" t="inlineStr">
        <is>
          <t>EXCLUDED</t>
        </is>
      </c>
      <c r="AS609" s="3" t="inlineStr">
        <is>
          <t>2026-09-22 full backlog review: COVID_OR_PANDEMIC</t>
        </is>
      </c>
    </row>
    <row r="610">
      <c r="A610" s="3" t="inlineStr">
        <is>
          <t>https://japan.kantei.go.jp/98_abe/statement/202005/_00001.html</t>
        </is>
      </c>
      <c r="B610" s="18" t="inlineStr">
        <is>
          <t>japan</t>
        </is>
      </c>
      <c r="C610" s="18" t="inlineStr">
        <is>
          <t>Prime Minister's Office of Japan (Kantei)</t>
        </is>
      </c>
      <c r="D610" s="3" t="inlineStr">
        <is>
          <t>[COVID-19] Press Conference by the Prime Minister regarding the Novel Coronavirus (Speeches and Statements by the Prime Minister) | Prime Minister of Japan and His Cabinet</t>
        </is>
      </c>
      <c r="E610" s="18" t="inlineStr">
        <is>
          <t>PRESS_CONFERENCE</t>
        </is>
      </c>
      <c r="F610" s="18" t="inlineStr">
        <is>
          <t>May 4, 2020</t>
        </is>
      </c>
      <c r="G610" s="18" t="inlineStr">
        <is>
          <t>0</t>
        </is>
      </c>
      <c r="H610" s="3" t="inlineStr"/>
      <c r="I610"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May 2020
&gt;
[COVID-19] Press Conference by the Prime Minister regarding the Novel Coronavirus
Speeches and Statements by the Prime Minister
[COVID-19] Press Conference by the Prime Minister regarding the Novel Coronavirus
May 4, 2020
Tweet
[Provisional Translation]
[Opening Statement]
Soon it will be a month since we issued the declaration of a state of emergency. We set a target of reducing people-to-people contact at least by 70 percent, and ideally 80 percent. Mindful of this target, the people have made considerable efforts, including by spending their time at home as much as possible. As a result, the number of cases nationally, which at one time had increased to almost 700 a day, has recently fallen to roughly 200 per day, a reduction to one-third of the previous level. This means that we are advancing steadily along the path leading to containment. The latest effective reproduction number, which indicates the number of people to whom an infected person spreads that infection, is also less than one.
In early April when we declared a state of emergency, there were some pessimistic forecasts for a month into the future that an explosive surge of infection would occur, as happened in Europe and the United States. But the actions taken by the citizens are changing our future for certain. In Japan, even with a state of emergency declared, it is not possible to have, for example, compulsory restrictions on leaving the house that carry penalties, as in Europe and the United States. And yet we avoided the spread of infection and succeeded in shifting over to a decline. This is the result of efforts made to the maximum extent possible by each and every citizen through strong resolve. I wish to express my sincere thanks to all the people who extended their cooperation.
At the same time, I must tell you in full candor that we must continue these kinds of efforts for some time to come. At the current time, we cannot yet say that the reduction in cases has reached a sufficient level. Nationwide, close to 10,000 people are still recuperating at hospitals or other facilities. The number of patients receiving treatment through ventilators has tripled over the past month. Given the fact that such severely ill patients need much time to recover, the reality that healthcare workers find themselves in harsh conditions will not change. More than 500 people have lost their lives to the infection until now. I extend my heartfelt condolences on their deaths.
In order to save as many lives as possible, it is imperative that we concentrate medical resources further on treating severely ill patients. We must reduce the number of new cases per day to an even greater extent. While every day nationwide more than 100 people are being discharged from hospitals and otherwise recovering at present, we must further reduce the number of new cases to a level below the number of daily recoveries.
Towards this end, to the citizens of the 13 prefectures with a large number of cases, thus requiring particular vigilance, I ask for their continued cooperation to avoid people-to-people contact by ideally 80 percent. In Tokyo, even now in May, on average more than 100 cases are being confirmed daily. I ask that people not let down their guard now, so that the efforts they made thus far do not come to naught.
And, to prevent infection spreading nationwide, we must avoid doing any activity that would give rise to a flow of people to areas outside the major cities. In order to take measures to that end, we have decided to extend the duration of the state of emergency nationwide. It is said that inpatients at hospitals have an average stay of two or three weeks. While holding the number of new cases down at a low level, we will work to enable infected patients to be discharged from care. By taking such an approach, it is estimated that about one month will be necessary to improve the pressing situation facing our medical facilities.
Regarding this approach, today, with the endorsement of the Advisory Committee on the Basic Action Policy, including Dr. OMI Shigeru, chair of the committee, we have decided to extend the declaration of the state of emergency for the entirety of this month, until the end of the month. In the meanwhile, ten days from now, on May 14, we will ask the experts to assess the situation again at that moment. When reassessing the situation, we ask the experts to analyze in detail the trends in the number of cases in each area, the degree of pressure being put on medical treatment structures, and other factors. If at that juncture it is deemed possible, we will lift the state of emergency without waiting until the end of this month.
I want to apologize to the public for being unable to end the declared state of emergency in the one month originally planned.
As the impacts of the disease become prolonged, micro-, small-, and medium-sized business operators, who support 70 percent of employment in Japan, now find themselves in an unprecedentedly harsh business environment, in which sales have gone to zero because of temporary business closures and other reasons. We are painfully aware of the hardships. Against that backdrop, it has been heartrending to make the decision to extend the state of emergency for another month.
We recognize that we must deliver cash as soon as possible, entirely unrestricted in the purpose of its use, to those struggling even to make payments due tomorrow. On May 1 we began taking applications for the Sustainability Subsidy (Subsidy Program for Sustaining Businesses), which provides up to two million yen in cash, and the first of these cash payments will begin on the 8th. Unsecured loans up to 30 million yen that are interest free in real terms with principal repayment deferred for a maximum of five years will be available from not only the Japan Finance Corporation and Shoko Chukin Bank but also local banks, shinkin banks, and credit unions. We will also provide grace periods for paying taxes and social security premiums. We want everyone to make use of these support measures to get through this state of emergency in one way or another. Fully determined to protect businesses and employment to the end no matter what, the entire government will make full-out efforts with a sense of urgency to deliver assistance right to business owners. With respect to reducing the burden borne by restaurants and other such businesses to pay rent, further expanding the Employment Adjustment Subsidies, and supporting students working part-time now in a severe situation, we will expeditiously put additional measures in place, in line with the discussions undertaken by the ruling parties.
In addition to that, what business operators hope for most of all is, we believe, the full-scale reopening of businesses. In order to make that a reality, we must contain the current infections within this upcoming month. May is the month for containment and a time to prepare for the next step.
I ask for your understanding and your cooperation.
Preventing the spread of infection is an absolute prerequisite for protecting our lives. Until effective remedies, effective methods of treatment, and vaccines are established, we must continue efforts to prevent the spread of infection. In that sense, it is critical for us to be prepared for a battle that is prolonged to a certain degree. However, if we continue conditions that severely restrict socioeconomic activities like now, our daily lives cannot be sustained. In order to protect lives, we must create as soon as possible a new normal for our everyday lives in the coronavirus era. We will move forward step by step together towards our everyday jobs and everyday lives as well as an exit beyond the state of emergency, premised on the existence of the virus. From that viewpoint, the experts proposed today basic points to bear in mind within our daily lives. In every aspect of our day-to-day lives, we should avoid the three Cs of closed spaces, crowded places, and close-contact settings as much as possible. We should restore our daily lives, keeping in mind the characteristics of this virus and maintaining appropriate levels of concern over them. The new mode for daily life set out by the experts will serve as a guide for that.
Children have put up with many things, with their schools closed for quite some time and them being unable to meet their friends or play outside sufficiently. I thank them from the bottom of my heart. Tremendous burdens have also been placed on their fathers and mothers and other family members. Last week, the Ministry of Education, Culture, Sports, Science and Technology set out new guidelines that including, among other measures, staggered school attendance. We will restore children’s school lives, even if it is stage by stage. We will promote efforts to create a new normal in school life as well.
We will create a new normal for our economic activities too. With the new mode for daily life as a point of reference, we request that the reopening of various shops, restaurants and cultural facilities, as well as the holding of relatively small-scale events, be conducted through fully implementing measures to prevent the spread of infection, such as social distancing between people. Within the next two weeks, we intend to formulate more detailed guidelines for each industry on measures to prevent infection, in consultation with experts so that we can fully relaunch business operations. That said, I ask that everyone continue to refrain from heading to places where group infections have been confirmed to date, such as restaurants where staff entertain customers in night entertainment districts, clubs with live music, and other such places where the three Cs overlap to a significant degree.
At the same time, it is not the case that going outside is itself bad. Maintain sufficient distance from others and wear a mask. It is fine to go outside when taking such precautionary measures. We will restore such daily routines based on the advice from the experts.
To reiterate, going outside does not, in itself, cause problems. With the major premise of avoiding the three Cs, we will create a new normal for our daily lives together with the public. May will be a month of moving forward, straight towards that exit.
At the same time, we will prepare thoroughly for the possibility of another wave of infection. May is also a month for shoring up those safeguards. Through the cooperation of local medical associations around the country, we will further build up screening capacity, including through developing PCR centers. We will make further efforts to reduce the burden borne by, and enhance the capacity of, public health centers, the strongholds for responding to the infection in local communities.
We will support the building of systems by each local government to provide appropriate care for patients smoothly depending on their symptoms, such as having them recuperate in lodging facilities or admitting them to medical facilities. We will also further strengthen domestic production and importation of medical gowns, high-performance masks, and other personal protective equipment. In addition, we will further enhance our efforts so that the government delivers such items directly to medical facilities on the front lines. We must also further strengthen the prevention of infections in nursing care facilities and other such places. Furthermore, we will accelerate in one push our efforts to establish effective therapeutic medicines and effective therapeutic methods over the next month.
Japan and the United States conducted joint clinical trials of Remdesivir and it has been approved for use in the U.S. An application was filed today requesting special approval for it in Japan as well. We will move forward expeditiously with the procedures for approval. With regard to Avigan, which was developed in Japan, it has already been administered in nearly 3,000 cases and clinical trials are moving forward steadily. If its effectiveness is confirmed making use of data from these trials, we hope to grant pharmaceutical approval so that it can be used with a doctor’s prescription. We are aiming to have it approved within this month. We must use all possible means to shore up our preparations on all fronts against the next wave of infections. We consider it imperative to make this a month for doing so.
Living life with various restraints on movement and with fear of infections causes tension. We have a strong sense of fear towards viruses we cannot see; I feel the same as you. At the same time, I strongly fear such feelings of unease could lead to discrimination against others or actions that reject others. It is quite possible that such reactions would have even greater negative impacts upon our society than the virus. Each and every one of us is at risk of being infected. I ask you not to hold biases against patients or their families, but instead to have the spirit of supporting each other.
I am also extremely concerned about the situation in which group infections have arisen at hospitals around the country. Despite such a severe environment where the risk of infection persists, the doctors, nurses, nursing assistants, and hospital staff are doing their utmost at this very moment, with a strong sense of mission. Everything is done to save our lives. There must not be, in any way, discrimination against healthcare workers or their families. I also wish to express to them my sincere respect.
There are people who work at supermarkets and drugstores, support the supply chain, or sustain our society and our daily lives in so many different places, such as the staff at nursing facilities and day care centers, even under the state of emergency. Our lives are made possible thanks to these people. I reiterate my sincere gratitude to you. We respect and appreciate those who support our daily lives, and share a feeling of mutual support towards one another. This is the spirit of compassion. With such power of bonds between people, we will most definitely overcome our feelings of fear and unease towards an invisible virus.
I wish to extend my deepest appreciation once more to those spending time at home and refraining from going out for non-essential or non-urgent reasons, even during this extended holiday period this year. I feel tremendously encouraged knowing that there are people who are making an effort to enjoy time at home by deepening their bonds with others, using the Internet and social networking services to interact with friends online and through other means. Those forward-looking people are a major force pulling us through the state of emergency.
Every year, many people travel as a family during Golden Week, returning to their hometowns and so on. This year we have asked people to make use of other means such as “online homecomings.” By doing so, you can protect the lives of yourself and also the family members you love. I thank you for your cooperation. The time will surely come when you head off somewhere with your family again. For the sake of that time to come, I want everyone now to please cherish, at home, the time spent with family and the conversations with other family members.
According to a genome analysis released by the National Institute of Infectious Diseases the other day, Japan is believed to have succeeded in holding down the first wave of infection arriving from China by thoroughly implementing measures against clusters. The analysis also indicated that the virus that came from the cruise ship Diamond Princess, where a group infection of more than 700 people emerged, was successfully contained in Japan through various measures. Furthermore, regarding the second wave, which arrived from Europe and the United States, the increase in cases is now passing its peak and we are moving towards the path of containment.
You have extended tremendous cooperation. You are going through great hardship, too. There is no question that the effort and the endeavors made until now are making a difference without a doubt. If we all do our best looking towards the future, we will surely overcome the current hardships. I ask for everyone’s understanding and cooperation.
Thank you very much. I will end my statement here.
If you can not view the video,
click here
Related Link
Japanese
Chinese
Photos (PM in Action)
Video (Government Internet TV)
Home
News
Videos
Policy
The Cabinet
Links
Cabinet Public Affairs Office, Cabinet Secretariat, 1-6-1 Nagata-cho, Chiyoda-ku, Tokyo 100 - 8968, Japan
Copyright© Cabinet Public Affairs Office, Cabinet Secretariat. All Rights Reserved.</t>
        </is>
      </c>
      <c r="J610" s="3" t="inlineStr">
        <is>
          <t>We must reduce the number of new cases per day to an even greater extent. While every day nationwide more than 100 people are being discharged from hospitals and otherwise recovering at present, we must further reduce the number of new cases to a level below the number of daily recoveries. Towards this end, to the citizens of the 13 prefectures with a large number of cases, thus requiring particular vigilance, I ask for their continued cooperation to avoid people-to-people contact by ideally 80 percent. In Tokyo, even now in May, on average more than 100 cases are being confirmed daily. I ask that people not let down their guard now, so that the efforts they made thus far do not come to naught. When reassessing the situation, we ask the experts to analyze in detail the trends in the number of cases in each area, the degree of pressure being put on medical treatment structures, and other factors. If at that juncture it is deemed possible, we will lift the state of emergency without waiting until the end of this month. I want to apologize to the public for being unable to end the declared state of emergency in the one month originally planned. As the impacts of the disease become prolonged, micro-, small-, and medium-sized business operators, who support 70 percent of employment in Japan, now find themselves in an unprecedentedly harsh business environment, in which sales have gone to zero because of temporary business closures and other reasons. We are painfully aware of the hardships. Against that backdrop, it has been heartrending to make the decision to extend the state of emergency for another month. We recognize that we must deliver cash as soon as possible, entirely unrestricted in the purpose of its use, to those struggling even to make payments due tomorrow. However, if we continue conditions that severely restrict socioeconomic activities like now, our daily lives cannot be sustained. In order to protect lives, we must create as soon as possible a new normal for our everyday lives in the coronavirus era. We will move forward step by step together towards our everyday jobs and everyday lives as well as an exit beyond the state of emergency, premised on the existence of the virus. From that viewpoint, the experts proposed today basic points to bear in mind within our daily lives. In every aspect of our day-to-day lives, we should avoid the three Cs of closed spaces, crowded places, and close-contact settings as much as possible. To reiterate, going outside does not, in itself, cause problems. With the major premise of avoiding the three Cs, we will create a new normal for our daily lives together with the public. May will be a month of moving forward, straight towards that exit. At the same time, we will prepare thoroughly for the possibility of another wave of infection. May is also a month for shoring up those safeguards. Japan and the United States conducted joint clinical trials of Remdesivir and it has been approved for use in the U.S. An application was filed today requesting special approval for it in Japan as well. We will move forward expeditiously with the procedures for approval. With regard to Avigan, which was developed in Japan, it has already been administered in nearly 3,000 cases and clinical trials are moving forward steadily. If its effectiveness is confirmed making use of data from these trials, we hope to grant pharmaceutical approval so that it can be used with a doctor’s prescription. We are aiming to have it approved within this month. We must use all possible means to shore up our preparations on all fronts against the next wave of infections. We consider it imperative to make this a month for doing so. Living life with various restraints on movement and with fear of infections causes tension. We have a strong sense of fear towards viruses we cannot see; I feel the same as you. At the same time, I strongly fear such feelings of unease could lead to discrimination against others or actions that reject others. It is quite possible that such reactions would have even greater negative impacts upon our society than the virus. Our lives are made possible thanks to these people. I reiterate my sincere gratitude to you. We respect and appreciate those who support our daily lives, and share a feeling of mutual support towards one another. This is the spirit of compassion. With such power of bonds between people, we will most definitely overcome our feelings of fear and unease towards an invisible virus. I wish to extend my deepest appreciation once more to those spending time at home and refraining from going out for non-essential or non-urgent reasons, even during this extended holiday period this year. I feel tremendously encouraged knowing that there are people who are making an effort to enjoy time at home by deepening their bonds with others, using the Internet and social networking services to interact with friends online and through other means. Those forward-looking people are a major force pulling us through the state of emergency. Every year, many people travel as a family during Golden Week, returning to their hometowns and so on. This year we have asked people to make use of other means such as “online homecomings.” By doing so, you can protect the lives of yourself and also the family members you love. According to a genome analysis released by the National Institute of Infectious Diseases the other day, Japan is believed to have succeeded in holding down the first wave of infection arriving from China by thoroughly implementing measures against clusters. The analysis also indicated that the virus that came from the cruise ship Diamond Princess, where a group infection of more than 700 people emerged, was successfully contained in Japan through various measures. Furthermore, regarding the second wave, which arrived from Europe and the United States, the increase in cases is now passing its peak and we are moving towards the path of containment. You have extended tremendous cooperation. You are going through great hardship, too. There is no question that the effort and the endeavors made until now are making a difference without a doubt. If we all do our best looking towards the future, we will surely overcome the current hardships. I ask for everyone’s understanding and cooperation. Thank you very much.</t>
        </is>
      </c>
      <c r="K610" s="18" t="inlineStr">
        <is>
          <t>apologize;reparation;war</t>
        </is>
      </c>
      <c r="L610" s="18" t="inlineStr">
        <is>
          <t>1</t>
        </is>
      </c>
      <c r="M610" s="18" t="inlineStr">
        <is>
          <t>0</t>
        </is>
      </c>
      <c r="N610" s="18" t="inlineStr">
        <is>
          <t>0</t>
        </is>
      </c>
      <c r="O610" s="18" t="inlineStr">
        <is>
          <t>1</t>
        </is>
      </c>
      <c r="P610" s="18" t="inlineStr">
        <is>
          <t>0</t>
        </is>
      </c>
      <c r="Q610" s="18" t="inlineStr">
        <is>
          <t>0</t>
        </is>
      </c>
      <c r="R610" s="18" t="inlineStr">
        <is>
          <t>7d69b8f5-0024-4d6a-bb12-3e60d1662843</t>
        </is>
      </c>
      <c r="S610" s="18" t="inlineStr"/>
      <c r="T610" s="18" t="inlineStr"/>
      <c r="U610" s="18" t="inlineStr"/>
      <c r="V610" s="18" t="inlineStr">
        <is>
          <t>COMPENSATION_REPARATION</t>
        </is>
      </c>
      <c r="W610" s="18" t="inlineStr"/>
      <c r="X610" s="18" t="inlineStr"/>
      <c r="Y610" s="18" t="inlineStr"/>
      <c r="Z610" s="18" t="inlineStr"/>
      <c r="AA610" s="18" t="inlineStr"/>
      <c r="AB610" s="18" t="inlineStr"/>
      <c r="AC610" s="18" t="inlineStr"/>
      <c r="AD610" s="18" t="inlineStr"/>
      <c r="AE610" s="18" t="inlineStr"/>
      <c r="AF610" s="18" t="inlineStr"/>
      <c r="AG610" s="18" t="inlineStr"/>
      <c r="AH610" s="18" t="inlineStr"/>
      <c r="AI610" s="18" t="inlineStr"/>
      <c r="AJ610" s="18" t="inlineStr"/>
      <c r="AK610" s="18" t="inlineStr"/>
      <c r="AL610" s="18" t="inlineStr"/>
      <c r="AM610" s="18" t="inlineStr">
        <is>
          <t>LOW</t>
        </is>
      </c>
      <c r="AN610" s="3" t="inlineStr">
        <is>
          <t>AUTO-DRAFT: keyword signals only; requires contextual coding per codebook.md before use.</t>
        </is>
      </c>
      <c r="AO610" s="18" t="inlineStr">
        <is>
          <t>419ae48b-efbe-5d2f-a640-28a24cecdd01</t>
        </is>
      </c>
      <c r="AP610" s="18" t="inlineStr">
        <is>
          <t>1</t>
        </is>
      </c>
      <c r="AQ610" s="18" t="inlineStr">
        <is>
          <t>LOW_CONFIDENCE;MISSING_SPEAKER</t>
        </is>
      </c>
      <c r="AR610" s="18" t="inlineStr">
        <is>
          <t>EXCLUDED</t>
        </is>
      </c>
      <c r="AS610" s="3" t="inlineStr">
        <is>
          <t>2026-09-22 full backlog review: COVID_OR_PANDEMIC</t>
        </is>
      </c>
    </row>
    <row r="611">
      <c r="A611" s="3" t="inlineStr">
        <is>
          <t>https://japan.kantei.go.jp/98_abe/statement/202005/_00002.html</t>
        </is>
      </c>
      <c r="B611" s="18" t="inlineStr">
        <is>
          <t>japan</t>
        </is>
      </c>
      <c r="C611" s="18" t="inlineStr">
        <is>
          <t>Prime Minister's Office of Japan (Kantei)</t>
        </is>
      </c>
      <c r="D611" s="3" t="inlineStr">
        <is>
          <t>[COVID-19] Press Conference by the Prime Minister regarding the Novel Coronavirus (Speeches and Statements by the Prime Minister) | Prime Minister of Japan and His Cabinet</t>
        </is>
      </c>
      <c r="E611" s="18" t="inlineStr">
        <is>
          <t>PRESS_CONFERENCE</t>
        </is>
      </c>
      <c r="F611" s="18" t="inlineStr">
        <is>
          <t>May 14, 2020</t>
        </is>
      </c>
      <c r="G611" s="18" t="inlineStr">
        <is>
          <t>0</t>
        </is>
      </c>
      <c r="H611" s="3" t="inlineStr"/>
      <c r="I611"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May 2020
&gt;
[COVID-19] Press Conference by the Prime Minister regarding the Novel Coronavirus
Speeches and Statements by the Prime Minister
[COVID-19] Press Conference by the Prime Minister regarding the Novel Coronavirus
May 14, 2020
Tweet
[Provisional Translation]
[Opening Statement]
Today we decided to lift the declaration of the state of emergency for 39 prefectures, which excludes four prefectures in the Kanto region, three in the Kansai region, and Hokkaido.
That assessment was made by drawing up, in cooperation with the experts, three objective criteria for lifting the declaration, including specific figures and other aspects, namely, the state of infections, medical treatment structures, and surveillance structures.
We decided to examine comprehensively factors such as new infections trending downward when comparing the situation between the previous two weeks, the total number of infected people being held down to less than 0.5 people per 100,000 in total this past week, and additionally the state of new cases whose routes of infection are unknown.
In light of these criteria, we judged that all 39 prefectures have successfully suppressed the spread of infections to a level at which prevention is possible by thoroughly implementing counter-cluster measures going forward. We also consider the medical care situation to be improving, given that, for example, the number of patients with severe symptoms is decreasing, while the testing system is functioning adequately in order to assess the trend in the number of new cases of infections.
With the endorsement of the Advisory Committee on the Basic Action Policy, including Dr. OMI Shigeru, chair of the committee, regarding this evaluation, we have decided to lift the declaration of a state of emergency in 39 prefectures effective today, moving the end date forward from the end of May. We will take that decision at the meeting of the Novel Coronavirus Response Headquarters to be held after this press conference.
In the remaining eight prefectures, in addition to the significant decrease in the number of cases of infection, the number of patients with severe symptoms requiring ventilators has also decreased in Tokyo and Osaka to roughly 60 percent compared to the peak. However, we still consider there to be an ongoing risk. We ask for citizens’ continued cooperation in refraining from going out and other efforts, without letting down their guard. We also ask citizens to refrain from travel to areas outside their respective home regions.
On the 21st, one week from today, we aim to once again have the experts assess the situation at that juncture in light of criteria we have just decided for lifting the declaration and rescind the declaration if possible, without waiting for the 31st.
I once again express my respect for the devoted efforts of our healthcare workers. Thanks to the all-out care they provide, the number of patients who left the hospital or otherwise recovered from this infectious disease has now surpassed 10,000 people in total. The situation of our medical system that has been stretched is also improving as a whole.
The number of new cases of infection nationwide, which had increased at one time to almost 700 a day, is now moving forward at a level below 100 per day. Over the past month, this figure has decreased to less than one-seventh of its former level. All of this is the result of the actions of each citizen who cooperated with the request to refrain from going out and so on. I once again extend my heartfelt appreciation.
And through the lifting of the declaration of a state of emergenc
y in many areas, today is the day to make a full-fledged start towards creating a new normal for our everyday lives in the age of the coronavirus.
Based on advice from experts, over 80 kinds of industries, including restaurants and other eating establishments, department stores and shopping arcades, shops of various kinds, movie theaters, theaters, museums, art museums and other kinds of cultural facilities, public transportation, and also hotels and Japanese-style inns, compiled guidelines today for preventing infections in their respective fields. These are guidelines for protecting the workers at those places from the risk of infection, as well as guidelines that allow consumers to use these services and facilities with peace of mind.
We would like business operators, starting from the areas where the declaration has been lifted, to conduct business at full swing while referring to these guidelines. We would like to create together a new normal for everyday life.
That being said, no guidelines can reduce the risk of infection to zero. Even after the state of emergency is lifted, the virus will certainly remain present all around us.
In late February, Hokkaido declared its own state of emergency, which succeeded in reducing the number of cases of infection there significantly; however, about two or three weeks after the state of emergency was lifted in mid-March, the number of cases again began an upward trend. In Germany as well, there were areas where the number of cases began increasing immediately after restrictions on people’s actions were eased and a return to lockdowns became unavoidable. Even in Singapore, which was initially said to have succeeded in suppressing the spread of infections, the number of cases later increased dramatically. In the Republic of Korea too, many of you have seen the news that a group infection arose at nightclubs last week.
Just as people let down their guard, the infection spreads in one big wave. Right when everything is brought back to the way it used to be, the infection spreads in an instant. This is the most frightening aspect of this virus. We have three requests to make of people in the areas where the declaration will be lifted, so that we do not let the efforts made thus far go to waste.
The first is to start little by little, step by step. We will no longer ask those of you in the areas where the declaration has been lifted to refrain from going out. Nevertheless, at the beginning, we would like you to continue to do your best in reducing direct contact with people as much as possible, by, for example, avoiding face-to-face meetings with others or using the telephone for conducting business whenever you can. Even in the areas where the declaration has been lifted, we ask that you refrain from crossing prefectural borders as much as possible, at least until the end of this month. We ask that you bring your regular day-to-day lives back gradually.
The second request is to continue positive changes as much as possible even after this. In the case of office work, teleworking has become popularized over the past month, thanks to many people’s efforts. We ask you to keep making these constructive changes, while improving what needs to be improved. Efforts such as staggered commuting hours are also effective in averting congestion, and we very much hope that you continue these efforts into the future.
The third request is not to let down your guard against the virus in any aspects of your daily lives. In addition to of course being diligent about washing your hands, maintaining sufficient distance from others at all times and avoiding crowded spaces. When heading out, you should be sure to wear a mask and avoid close contact with others as much as possible, and opt for outdoor over indoor settings and avoid closed spaces. We ask you to avoid those three Cs in all aspects of your daily lives, referring to the new lifestyle proposed by the experts. In particular, we would like to ask you to continue to refrain from visiting restaurants where staff entertain customers, bars or nightclubs, karaoke parlors, and clubs with live music in night entertainment districts, where the three Cs overlap in a more concentrated way. As all of these are places where group infections have been confirmed thus far, we reiterate our request that you take actions to protect yourselves.
We will suppress the spread of infections by this virus while simultaneously restoring socio-economic activities at a full scale. Nothing could be more difficult than this. Efforts by each and every individual are more essential than ever. On the premise of living our everyday lives with the virus -- the premise that the virus will be present around us -- we will restore our normal jobs and our day-to-day living while controlling the infection risk as much as possible. We will need to firmly establish a new normal for our everyday lives over time, through experiencing occasional trial and error.
The world has yet to find any solution that assures us all will be fine if we do this or that. We must be ready for what could be a long road ahead. If that is the case, during that time, we must protect at any cost employment and our daily lives. We will advance step by step along the path to a new normal for everyday life together with you. To this end, it is necessary to introduce measures that are one step stronger; that is our assessment.
To reinforce the recent supplementary budget at a scale of 117 trillion yen, the government will immediately start formulating a second supplementary budget. I will give instructions on this at the meeting of the Novel Coronavirus Response Headquarters held after this press conference. In order to protect the livelihoods of those who had to temporarily close their businesses, we will fundamentally enhance the Employment Adjustment Subsidies. We will raise the amount of subsidies from what had been capped at just over 8,000 yen per day to 15,000 yen per day, an amount at the most generous level anywhere worldwide, as a special measure. Furthermore, we will establish a new scheme enabling those who are employed to apply directly and receive cash directly.
The worldwide spread of the infection has no end in sight. The global economy is facing a very crisis that comes only once in a century, beyond comparison with the financial shock after the collapse of Lehman Brothers. Even world-leading major corporations are suffering significant damage. Against that backdrop, it is absolutely imperative to prevent a situation where a chain of bankruptcies occurs. We will firmly support the business continuity of major corporations and small and medium-sized enterprises (SMEs) as well as those in between by further strengthening liquidity support and, if necessary, making it possible to inject a sufficient scale of funds in a flexible manner.
As of the first of the month, we began accepting applications for the Sustainability Subsidy (Subsidy Program for Sustaining Businesses), which provides up to two million yen in cash, entirely unrestricted in the purpose of its use, to micro-, small-, and medium-sized business operators. We started disbursing funds to applicants one week later by having thoroughly simplified the procedures. This week alone, we have provided a total of more than 100 billion yen in cash to more than 80,000 SMEs and individual business owners. We will further accelerate such efforts along with providing loans interest free in real terms with principal repayment deferred for a maximum of five years, to enable them to survive cash management issues expected at the end of the month.
In addition, as the impact of the infectious disease is lingering, we will also establish a new subsidy program to reduce rent burdens. We will vigorously support micro-, small-, and medium-sized operators, the core of local economies, in continuing their businesses by introducing all possible means, including a subsidy of up to 1.5 million yen to support next steps in their businesses such as introducing infection prevention measures.
We will also expand significantly grants for local governments to support their efforts against this infectious disease. We will work in close cooperation with local governments and make all possible preparations to prevent the next wave of infections from happening to the greatest possible extent and, should it occur, minimize the impact of the wave as much as possible.
When doctors deem it necessary, testing will be carried out immediately; an antigen testing kit that received pharmaceutical approval yesterday will be a major weapon in that arsenal. Antigen testing utilizes the same mechanism as influenza testing, which many of you have experienced at hospitals. Unlike PCR tests, which require up to six hours, results are available in a mere 30 minutes or so, making it easy to identify positive cases at medical facilities. When the virus is present in large amounts, the detection sensitivity of antigen testing is equivalent to that of PCR tests. We expect that identifying highly infectious people at an early time will be greatly effective in preventing the spread of infection.
We expect that next month testing kids will be supplied for 20 to 30 thousand people per day. We will utilize these in combination with the PCR tests in use thus far to strengthen our screening capacity in terms of both volume and speed.
With regard to PCR tests, we will accelerate our efforts to introduce screening using saliva. Compared to the method in use until now in which samples are taken from the back of the nasal passages, we expect that it will significantly reduce the risk of infection for those administering the tests and contribute to an increase in the number of tests administered. We will do everything possible to create a structure to conduct tests smoothly when a doctor deems testing necessary. By doing so, we intend to suppress the spread of infection in communities to the greatest possible extent.
As for Remdesivir, approved as a therapeutic medicine for patients with severe symptoms, we have secured the amount necessary to treat patients with severe symptoms nationwide, and we have begun administering it at medical institutions. Regarding Avigan, if its effectiveness is confirmed, we will aim to have it approved within May. Moreover, Futhan (Nafamostat mesylate), Actemra (Tocilizumab), and Ivermectin are all drugs Japan discovered. Their side effects and other properties have already been identified through their use as therapeutic medicines for other illnesses, and given that fact, their safety upon prescription has already been confirmed. Clinical research and trials are already underway and, once their effectiveness in treating this infectious disease is confirmed, we intend to aim for early pharmaceutical approval. Insofar as the advantages of each drug differ, we also expect to see further therapeutic effects by combining them in an effective way. While minimizing or delaying the wave of infections to the greatest possible extent to avoid explosive increases in infections, we intend to establish effective methods of treatment as early as possible.
The possibility of another wave of infections always exists. Shifting our socioeconomic activities into full swing towards a new mode for everyday lives naturally heightens that risk. Without each of us maintaining adequate vigilance, there is no telling what the future holds for us two weeks from now. If the rate of increase in the number of cases rises, a second declaration of a state of emergency is also a possibility. We are laying out our approach in making such a decision. If we have the cooperation of the public, we will be able to avoid such a situation.
In late February, I made the request for schools all around Japan to close temporarily and for refraining from holding large-scale events. We placed tremendous burdens on the people, but as a result of that, we succeeded in holding down the first wave of infection arriving from China. That has been inferred from a genome analysis conducted by the National Institute of Infectious Diseases. I thank you for your cooperation.
Through your efforts for more than a month now, we are now also suppressing the second wave, which came from Europe and the United States. We have succeeded in curbing Japan’s number of infections per capita and number of fatalities to become overwhelmingly limited among the G7. This is an objective fact clearly borne out by the numbers.
This is all thanks to the cooperation extended by all of you. We have been imposing significant inconveniences. I believe people are accumulating considerable stress as their daily lives with numerous restrictions continue for quite some time. But, our efforts to date are most definitely yielding good results. Now, we are poised to restore our socioeconomic activities at a full scale, while simultaneously preventing the spread of infection. We will take the first steps to tackle the extremely difficult challenge of creating a new normal for our everyday lives. I am firmly convinced that with the cooperation of the public, we will most certainly overcome even this challenge.
I will end my remarks here.
If you can not view the video,
click here
Related Link
Japanese
Chinese
Photos (PM in Action)
Video (Government InternetTV)
Home
News
Videos
Policy
The Cabinet
Links
Cabinet Public Affairs Office, Cabinet Secretariat, 1-6-1 Nagata-cho, Chiyoda-ku, Tokyo 100 - 8968, Japan
Copyright© Cabinet Public Affairs Office, Cabinet Secretariat. All Rights Reserved.</t>
        </is>
      </c>
      <c r="J611"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May 2020
&gt;
[COVID-19] Press Conference by the Prime Minister regarding the Novel Coronavirus
Speeches and Statements by the Prime Minister
[COVID-19] Press Conference by the Prime Minister regarding the Novel Coronavirus
May 14, 2020
Tweet
[Provisional Translation]
[Opening Statement]
Today we decided to lift the declaration of the state of emergency for 39 prefectures, which excludes four prefectures in the Kanto region, three in the Kansai region, and Hokkaido. That assessment was made by drawing up, in cooperation with the experts, three objective criteria for lifting the declaration, including specific figures and other aspects, namely, the state of infections, medical treatment structures, and surveillance structures. We decided to examine comprehensively factors such as new infections trending downward when comparing the situation between the previous two weeks, the total number of infected people being held down to less than 0.5 people per 100,000 in total this past week, and additionally the state of new cases whose routes of infection are unknown. In light of these criteria, we judged that all 39 prefectures have successfully suppressed the spread of infections to a level at which prevention is possible by thoroughly implementing counter-cluster measures going forward. We also consider the medical care situation to be improving, given that, for example, the number of patients with severe symptoms is decreasing, while the testing system is functioning adequately in order to assess the trend in the number of new cases of infections. With the endorsement of the Advisory Committee on the Basic Action Policy, including Dr. OMI Shigeru, chair of the committee, regarding this evaluation, we have decided to lift the declaration of a state of emergency in 39 prefectures effective today, moving the end date forward from the end of May. We will take that decision at the meeting of the Novel Coronavirus Response Headquarters to be held after this press conference. In the remaining eight prefectures, in addition to the significant decrease in the number of cases of infection, the number of patients with severe symptoms requiring ventilators has also decreased in Tokyo and Osaka to roughly 60 percent compared to the peak. Thanks to the all-out care they provide, the number of patients who left the hospital or otherwise recovered from this infectious disease has now surpassed 10,000 people in total. The situation of our medical system that has been stretched is also improving as a whole. The number of new cases of infection nationwide, which had increased at one time to almost 700 a day, is now moving forward at a level below 100 per day. Over the past month, this figure has decreased to less than one-seventh of its former level. All of this is the result of the actions of each citizen who cooperated with the request to refrain from going out and so on. I once again extend my heartfelt appreciation. And through the lifting of the declaration of a state of emergenc
y in many areas, today is the day to make a full-fledged start towards creating a new normal for our everyday lives in the age of the coronavirus. Based on advice from experts, over 80 kinds of industries, including restaurants and other eating establishments, department stores and shopping arcades, shops of various kinds, movie theaters, theaters, museums, art museums and other kinds of cultural facilities, public transportation, and also hotels and Japanese-style inns, compiled guidelines today for preventing infections in their respective fields. These are guidelines for protecting the workers at those places from the risk of infection, as well as guidelines that allow consumers to use these services and facilities with peace of mind. That being said, no guidelines can reduce the risk of infection to zero. Even after the state of emergency is lifted, the virus will certainly remain present all around us. In late February, Hokkaido declared its own state of emergency, which succeeded in reducing the number of cases of infection there significantly; however, about two or three weeks after the state of emergency was lifted in mid-March, the number of cases again began an upward trend. In Germany as well, there were areas where the number of cases began increasing immediately after restrictions on people’s actions were eased and a return to lockdowns became unavoidable. Even in Singapore, which was initially said to have succeeded in suppressing the spread of infections, the number of cases later increased dramatically. To reinforce the recent supplementary budget at a scale of 117 trillion yen, the government will immediately start formulating a second supplementary budget. I will give instructions on this at the meeting of the Novel Coronavirus Response Headquarters held after this press conference. In order to protect the livelihoods of those who had to temporarily close their businesses, we will fundamentally enhance the Employment Adjustment Subsidies. We will raise the amount of subsidies from what had been capped at just over 8,000 yen per day to 15,000 yen per day, an amount at the most generous level anywhere worldwide, as a special measure. Furthermore, we will establish a new scheme enabling those who are employed to apply directly and receive cash directly. The worldwide spread of the infection has no end in sight. The global economy is facing a very crisis that comes only once in a century, beyond comparison with the financial shock after the collapse of Lehman Brothers. Even world-leading major corporations are suffering significant damage. Against that backdrop, it is absolutely imperative to prevent a situation where a chain of bankruptcies occurs. We will firmly support the business continuity of major corporations and small and medium-sized enterprises (SMEs) as well as those in between by further strengthening liquidity support and, if necessary, making it possible to inject a sufficient scale of funds in a flexible manner. As of the first of the month, we began accepting applications for the Sustainability Subsidy (Subsidy Program for Sustaining Businesses), which provides up to two million yen in cash, entirely unrestricted in the purpose of its use, to micro-, small-, and medium-sized business operators. We started disbursing funds to applicants one week later by having thoroughly simplified the procedures. This week alone, we have provided a total of more than 100 billion yen in cash to more than 80,000 SMEs and individual business owners. We will further accelerate such efforts along with providing loans interest free in real terms with principal repayment deferred for a maximum of five years, to enable them to survive cash management issues expected at the end of the month. We will vigorously support micro-, small-, and medium-sized operators, the core of local economies, in continuing their businesses by introducing all possible means, including a subsidy of up to 1.5 million yen to support next steps in their businesses such as introducing infection prevention measures. We will also expand significantly grants for local governments to support their efforts against this infectious disease. We will work in close cooperation with local governments and make all possible preparations to prevent the next wave of infections from happening to the greatest possible extent and, should it occur, minimize the impact of the wave as much as possible. When doctors deem it necessary, testing will be carried out immediately; an antigen testing kit that received pharmaceutical approval yesterday will be a major weapon in that arsenal. Antigen testing utilizes the same mechanism as influenza testing, which many of you have experienced at hospitals. While minimizing or delaying the wave of infections to the greatest possible extent to avoid explosive increases in infections, we intend to establish effective methods of treatment as early as possible. The possibility of another wave of infections always exists. Shifting our socioeconomic activities into full swing towards a new mode for everyday lives naturally heightens that risk. Without each of us maintaining adequate vigilance, there is no telling what the future holds for us two weeks from now. If the rate of increase in the number of cases rises, a second declaration of a state of emergency is also a possibility.</t>
        </is>
      </c>
      <c r="K611" s="18" t="inlineStr">
        <is>
          <t>fund;reparation;suffering;war</t>
        </is>
      </c>
      <c r="L611" s="18" t="inlineStr">
        <is>
          <t>0</t>
        </is>
      </c>
      <c r="M611" s="18" t="inlineStr">
        <is>
          <t>0</t>
        </is>
      </c>
      <c r="N611" s="18" t="inlineStr">
        <is>
          <t>0</t>
        </is>
      </c>
      <c r="O611" s="18" t="inlineStr">
        <is>
          <t>0</t>
        </is>
      </c>
      <c r="P611" s="18" t="inlineStr">
        <is>
          <t>0</t>
        </is>
      </c>
      <c r="Q611" s="18" t="inlineStr">
        <is>
          <t>0</t>
        </is>
      </c>
      <c r="R611" s="18" t="inlineStr">
        <is>
          <t>b84844a9-7295-4b27-bea9-c8d9d30b8918</t>
        </is>
      </c>
      <c r="S611" s="18" t="inlineStr"/>
      <c r="T611" s="18" t="inlineStr"/>
      <c r="U611" s="18" t="inlineStr"/>
      <c r="V611" s="18" t="inlineStr">
        <is>
          <t>COMPENSATION_REPARATION</t>
        </is>
      </c>
      <c r="W611" s="18" t="inlineStr"/>
      <c r="X611" s="18" t="inlineStr"/>
      <c r="Y611" s="18" t="inlineStr"/>
      <c r="Z611" s="18" t="inlineStr"/>
      <c r="AA611" s="18" t="inlineStr"/>
      <c r="AB611" s="18" t="inlineStr"/>
      <c r="AC611" s="18" t="inlineStr"/>
      <c r="AD611" s="18" t="inlineStr"/>
      <c r="AE611" s="18" t="inlineStr"/>
      <c r="AF611" s="18" t="inlineStr"/>
      <c r="AG611" s="18" t="inlineStr"/>
      <c r="AH611" s="18" t="inlineStr"/>
      <c r="AI611" s="18" t="inlineStr"/>
      <c r="AJ611" s="18" t="inlineStr"/>
      <c r="AK611" s="18" t="inlineStr"/>
      <c r="AL611" s="18" t="inlineStr"/>
      <c r="AM611" s="18" t="inlineStr">
        <is>
          <t>LOW</t>
        </is>
      </c>
      <c r="AN611" s="3" t="inlineStr">
        <is>
          <t>AUTO-DRAFT: keyword signals only; requires contextual coding per codebook.md before use.</t>
        </is>
      </c>
      <c r="AO611" s="18" t="inlineStr">
        <is>
          <t>9c54d734-2363-5fd1-9334-0e0d39b82d7c</t>
        </is>
      </c>
      <c r="AP611" s="18" t="inlineStr">
        <is>
          <t>1</t>
        </is>
      </c>
      <c r="AQ611" s="18" t="inlineStr">
        <is>
          <t>LOW_CONFIDENCE;MISSING_SPEAKER</t>
        </is>
      </c>
      <c r="AR611" s="18" t="inlineStr">
        <is>
          <t>EXCLUDED</t>
        </is>
      </c>
      <c r="AS611" s="3" t="inlineStr">
        <is>
          <t>2026-09-22 full backlog review: COVID_OR_PANDEMIC</t>
        </is>
      </c>
    </row>
    <row r="612">
      <c r="A612" s="3" t="inlineStr">
        <is>
          <t>https://japan.kantei.go.jp/98_abe/statement/202005/_00003.html</t>
        </is>
      </c>
      <c r="B612" s="18" t="inlineStr">
        <is>
          <t>japan</t>
        </is>
      </c>
      <c r="C612" s="18" t="inlineStr">
        <is>
          <t>Prime Minister's Office of Japan (Kantei)</t>
        </is>
      </c>
      <c r="D612" s="3" t="inlineStr">
        <is>
          <t>[COVID-19] Press Conference by the Prime Minister regarding the Novel Coronavirus (Speeches and Statements by the Prime Minister) | Prime Minister of Japan and His Cabinet</t>
        </is>
      </c>
      <c r="E612" s="18" t="inlineStr">
        <is>
          <t>PRESS_CONFERENCE</t>
        </is>
      </c>
      <c r="F612" s="18" t="inlineStr">
        <is>
          <t>May 25, 2020</t>
        </is>
      </c>
      <c r="G612" s="18" t="inlineStr">
        <is>
          <t>0</t>
        </is>
      </c>
      <c r="H612" s="3" t="inlineStr"/>
      <c r="I612"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May 2020
&gt;
[COVID-19] Press Conference by the Prime Minister regarding the Novel Coronavirus
Speeches and Statements by the Prime Minister
[COVID-19] Press Conference by the Prime Minister regarding the Novel Coronavirus
May 25, 2020
Tweet
[Provisional Translation]
[Opening Statement]
As I begin my remarks, I once again pray for the repose of the souls of each one of those who have lost their lives because of the recent infectious disease. I also extend my sympathy to all those who have been infected. Today, we will lift the declaration of the state of emergency across the entire country.
The number of new cases has dropped below 50 nationwide in recent days and the number of hospitalized patients, which at one time approached 10,000, has fallen to under 2,000. We made the assessment that the entire country had cleared the standards for lifting the state of emergency, which had been set recently at an extremely rigorous level, even from a global standard. Having received the endorsement of the Advisory Committee on the Basic Action Policy, we will take that decision at the Novel Coronavirus Response Headquarters meeting to be held after this press conference.
Since March, an explosive increase in infections has occurred in the United States and Europe. Globally, more than 100,000 new infections are being confirmed on a daily basis, and some countries have undertaken lockdowns and other enforcement measures over more than two months.
In Japan, even when a state of emergency is declared, it is not possible to implement compulsory restrictions on leaving the house that carry penalties.  Nevertheless, by adopting an approach particular to Japan, we have succeeded in bringing the current wave of infections almost to an end in as little as a month and a half. I believe this has truly demonstrated the strength of the Japan model.
I extend my heartfelt appreciation to all citizens, who have been persevering with patience in their cooperation until now.  I also express my deep respect to all our healthcare professionals, including the doctors, nurses, nursing assistants, and clinical engineers, as well as public health center workers and clinical technologists, who have done their utmost, with a strong sense of mission, despite a severe environment where the risk of infection is always present.
Japan’s responses to this infectious disease are an outstanding model for the world. Last Friday, Mr. António Guterres, Secretary-General of the United Nations, commended Japan’s efforts in this way.
In Japan, we have contained the number of infections and fatalities per capita to an overwhelmingly small number among the G7 countries. Our efforts to date are certainly yielding good results, giving hope to and attracting the attention of the world.
From here today, we will take a strong step forward together with the people towards the next stage after the complete lifting of the declaration of a state of emergency. Our goal is to create a new normal for our everyday lives. From now on, let us change our mode of thinking.
If we continue our approach of severely restricting socioeconomic activities, our jobs and daily lives will no longer be sustained.  In order to protect our lives, what is needed now is to take a new approach and restore daily socioeconomic activities.
Cultural and artistic events such as concerts and plays enrich our hearts and comfort us. The image of top athletes doing their best gives us dreams and moves us. I think many people eagerly await the day they once again set out on sightseeing trips all around Japan, too. While keeping a close eye on the state of infections, we will restore that kind of daily living little by little and step by step next month and the month after that. We also laid out today a concrete path forward for bringing that about.
Professional baseball and other sporting events will resume next month, first without spectators, then gradually increasing the number of people attending. We intend for concerts and other kinds of events to start from roughly 100 people attending, and then we will increase that number step by step as we keep an eye on the state of infections, expanding to a scale of 1,000 in the audience, then 5,000, then still further to half the venue’s capacity. For all kinds of activities, we will reopen at a full scale on the premise that measures will be taken to prevent infections. Rather than not hold such events because of the risk of infection, we believe that it is critical to have the mindset of how we can hold events while controlling the infection risk from now on.
As for schools, the Ministry of Education, Culture, Sports, Science and Technology has already set out guidelines for reopening, including staggered school attendance.
A series of guidelines on measures to prevent infections, specific to over 100 kinds of industries, are signposts for reopening business activities at full swing and creating a new normal in our daily lives. We would like business operators to refer to these guidelines and get their operations going at full scale. The government will support the reopening of operations for local restaurants and other micro-, small-, and medium-sized business operators by providing support to cover, for example, 100% of the costs of infection-preventing measures consistent with the guidelines, through subsidies of up to 1.5 million yen.
Even when we act in full compliance with the guidelines, we cannot reduce the risk of infection to zero. We must be prepared to go through some trial and error. It will take quite some time as we follow the path to restoring our daily lives completely while holding down the number of infections.
Even at this very moment, a truly significant number of business operators are facing turmoil that brings their business to the edge. Against such a backdrop, taking additional time is a matter of life and death. I am painfully aware of that fact. And yet, we can now see hope. The way out has come into view. Moving towards that exit, we will, together with the people, surmount this steep path forward. We must protect businesses and employment at any cost.  Grounded in that determination, the day after tomorrow, we will decide upon the second supplementary budget. In combination with the earlier supplementary budget, the measures will exceed 200 trillion yen in scale. Through those measures at a scale totally unprecedented at 40 percent of GDP, the largest scale anywhere worldwide, we will thoroughly defend the Japanese economy from this crisis of once a century.
We will carry out powerful liquidity support surpassing 130 trillion yen in total. Whether it be major corporations leading the overall economy, small- and medium-sized enterprises that support local economies, or those in between which have become the driving force of growth through their unique technologies, we will provide capital funds, such as subordinated loans or investments, to companies no matter their size, through the Development Bank of Japan and public-private investment funds. The provision of loans that are interest free in real terms with principal repayment deferred for a maximum of five years, provided by local banks, shinkin banks, credit unions in local communities, and other institutions, is also progressing. We will make every effort to get assistance into the hands of those who need it, at the earliest possible moment.
With regard to such assistance for financing companies, the Bank of Japan decided on a new assistance program totaling 75 trillion yen last week. In addition, moving forward, the government and the Bank of Japan will work in tandem to put into place a full spectrum of measures to bring the situation to an end. That determination was announced as a joint declaration of the two, a rare occurrence. We will inject an overwhelming amount of funds through a truly “all Japan” approach and comprehensively support the financing of Japanese companies.
We will boldly reduce the burden of fixed costs, an urgent matter in ensuring business continuity. As a special measure, we will raise the subsidies to be applied to personnel costs to a maximum of 15,000 yen per day, an amount at the most generous level anywhere worldwide. We will also establish a new scheme enabling those who are employed to receive cash directly. We will newly create a subsidy of up to 6 million yen, to reduce rent burdens on commercial properties. With regard to the Sustainability Subsidy (Subsidy Program for Sustaining Businesses), which provides up to 2 million yen in cash, entirely unrestricted in the purpose of its use, we will expand the scope of eligible recipients such that startups newly founded this year can also make use of it. We will increase funding for the Extraordinary Regional Revitalization Grant by 2 trillion yen to make it possible to provide assistance for business operators in a manner well-suited to circumstances in each local area.
We will restore the Japanese economy by shooting our three arrows as powerfully as ever at the target of a new normal for our everyday lives in the age of the coronavirus. Economic revitalization will remain the first and foremost agenda item for the Abe administration among its policies.
There is, however, one point I must emphasize, namely that even after the state of emergency is lifted, the virus will certainly remain present around us. Just as people once let down their guard and fail to maintain their vigilance against the virus or take precautions against infections, the infection spreads in one big wave. This is the most frightening aspect of this virus.
We will restore socioeconomic activity while we take thorough measures to prevent infection. Doing both of these successfully at the same time is an extremely difficult challenge and the possibility of the next wave of infection is always present. During the past month or so, the people have maintained appropriate levels of concern over the virus and have cooperated in making the necessary modifications in their behavior. Citizens are washing their hands diligently and most people now wear a mask when they go out of the house. They are putting into practice efforts to avoid the “three C” by, for example, putting distance between one person and the next in line in the checkout lanes at stores. I am convinced that if such ways of carrying out our new lifestyle continue, we will be able to avoid the worst situation.
Regarding restaurants where staff entertain customers, bars or nightclubs, clubs with live music, and other establishments in night entertainment districts, where the three Cs overlap in a more concentrated way and group infections have been confirmed to date, we express our appreciation for your cooperation. With the cooperation of experts, we intend to provide support so that relevant guidelines are compiled by roughly the middle of June and effective measures to prevent infection can be taken through the use of subsidies up to 2 million yen. Until then, I ask you to continue to take actions to protect yourselves.
Even while building up such efforts, there is still a possibility that the speed of infections will increase and, in the worst-case scenario, a second declaration of a state of emergency could unfortunately be issued. Nevertheless I hope to avoid as much as possible those approaches that restrict socioeconomic activities, such as refraining from going out. If we dramatically decrease the risk of infection outside hospitals, that will be achievable.
Towards that end, it will be necessary to further strengthen counter-cluster measures that identify infected people as early as possible. The key to this approach is the introduction of a contact-tracing app. It is an app aimed at early intervention, with the telecommunication function between smartphones automatically notifying users who have spent a certain period of time with those who have tested positive. In other words, it automatically notifies those with a high likelihood of having been in close contact with infected people.
According to a simulation released by Oxford University last month, the study they conducted concludes that if these kinds of apps are popularized to reach almost 60 percent of the public and lead to the early identification of people who have had close contact with infected persons, lockdowns will be avoidable. In Japan, we plan to introduce an app at roughly the middle of June that does not collect personal information and thus can be used with peace of mind. I very much hope that many people make use of this.
At the same time, we will continue to work to strengthen our screening capacity such that testing will be conducted right away when doctors deem it necessary. While we have already begun using antigen testing, we will move forward in expanding our PCR testing functions, including by making use of testing equipment at universities, in addition to providing support to private-sector testing institutions.
We will also reinforce the structures for taking samples. Aside from dedicated outpatient facilities, we have already established close to 100 PCR centers all around the country, through the cooperation of medical associations, and we will expand this further. We will also build up a budget of over 2 trillion yen and work in cooperation with local authorities to enhance medical systems.
We will designate medical institutions around the country that will intensively admit novel coronavirus patients for treatment and, in preparation for the possibility of a future wave of infections, properly secure a sufficient number of designated hospital beds. We also intend to provide benefits of up to 200,000 yen each to medical practitioners, hospital staff, and workers at nursing care facilities making great efforts on the front lines in this battle with the virus, in addition to extending our heartfelt appreciation towards them.
With regard to high-performance protective masks, medical gowns, and other such personal protective equipment as well, we will make use of the Internet to directly grasp the situation at nearly 8,000 medical institutions around Japan and strengthen the distribution of such items by the government.
Making the best use of this opportunity when the state of infections has settled down, we will accelerate various efforts and make all possible preparations against the possibility of a subsequent wave of infections.
Turning our eyes to the rest of the world, we see that infections continue to spread even now. Against that backdrop, we will take the decision during today’s meeting of the Novel Coronavirus Response Headquarters to further strengthen our border controls. There will now be more than 100 countries subject to denial of entry. In the present day, with substantial globalization of economies, an interruption in the movement of people causes mortal damage to the global economy. The strict lockdowns in Europe and the United States have also resulted in production and other economic activities coming largely to a standstill. There can be no robust revival of the Japanese economy without the restoration of the global economy. Even if infections have settled down domestically, the situation will not truly become resolved unless the global spread of infections is curbed.
We must not be absorbed in addressing issues in our own country exclusively. I believe we cannot resolve this global issue from its roots through an inward-looking mindset. However, countries where infections are increasing have no such luxury. Many of the countries that have until now led the world’s political and economic realms are now fully occupied by their domestic responses. That is the reality. We must not under any circumstances relax our guard. Precisely because we are in such a moment, we will adhere firmly to the universal values of freedom, democracy, basic human rights, and the rule of law. And, Japan should, in a free and open manner, lead the world’s infectious diseases controls, working hand in hand with countries that share these values.
We intend to propose at the G7summit scheduled for next month the establishment of a patent pool that will enable developing countries to utilize pharmaceutical treatments and vaccines against this virus under a highly transparent international framework.
Regarding personal protective equipment, over the past several months we have been working to increase our domestic production. Building up a resilient supply chain in a globalized world, rather than relying on particular countries, is also an issue of vital importance. Making use of Japan’s experiences to date, we will demonstrate strong leadership as we create global measures against infectious diseases and a global order in the age of the coronavirus. That is Japan’s responsibility within the international community. I ask for the understanding and cooperation of the people at the next stage after the state of emergency is lifted.
I will end my opening statement here.
Related Link
Japanese
Chinese
Photos (PM in Action)
Video (Goverment Internet TV)
Home
News
Videos
Policy
The Cabinet
Links
Cabinet Public Affairs Office, Cabinet Secretariat, 1-6-1 Nagata-cho, Chiyoda-ku, Tokyo 100 - 8968, Japan
Copyright© Cabinet Public Affairs Office, Cabinet Secretariat. All Rights Reserved.</t>
        </is>
      </c>
      <c r="J612" s="3" t="inlineStr">
        <is>
          <t>In Japan, we have contained the number of infections and fatalities per capita to an overwhelmingly small number among the G7 countries. Our efforts to date are certainly yielding good results, giving hope to and attracting the attention of the world. From here today, we will take a strong step forward together with the people towards the next stage after the complete lifting of the declaration of a state of emergency. Our goal is to create a new normal for our everyday lives. From now on, let us change our mode of thinking. I think many people eagerly await the day they once again set out on sightseeing trips all around Japan, too. While keeping a close eye on the state of infections, we will restore that kind of daily living little by little and step by step next month and the month after that. We also laid out today a concrete path forward for bringing that about. Professional baseball and other sporting events will resume next month, first without spectators, then gradually increasing the number of people attending. We intend for concerts and other kinds of events to start from roughly 100 people attending, and then we will increase that number step by step as we keep an eye on the state of infections, expanding to a scale of 1,000 in the audience, then 5,000, then still further to half the venue’s capacity. Even at this very moment, a truly significant number of business operators are facing turmoil that brings their business to the edge. Against such a backdrop, taking additional time is a matter of life and death. I am painfully aware of that fact. And yet, we can now see hope. The way out has come into view. Moving towards that exit, we will, together with the people, surmount this steep path forward. We must protect businesses and employment at any cost. Grounded in that determination, the day after tomorrow, we will decide upon the second supplementary budget. Through those measures at a scale totally unprecedented at 40 percent of GDP, the largest scale anywhere worldwide, we will thoroughly defend the Japanese economy from this crisis of once a century. We will carry out powerful liquidity support surpassing 130 trillion yen in total. Whether it be major corporations leading the overall economy, small- and medium-sized enterprises that support local economies, or those in between which have become the driving force of growth through their unique technologies, we will provide capital funds, such as subordinated loans or investments, to companies no matter their size, through the Development Bank of Japan and public-private investment funds. The provision of loans that are interest free in real terms with principal repayment deferred for a maximum of five years, provided by local banks, shinkin banks, credit unions in local communities, and other institutions, is also progressing. We will make every effort to get assistance into the hands of those who need it, at the earliest possible moment. With regard to such assistance for financing companies, the Bank of Japan decided on a new assistance program totaling 75 trillion yen last week. In addition, moving forward, the government and the Bank of Japan will work in tandem to put into place a full spectrum of measures to bring the situation to an end. That determination was announced as a joint declaration of the two, a rare occurrence. We will inject an overwhelming amount of funds through a truly “all Japan” approach and comprehensively support the financing of Japanese companies. We will boldly reduce the burden of fixed costs, an urgent matter in ensuring business continuity. As a special measure, we will raise the subsidies to be applied to personnel costs to a maximum of 15,000 yen per day, an amount at the most generous level anywhere worldwide. We will newly create a subsidy of up to 6 million yen, to reduce rent burdens on commercial properties. With regard to the Sustainability Subsidy (Subsidy Program for Sustaining Businesses), which provides up to 2 million yen in cash, entirely unrestricted in the purpose of its use, we will expand the scope of eligible recipients such that startups newly founded this year can also make use of it. We will increase funding for the Extraordinary Regional Revitalization Grant by 2 trillion yen to make it possible to provide assistance for business operators in a manner well-suited to circumstances in each local area. We will restore the Japanese economy by shooting our three arrows as powerfully as ever at the target of a new normal for our everyday lives in the age of the coronavirus. Economic revitalization will remain the first and foremost agenda item for the Abe administration among its policies. Nevertheless I hope to avoid as much as possible those approaches that restrict socioeconomic activities, such as refraining from going out. If we dramatically decrease the risk of infection outside hospitals, that will be achievable. Towards that end, it will be necessary to further strengthen counter-cluster measures that identify infected people as early as possible. The key to this approach is the introduction of a contact-tracing app. It is an app aimed at early intervention, with the telecommunication function between smartphones automatically notifying users who have spent a certain period of time with those who have tested positive. I very much hope that many people make use of this. At the same time, we will continue to work to strengthen our screening capacity such that testing will be conducted right away when doctors deem it necessary. While we have already begun using antigen testing, we will move forward in expanding our PCR testing functions, including by making use of testing equipment at universities, in addition to providing support to private-sector testing institutions. We will also reinforce the structures for taking samples. Aside from dedicated outpatient facilities, we have already established close to 100 PCR centers all around the country, through the cooperation of medical associations, and we will expand this further. We will also build up a budget of over 2 trillion yen and work in cooperation with local authorities to enhance medical systems. We will designate medical institutions around the country that will intensively admit novel coronavirus patients for treatment and, in preparation for the possibility of a future wave of infections, properly secure a sufficient number of designated hospital beds. We also intend to provide benefits of up to 200,000 yen each to medical practitioners, hospital staff, and workers at nursing care facilities making great efforts on the front lines in this battle with the virus, in addition to extending our heartfelt appreciation towards them. With regard to high-performance protective masks, medical gowns, and other such personal protective equipment as well, we will make use of the Internet to directly grasp the situation at nearly 8,000 medical institutions around Japan and strengthen the distribution of such items by the government. Making the best use of this opportunity when the state of infections has settled down, we will accelerate various efforts and make all possible preparations against the possibility of a subsequent wave of infections. Turning our eyes to the rest of the world, we see that infections continue to spread even now. Against that backdrop, we will take the decision during today’s meeting of the Novel Coronavirus Response Headquarters to further strengthen our border controls. Even if infections have settled down domestically, the situation will not truly become resolved unless the global spread of infections is curbed. We must not be absorbed in addressing issues in our own country exclusively. I believe we cannot resolve this global issue from its roots through an inward-looking mindset. However, countries where infections are increasing have no such luxury. Many of the countries that have until now led the world’s political and economic realms are now fully occupied by their domestic responses. Building up a resilient supply chain in a globalized world, rather than relying on particular countries, is also an issue of vital importance. Making use of Japan’s experiences to date, we will demonstrate strong leadership as we create global measures against infectious diseases and a global order in the age of the coronavirus. That is Japan’s responsibility within the international community. I ask for the understanding and cooperation of the people at the next stage after the state of emergency is lifted. I will end my opening statement here.</t>
        </is>
      </c>
      <c r="K612" s="18" t="inlineStr">
        <is>
          <t>fund;reparation;responsibility;war</t>
        </is>
      </c>
      <c r="L612" s="18" t="inlineStr">
        <is>
          <t>0</t>
        </is>
      </c>
      <c r="M612" s="18" t="inlineStr">
        <is>
          <t>0</t>
        </is>
      </c>
      <c r="N612" s="18" t="inlineStr">
        <is>
          <t>0</t>
        </is>
      </c>
      <c r="O612" s="18" t="inlineStr">
        <is>
          <t>1</t>
        </is>
      </c>
      <c r="P612" s="18" t="inlineStr">
        <is>
          <t>0</t>
        </is>
      </c>
      <c r="Q612" s="18" t="inlineStr">
        <is>
          <t>0</t>
        </is>
      </c>
      <c r="R612" s="18" t="inlineStr">
        <is>
          <t>c0dd9d3c-d802-4598-9967-ec1f53d49746</t>
        </is>
      </c>
      <c r="S612" s="18" t="inlineStr"/>
      <c r="T612" s="18" t="inlineStr"/>
      <c r="U612" s="18" t="inlineStr"/>
      <c r="V612" s="18" t="inlineStr">
        <is>
          <t>COMPENSATION_REPARATION</t>
        </is>
      </c>
      <c r="W612" s="18" t="inlineStr"/>
      <c r="X612" s="18" t="inlineStr"/>
      <c r="Y612" s="18" t="inlineStr"/>
      <c r="Z612" s="18" t="inlineStr"/>
      <c r="AA612" s="18" t="inlineStr"/>
      <c r="AB612" s="18" t="inlineStr"/>
      <c r="AC612" s="18" t="inlineStr"/>
      <c r="AD612" s="18" t="inlineStr"/>
      <c r="AE612" s="18" t="inlineStr"/>
      <c r="AF612" s="18" t="inlineStr"/>
      <c r="AG612" s="18" t="inlineStr"/>
      <c r="AH612" s="18" t="inlineStr"/>
      <c r="AI612" s="18" t="inlineStr"/>
      <c r="AJ612" s="18" t="inlineStr"/>
      <c r="AK612" s="18" t="inlineStr"/>
      <c r="AL612" s="18" t="inlineStr"/>
      <c r="AM612" s="18" t="inlineStr">
        <is>
          <t>LOW</t>
        </is>
      </c>
      <c r="AN612" s="3" t="inlineStr">
        <is>
          <t>AUTO-DRAFT: keyword signals only; requires contextual coding per codebook.md before use.</t>
        </is>
      </c>
      <c r="AO612" s="18" t="inlineStr">
        <is>
          <t>293971b6-d599-56e7-8e10-af3a886d155a</t>
        </is>
      </c>
      <c r="AP612" s="18" t="inlineStr">
        <is>
          <t>1</t>
        </is>
      </c>
      <c r="AQ612" s="18" t="inlineStr">
        <is>
          <t>LOW_CONFIDENCE;MISSING_SPEAKER</t>
        </is>
      </c>
      <c r="AR612" s="18" t="inlineStr">
        <is>
          <t>EXCLUDED</t>
        </is>
      </c>
      <c r="AS612" s="3" t="inlineStr">
        <is>
          <t>2026-09-22 full backlog review: COVID_OR_PANDEMIC</t>
        </is>
      </c>
    </row>
    <row r="613">
      <c r="A613" s="3" t="inlineStr">
        <is>
          <t>https://japan.kantei.go.jp/98_abe/statement/201906/_00005.html</t>
        </is>
      </c>
      <c r="B613" s="18" t="inlineStr">
        <is>
          <t>japan</t>
        </is>
      </c>
      <c r="C613" s="18" t="inlineStr">
        <is>
          <t>Prime Minister's Office of Japan (Kantei)</t>
        </is>
      </c>
      <c r="D613" s="3" t="inlineStr">
        <is>
          <t>Address by the Prime Minister for the Memorial Ceremony to Commemorate the Fallen on the 75th Anniversary of the End of the Battle of Okinawa (Speeches and Statements by the Prime Minister) | Prime Minister of Japan and His Cabinet</t>
        </is>
      </c>
      <c r="E613" s="18" t="inlineStr">
        <is>
          <t>SPEECH</t>
        </is>
      </c>
      <c r="F613" s="18" t="inlineStr">
        <is>
          <t>June 23, 2020</t>
        </is>
      </c>
      <c r="G613" s="18" t="inlineStr">
        <is>
          <t>0</t>
        </is>
      </c>
      <c r="H613" s="3" t="inlineStr"/>
      <c r="I613" s="3" t="inlineStr">
        <is>
          <t>Address by the Prime Minister for the Memorial Ceremony to Commemorate the Fallen on the 75th Anniversary of the End of the Battle of Okinawa (Speeches and Statements by the Prime Minister) | Prime Minister of Japan and His Cabinet
Skip to main content
Home
News
Videos
Policy
The Cabinet
Links
Home
&gt;
News
&gt;
Speeches and Statements by the Prime Minister
&gt;
June 2019
&gt;
Address by the Prime Minister for the Memorial Ceremony to Commemorate the Fallen on the 75th Anniversary of the End of the Battle of Okinawa
Speeches and Statements by the Prime Minister
Address by the Prime Minister for the Memorial Ceremony to Commemorate the Fallen on the 75th Anniversary of the End of the Battle of Okinawa
June 23, 2020
Tweet
[Provisional Translation]
As we conduct this Memorial Ceremony to Commemorate the Fallen on the 75th Anniversary of the End of the Battle of Okinawa, I wish to express my heartfelt mourning for the souls of those who perished on the battlefields as well as those who died suffering the ravages of war during the Battle of Okinawa.
During World War II, Okinawa was the scene of an exceedingly fierce ground battle. Two hundred thousand precious lives were tragically lost and Okinawa’s bountiful seas and greenery, both sources of great pride, were mercilessly destroyed, with the land reduced to ashes. Among those who perished were young people full of dreams and aspirations and mothers and fathers who died wishing for the safety of their children. I am overcome with emotion as I think of the regret of all the fallen whose names are engraved on the Cornerstone of Peace.
We will never forget that the peace and prosperity we now enjoy rests upon the Okinawan people’s history of suffering and hardship that is beyond description.  Now, on the 75th anniversary of the end of the Battle of Okinawa, I bow my head silently, reflecting solomnly once again on that fact.
Since the end of the war, Japan has consistently walked the path of a nation that values peace. We will never repeat the horrors of war. I vow once more to the souls of the fallen that we will continue to be tireless in our efforts to carry out our resolute commitment and to bring about a world that is peaceful and brimming with hope.
For many years, the concentration of US military bases has heavily impacted the people of Okinawa. The current situation is absolutely not permissible. In order to lessen the impact of the U.S. forces, the government is determined to deliver results one by one in a steady manner.
At the site of the West Futenma Housing Area, the first large-scale site to be transferred on the basis of the plan of land returns, preparations to develop a base for health and medical care are being advanced, aiming at expanding high-level medical treatment and research functions and improving local medical care, as a precedent for the use of former base sites in the future. The construction of these facilities will begin within the current fiscal year.
We will continue to make every effort to to mitigate the impact on Okinawa under the principle of “doing everything possible.”
Okinawa, blessed with natural beauty and situated as a gateway to Asia, has immeasurable advantages and potential. In March this year, the long-awaited second runway at Naha Airport became open for use. I will lead the efforts to resolutely advance the development of Okinawa so that it overcomes the recent crisis caused by the novel coronavirus disease and becomes a bridge to the world as “The Bridge of Nations.” The government will also make all-out efforts, working as one, to restore Shuri Castle, which can be called the pride of the Okinawan people.
I will conclude my address by praying that the souls of those who lost their lives here may rest in peace and by offering my sincere wishes for the peace of the bereaved families of the war dead.
Shinzo Abe
Prime Minister of Japan
June 23, 2020
Related Link
Japanese
Home
News
Videos
Policy
The Cabinet
Links
Cabinet Public Affairs Office, Cabinet Secretariat, 1-6-1 Nagata-cho, Chiyoda-ku, Tokyo 100 - 8968, Japan
Copyright© Cabinet Public Affairs Office, Cabinet Secretariat. All Rights Reserved.</t>
        </is>
      </c>
      <c r="J613" s="3" t="inlineStr">
        <is>
          <t>Address by the Prime Minister for the Memorial Ceremony to Commemorate the Fallen on the 75th Anniversary of the End of the Battle of Okinawa (Speeches and Statements by the Prime Minister) | Prime Minister of Japan and His Cabinet
Skip to main content
Home
News
Videos
Policy
The Cabinet
Links
Home
&gt;
News
&gt;
Speeches and Statements by the Prime Minister
&gt;
June 2019
&gt;
Address by the Prime Minister for the Memorial Ceremony to Commemorate the Fallen on the 75th Anniversary of the End of the Battle of Okinawa
Speeches and Statements by the Prime Minister
Address by the Prime Minister for the Memorial Ceremony to Commemorate the Fallen on the 75th Anniversary of the End of the Battle of Okinawa
June 23, 2020
Tweet
[Provisional Translation]
As we conduct this Memorial Ceremony to Commemorate the Fallen on the 75th Anniversary of the End of the Battle of Okinawa, I wish to express my heartfelt mourning for the souls of those who perished on the battlefields as well as those who died suffering the ravages of war during the Battle of Okinawa. During World War II, Okinawa was the scene of an exceedingly fierce ground battle. Two hundred thousand precious lives were tragically lost and Okinawa’s bountiful seas and greenery, both sources of great pride, were mercilessly destroyed, with the land reduced to ashes. Among those who perished were young people full of dreams and aspirations and mothers and fathers who died wishing for the safety of their children. I am overcome with emotion as I think of the regret of all the fallen whose names are engraved on the Cornerstone of Peace. We will never forget that the peace and prosperity we now enjoy rests upon the Okinawan people’s history of suffering and hardship that is beyond description. Now, on the 75th anniversary of the end of the Battle of Okinawa, I bow my head silently, reflecting solomnly once again on that fact. Since the end of the war, Japan has consistently walked the path of a nation that values peace. We will never repeat the horrors of war. I vow once more to the souls of the fallen that we will continue to be tireless in our efforts to carry out our resolute commitment and to bring about a world that is peaceful and brimming with hope. For many years, the concentration of US military bases has heavily impacted the people of Okinawa. In order to lessen the impact of the U.S. forces, the government is determined to deliver results one by one in a steady manner. At the site of the West Futenma Housing Area, the first large-scale site to be transferred on the basis of the plan of land returns, preparations to develop a base for health and medical care are being advanced, aiming at expanding high-level medical treatment and research functions and improving local medical care, as a precedent for the use of former base sites in the future. The construction of these facilities will begin within the current fiscal year. We will continue to make every effort to to mitigate the impact on Okinawa under the principle of “doing everything possible.”
Okinawa, blessed with natural beauty and situated as a gateway to Asia, has immeasurable advantages and potential. In March this year, the long-awaited second runway at Naha Airport became open for use. I will lead the efforts to resolutely advance the development of Okinawa so that it overcomes the recent crisis caused by the novel coronavirus disease and becomes a bridge to the world as “The Bridge of Nations.” The government will also make all-out efforts, working as one, to restore Shuri Castle, which can be called the pride of the Okinawan people. I will conclude my address by praying that the souls of those who lost their lives here may rest in peace and by offering my sincere wishes for the peace of the bereaved families of the war dead. Shinzo Abe
Prime Minister of Japan
June 23, 2020
Related Link
Japanese
Home
News
Videos
Policy
The Cabinet
Links
Cabinet Public Affairs Office, Cabinet Secretariat, 1-6-1 Nagata-cho, Chiyoda-ku, Tokyo 100 - 8968, Japan
Copyright© Cabinet Public Affairs Office, Cabinet Secretariat. All Rights Reserved.</t>
        </is>
      </c>
      <c r="K613" s="18" t="inlineStr">
        <is>
          <t>history;regret;reparation;war</t>
        </is>
      </c>
      <c r="L613" s="18" t="inlineStr">
        <is>
          <t>0</t>
        </is>
      </c>
      <c r="M613" s="18" t="inlineStr">
        <is>
          <t>1</t>
        </is>
      </c>
      <c r="N613" s="18" t="inlineStr">
        <is>
          <t>1</t>
        </is>
      </c>
      <c r="O613" s="18" t="inlineStr">
        <is>
          <t>0</t>
        </is>
      </c>
      <c r="P613" s="18" t="inlineStr">
        <is>
          <t>0</t>
        </is>
      </c>
      <c r="Q613" s="18" t="inlineStr">
        <is>
          <t>0</t>
        </is>
      </c>
      <c r="R613" s="18" t="inlineStr">
        <is>
          <t>194762f9-5d98-44ce-b9e4-f0c92ea80f36</t>
        </is>
      </c>
      <c r="S613" s="18" t="inlineStr"/>
      <c r="T613" s="18" t="inlineStr"/>
      <c r="U613" s="18" t="inlineStr"/>
      <c r="V613" s="18" t="inlineStr">
        <is>
          <t>COMPENSATION_REPARATION</t>
        </is>
      </c>
      <c r="W613" s="18" t="inlineStr"/>
      <c r="X613" s="18" t="inlineStr"/>
      <c r="Y613" s="18" t="inlineStr"/>
      <c r="Z613" s="18" t="inlineStr"/>
      <c r="AA613" s="18" t="inlineStr"/>
      <c r="AB613" s="18" t="inlineStr"/>
      <c r="AC613" s="18" t="inlineStr"/>
      <c r="AD613" s="18" t="inlineStr"/>
      <c r="AE613" s="18" t="inlineStr"/>
      <c r="AF613" s="18" t="inlineStr"/>
      <c r="AG613" s="18" t="inlineStr"/>
      <c r="AH613" s="18" t="inlineStr"/>
      <c r="AI613" s="18" t="inlineStr"/>
      <c r="AJ613" s="18" t="inlineStr"/>
      <c r="AK613" s="18" t="inlineStr"/>
      <c r="AL613" s="18" t="inlineStr"/>
      <c r="AM613" s="18" t="inlineStr">
        <is>
          <t>LOW</t>
        </is>
      </c>
      <c r="AN613" s="3" t="inlineStr">
        <is>
          <t>AUTO-DRAFT: keyword signals only; requires contextual coding per codebook.md before use.</t>
        </is>
      </c>
      <c r="AO613" s="18" t="inlineStr">
        <is>
          <t>f7100ab4-2468-5014-969c-c497a45fa09a</t>
        </is>
      </c>
      <c r="AP613" s="18" t="inlineStr">
        <is>
          <t>1</t>
        </is>
      </c>
      <c r="AQ613" s="18" t="inlineStr">
        <is>
          <t>LOW_CONFIDENCE;MISSING_SPEAKER</t>
        </is>
      </c>
      <c r="AR613" s="18" t="inlineStr">
        <is>
          <t>PROMOTED</t>
        </is>
      </c>
      <c r="AS613" s="3" t="inlineStr">
        <is>
          <t>2026-09-22 full backlog review: promoted to pilot_east_asia_2020_2025.csv / pilot_japan_2020_2025.csv -- Address, 75th Battle of Okinawa Memorial (2020-06-23)</t>
        </is>
      </c>
    </row>
    <row r="614">
      <c r="A614" s="3" t="inlineStr">
        <is>
          <t>https://japan.kantei.go.jp/98_abe/statement/202006/_00001.html</t>
        </is>
      </c>
      <c r="B614" s="18" t="inlineStr">
        <is>
          <t>japan</t>
        </is>
      </c>
      <c r="C614" s="18" t="inlineStr">
        <is>
          <t>Prime Minister's Office of Japan (Kantei)</t>
        </is>
      </c>
      <c r="D614" s="3" t="inlineStr">
        <is>
          <t>Press Conference by Prime Minister Shinzo Abe (Speeches and Statements by the Prime Minister) | Prime Minister of Japan and His Cabinet</t>
        </is>
      </c>
      <c r="E614" s="18" t="inlineStr">
        <is>
          <t>PRESS_CONFERENCE</t>
        </is>
      </c>
      <c r="F614" s="18" t="inlineStr">
        <is>
          <t>June 18, 2020</t>
        </is>
      </c>
      <c r="G614" s="18" t="inlineStr">
        <is>
          <t>0</t>
        </is>
      </c>
      <c r="H614" s="3" t="inlineStr"/>
      <c r="I614" s="3" t="inlineStr">
        <is>
          <t>Press Conference by Prime Minister Shinzo Abe (Speeches and Statements by the Prime Minister) | Prime Minister of Japan and His Cabinet
Skip to main content
Home
News
Videos
Policy
The Cabinet
Links
Home
&gt;
News
&gt;
Speeches and Statements by the Prime Minister
&gt;
June 2020
&gt;
Press Conference by Prime Minister Shinzo Abe
Speeches and Statements by the Prime Minister
Press Conference by Prime Minister Shinzo Abe
June 18, 2020
Tweet
[Provisional Translation]
To begin my remarks, it is highly regrettable that a current member of the Diet who used to be affiliated with our party was arrested today. As the one who appointed him to be the Minister of Justice in the past, I am aware of my responsibility. I deeply apologize to the Japanese people. Taking this opportunity, I believe, we Diet members must accept profoundly the harsh gaze of the public and achieve the highest ethical standards once again.
The ordinary session of the Diet, spanning 150 days, ended yesterday. Right after the Diet session convened, the novel coronavirus spread explosively in China and the city of Wuhan was locked down. We had to ensure that the Japanese nationals and their family members spending an uneasy time there in Wuhan returned to Japan safely. Everything started from the operation for that.
At the end of January, we decided on measures denying entry to foreign nationals from China’s Hubei Province. In response to the subsequent global spread of the infection, the number of countries and regions subject to the entry ban has expanded to 111, and we have reinforced our border controls. In February, we responded to the situation in the Diamond Princess. Throughout March, we refrained from holding large-scale events and schools all around Japan closed temporarily. By advancing these kinds of efforts, Japan succeeded in holding down the first wave from China.
However, a second wave of infections arriving from Europe and the United States spread and, with our medical facilities severely stretched, we issued a declaration of a state of emergency in April. Thanks to tremendous efforts made by the Japanese people, on May 25, we managed to lift the state of emergency nationwide. And now, we are restoring socioeconomic activities while simultaneously preventing infections. We are most certainly moving forward step by step towards a new normal for our everyday lives in the age of coronavirus.
When we look back on this ordinary session of the Diet, it was truly 150 days of corona responses. During this time, we received the cooperation of not only the ruling parties but also the opposition parties, enabling us to enact expeditiously an amendment to the Act on Special Measures for Pandemic Influenza and New Infectious Diseases Preparedness and Response, giving us a mean to issue a declaration of a state of emergency. Through establishing a forum for consultations between the ruling and opposition parties, we regularly exchanged views, obtaining support for the early enactment of the two consecutive supplementary budgets. Through the measures amounting to a total scale of 230 trillion yen and reaching 40 percent of our GDP, the largest scale anywhere worldwide, we will thoroughly defend employment, people’s daily lives, and the Japanese economy. I extend my wholehearted appreciation once more to all those in the ruling and opposition parties who gave us their cooperation.
One hundred and fifty days ago, the features of this virus were entirely unknown to us. We have gradually come to understand its characteristics. We have learned that there is a high risk of transmitting the virus to others between one and two days prior to symptoms such as a fever or cough developing, even if a patient is asymptomatic at the time. In light of this finding, at the end of May, in addition to people for whom testing is deemed necessary by a doctor, we made all those who had close contact with infected people eligible for PCR testing, even if they show no symptoms.
When the number of patients in the city of Kitakyushu increased temporarily after lifting the declaration of the state of emergency, we conducted thorough testing for those who had close contact with infected persons on the basis of this new policy. Now, the number of new cases is dropping substantially. In Tokyo, we are ramping up our testing in night entertainment districts where group infections have been confirmed to date. The number of persons confirmed positive is increasing, but we consider this reinforcement of testing to be effective in preventing a second wave of infections.
Identifying only those individuals with a high risk of infections, actively conducting screening on them, and rapidly detecting positive cases -- the so-called counter-cluster (group infections) approach -- are regarded as an extremely effective measure for preventing the spread of infections in a way thoroughly compatible with socioeconomic activities.
Currently, as the world is working towards the recovery of socioeconomic activities, Japan’s counter-cluster approach is receiving a great deal of attention. By avoiding the “three Cs,” closed spaces, crowded places, and close-contact settings, we can prevent infections while continuing with our day-to-day jobs and daily lives. This too is a finding obtained in the course of advancing our counter-cluster measures, and it has become recognized as “the three Cs” the world over.
From tomorrow, we will introduce the Contact-Confirming Application (COCOA), thereby strengthening by another level our counter-cluster measures. When using this app, notification is automatically sent out to people’s smartphones when they may have come into close contact with a person known to be infected. This has become a system for linking people with rapid testing. As it does not obtain personal information whatsoever, you can use this app without concern. So I very much hope that many people will download it.
As I said at the previous press conference, according to a study conducted at Oxford University, if this kind of app is popularized to reach almost 60 percent of the public, leading to the early detection of people who have had close contact with infected persons, lockdowns will be avoidable. As I have said repeatedly, we must change our way of thinking. Approaches that sacrifice socioeconomic activities cannot be sustained for a long period of time. We must ensure the economy runs properly, while controlling the risk of infection through means that are the least restrictive possible. We need efforts that put greater emphasis on safeguarding our jobs and our daily lives.
That is precisely why we will continue to hone the counter-cluster approach Japan takes pride in. Through the cooperation of experts, we intend to evolve those measures continuously, always incorporating the latest knowledge and most up-to-date technologies.
The major premise for this is screening capacity that is more than sufficient. PCR tests using saliva have already begun. We will also advance the further use of antigen testing and strengthen our domestic screening capacity still more.
Given such efforts, tomorrow, we will raise the level of socioeconomic activities another notch. People will be entirely free to travel across prefectural boundaries beginning tomorrow. We very much hope that people also go on sightseeing trips to various locations, mindful of keeping distance between themselves and others. Professional baseball will also begin tomorrow. J. League soccer is also pushing forward its preparations for matches without spectators. Concerts and other events can be held at a scale of roughly 1,000 people in attendance. We would like people to get socioeconomic activities back into full swing, with measures put in place to prevent the spread of infection through reference to the guidelines. We will certainly be on our way to create a new normal for our everyday lives.
While we must of course pay careful attention, it is imperative for us to restore the flow of people between Japan and the rest of the world step by step. In a world in which globalization has progressed as much as it has, continuing the current state of our country being closed will result in tremendous impacts on our society and economy. This will in particular be fatal to Japan, an island nation that is oriented to international trade. We will reopen our country/resume our interactions in stages with necessary business exchanges for those countries in which the level of infections has been stabilized. At the Novel Coronavirus Response Headquarters just now, we decided on a course towards launching consultations for these purposes.
The premise for this is requiring a confirmed negative result in screening done prior to departing for Japan and additionally conducting a PCR test when entering Japan. This is an approach that allows business activities by relaxing restrictions on visitors’ movement after ensuring peace of mind through sufficient layers of screenings. As countries head towards restoring the movement of people, Japan intends to lead discussions with other countries. Accordingly, it is absolutely essential that we expand our screening capacity. Through cooperation with the business community, we will consider establishing new PCR centers for people traveling overseas and other relevant measures.
We intend to restore step by step and without fail our normal lives and daily routines that we lost because of this infectious disease. We must not, however, allow it to end with simply restoring what used to be. We must resolutely draw up a new shape for a Japan that has overcome this infectious disease – a new, one that we can call a “post-corona” future.
While we are currently accelerating the development of therapeutic medicines and vaccines to overcome this infectious disease, another, as-yet-unknown virus could emerge tomorrow. The threat of the next global pandemic is not something of the imagination but rather a real issue. We must get to work immediately building a nation that is resilient to infectious diseases.
Recently, teleworking became popularized all at once. It has now become the norm for various kinds of meetings to be held over the Internet rather than face to face. Physical distances no longer restrict us; it is possible to have an office anywhere, or live anywhere. We must not allow this new tide to flow backward; instead, we must accelerate it.
At the same time, with people being strongly urged to avoid the three Cs, the richness of daily life in rural areas is once again receiving greater attention. Some surveys reveal that currently among young people in their 20s, the number of people hoping to change jobs to areas outside the major cities is increasing significantly. Away from concentration, towards dispersion. I believe that this infectious disease has provided a major trigger that fundamentally changes the shape of the Japanese archipelago or the landscape of our country. Looking ahead to the age of the coronavirus and the future beyond that, we will boldly envisage a new vision of society and a new vision of the nation. We will expand the Council on Investments for the Future and begin discussions next month with a wide variety of members participating.
As we create new goals, we intend to clear away various obstacles, one by one. I believe that now is the time to build a new post-corona Japan and we must do it now. The threat of a pandemic had been pointed out in the past. And yet, we must admit that Japan was not sufficiently prepared for it. The importance of teleworking and other such changes had also been pointed out for many years, and yet no progress had been made at all. Those are the facts. “In fair weather, prepare for foul.” I believe this is the greatest lesson illustrated by the crisis posed by this infectious disease.
The Liberal Democratic Party (LDP) has already put forth, as a draft for discussion, revised text on four items aimed at amending the Constitution, including a state-of-emergency clause. I realize that various opinions exist regarding our party’s proposal as a means of preparing for a state of emergency. We intend to advance these texts while listening to the views of the various parties and party factions. The LDP welcomes constructive discussions and consultations.
However, during the Diet session that just ended, unfortunately, there was again no progress at all on discussions on draft amendments within the Diet’s Commissions on the Constitution. We will bring a resolution to the issues now before us, putting them off under no circumstances. This is our responsibility as politicians.
This week, we took the decision to suspend the process of deploying the Aegis Ashore ballistic missile defense system. Given that the premise on which our explanations to local communities were based is now different, we must not proceed any further as proposed. That is the decision we reached. Meanwhile, the security environment surrounding Japan is becoming more and more severe. There has been no change whatsoever in the current state of affairs. Tensions on the Korean Peninsula are now becoming increasingly strained. We will secure the lives and peaceful daily lives of the Japanese people from the threat of ballistic missiles. That is the most important responsibility of the government. We must never allow a gap to arise in our nation’s defenses. Peace is not something granted to us by others; it is something we earn through our own efforts. The basis of security policy is none other than Japan’s own efforts. What should we do to reinforce our deterrence or our capacity to deal with security matters? What should we do in order to defend Japan to the end? This summer, we intend to thoroughly discuss at the National Security Council our national security strategy, hammer out a new direction, and implement it expeditiously.
I will end my opening statement here.
If you can not view the video,
click here
Related Link
Japanese
Chinese
Video (Government Internet TV)
Photos (PM in Action)
Home
News
Videos
Policy
The Cabinet
Links
Cabinet Public Affairs Office, Cabinet Secretariat, 1-6-1 Nagata-cho, Chiyoda-ku, Tokyo 100 - 8968, Japan
Copyright© Cabinet Public Affairs Office, Cabinet Secretariat. All Rights Reserved.</t>
        </is>
      </c>
      <c r="J614" s="3" t="inlineStr">
        <is>
          <t>Press Conference by Prime Minister Shinzo Abe (Speeches and Statements by the Prime Minister) | Prime Minister of Japan and His Cabinet
Skip to main content
Home
News
Videos
Policy
The Cabinet
Links
Home
&gt;
News
&gt;
Speeches and Statements by the Prime Minister
&gt;
June 2020
&gt;
Press Conference by Prime Minister Shinzo Abe
Speeches and Statements by the Prime Minister
Press Conference by Prime Minister Shinzo Abe
June 18, 2020
Tweet
[Provisional Translation]
To begin my remarks, it is highly regrettable that a current member of the Diet who used to be affiliated with our party was arrested today. As the one who appointed him to be the Minister of Justice in the past, I am aware of my responsibility. I deeply apologize to the Japanese people. Taking this opportunity, I believe, we Diet members must accept profoundly the harsh gaze of the public and achieve the highest ethical standards once again. The ordinary session of the Diet, spanning 150 days, ended yesterday. Thanks to tremendous efforts made by the Japanese people, on May 25, we managed to lift the state of emergency nationwide. And now, we are restoring socioeconomic activities while simultaneously preventing infections. We are most certainly moving forward step by step towards a new normal for our everyday lives in the age of coronavirus. When we look back on this ordinary session of the Diet, it was truly 150 days of corona responses. During this time, we received the cooperation of not only the ruling parties but also the opposition parties, enabling us to enact expeditiously an amendment to the Act on Special Measures for Pandemic Influenza and New Infectious Diseases Preparedness and Response, giving us a mean to issue a declaration of a state of emergency. The number of persons confirmed positive is increasing, but we consider this reinforcement of testing to be effective in preventing a second wave of infections. Identifying only those individuals with a high risk of infections, actively conducting screening on them, and rapidly detecting positive cases -- the so-called counter-cluster (group infections) approach -- are regarded as an extremely effective measure for preventing the spread of infections in a way thoroughly compatible with socioeconomic activities. Currently, as the world is working towards the recovery of socioeconomic activities, Japan’s counter-cluster approach is receiving a great deal of attention. By avoiding the “three Cs,” closed spaces, crowded places, and close-contact settings, we can prevent infections while continuing with our day-to-day jobs and daily lives. This too is a finding obtained in the course of advancing our counter-cluster measures, and it has become recognized as “the three Cs” the world over. Professional baseball will also begin tomorrow. J. League soccer is also pushing forward its preparations for matches without spectators. Concerts and other events can be held at a scale of roughly 1,000 people in attendance. We would like people to get socioeconomic activities back into full swing, with measures put in place to prevent the spread of infection through reference to the guidelines. This will in particular be fatal to Japan, an island nation that is oriented to international trade. We will reopen our country/resume our interactions in stages with necessary business exchanges for those countries in which the level of infections has been stabilized. At the Novel Coronavirus Response Headquarters just now, we decided on a course towards launching consultations for these purposes. The premise for this is requiring a confirmed negative result in screening done prior to departing for Japan and additionally conducting a PCR test when entering Japan. This is an approach that allows business activities by relaxing restrictions on visitors’ movement after ensuring peace of mind through sufficient layers of screenings. As countries head towards restoring the movement of people, Japan intends to lead discussions with other countries. Accordingly, it is absolutely essential that we expand our screening capacity. Through cooperation with the business community, we will consider establishing new PCR centers for people traveling overseas and other relevant measures. It has now become the norm for various kinds of meetings to be held over the Internet rather than face to face. Physical distances no longer restrict us; it is possible to have an office anywhere, or live anywhere. We must not allow this new tide to flow backward; instead, we must accelerate it. At the same time, with people being strongly urged to avoid the three Cs, the richness of daily life in rural areas is once again receiving greater attention. Some surveys reveal that currently among young people in their 20s, the number of people hoping to change jobs to areas outside the major cities is increasing significantly. Away from concentration, towards dispersion. I believe that this infectious disease has provided a major trigger that fundamentally changes the shape of the Japanese archipelago or the landscape of our country. Looking ahead to the age of the coronavirus and the future beyond that, we will boldly envisage a new vision of society and a new vision of the nation. We will expand the Council on Investments for the Future and begin discussions next month with a wide variety of members participating. However, during the Diet session that just ended, unfortunately, there was again no progress at all on discussions on draft amendments within the Diet’s Commissions on the Constitution. We will bring a resolution to the issues now before us, putting them off under no circumstances. This is our responsibility as politicians. This week, we took the decision to suspend the process of deploying the Aegis Ashore ballistic missile defense system. Given that the premise on which our explanations to local communities were based is now different, we must not proceed any further as proposed. Tensions on the Korean Peninsula are now becoming increasingly strained. We will secure the lives and peaceful daily lives of the Japanese people from the threat of ballistic missiles. That is the most important responsibility of the government. We must never allow a gap to arise in our nation’s defenses. Peace is not something granted to us by others; it is something we earn through our own efforts.</t>
        </is>
      </c>
      <c r="K614" s="18" t="inlineStr">
        <is>
          <t>apologize;fund;regret;responsibility;war</t>
        </is>
      </c>
      <c r="L614" s="18" t="inlineStr">
        <is>
          <t>1</t>
        </is>
      </c>
      <c r="M614" s="18" t="inlineStr">
        <is>
          <t>0</t>
        </is>
      </c>
      <c r="N614" s="18" t="inlineStr">
        <is>
          <t>0</t>
        </is>
      </c>
      <c r="O614" s="18" t="inlineStr">
        <is>
          <t>0</t>
        </is>
      </c>
      <c r="P614" s="18" t="inlineStr">
        <is>
          <t>0</t>
        </is>
      </c>
      <c r="Q614" s="18" t="inlineStr">
        <is>
          <t>0</t>
        </is>
      </c>
      <c r="R614" s="18" t="inlineStr">
        <is>
          <t>322124f4-1e85-4e00-817a-d3bab39168a2</t>
        </is>
      </c>
      <c r="S614" s="18" t="inlineStr"/>
      <c r="T614" s="18" t="inlineStr"/>
      <c r="U614" s="18" t="inlineStr"/>
      <c r="V614" s="18" t="inlineStr">
        <is>
          <t>COMPENSATION_REPARATION</t>
        </is>
      </c>
      <c r="W614" s="18" t="inlineStr"/>
      <c r="X614" s="18" t="inlineStr"/>
      <c r="Y614" s="18" t="inlineStr"/>
      <c r="Z614" s="18" t="inlineStr"/>
      <c r="AA614" s="18" t="inlineStr"/>
      <c r="AB614" s="18" t="inlineStr"/>
      <c r="AC614" s="18" t="inlineStr"/>
      <c r="AD614" s="18" t="inlineStr"/>
      <c r="AE614" s="18" t="inlineStr"/>
      <c r="AF614" s="18" t="inlineStr"/>
      <c r="AG614" s="18" t="inlineStr"/>
      <c r="AH614" s="18" t="inlineStr"/>
      <c r="AI614" s="18" t="inlineStr"/>
      <c r="AJ614" s="18" t="inlineStr"/>
      <c r="AK614" s="18" t="inlineStr"/>
      <c r="AL614" s="18" t="inlineStr"/>
      <c r="AM614" s="18" t="inlineStr">
        <is>
          <t>LOW</t>
        </is>
      </c>
      <c r="AN614" s="3" t="inlineStr">
        <is>
          <t>AUTO-DRAFT: keyword signals only; requires contextual coding per codebook.md before use.</t>
        </is>
      </c>
      <c r="AO614" s="18" t="inlineStr">
        <is>
          <t>73eb9b04-08cb-503a-9102-eca036225e17</t>
        </is>
      </c>
      <c r="AP614" s="18" t="inlineStr">
        <is>
          <t>1</t>
        </is>
      </c>
      <c r="AQ614" s="18" t="inlineStr">
        <is>
          <t>LOW_CONFIDENCE;MISSING_SPEAKER</t>
        </is>
      </c>
      <c r="AR614" s="18" t="inlineStr">
        <is>
          <t>EXCLUDED</t>
        </is>
      </c>
      <c r="AS614" s="3" t="inlineStr">
        <is>
          <t>2026-09-22 full backlog review: COVID_OR_PANDEMIC</t>
        </is>
      </c>
    </row>
    <row r="615">
      <c r="A615" s="3" t="inlineStr">
        <is>
          <t>https://japan.kantei.go.jp/98_abe/statement/202007/_00001.html</t>
        </is>
      </c>
      <c r="B615" s="18" t="inlineStr">
        <is>
          <t>japan</t>
        </is>
      </c>
      <c r="C615" s="18" t="inlineStr">
        <is>
          <t>Prime Minister's Office of Japan (Kantei)</t>
        </is>
      </c>
      <c r="D615" s="3" t="inlineStr">
        <is>
          <t>Message from the Prime Minister on the Occasion of Marine Day 2020 (Speeches and Statements by the Prime Minister) | Prime Minister of Japan and His Cabinet</t>
        </is>
      </c>
      <c r="E615" s="18" t="inlineStr">
        <is>
          <t>SPEECH</t>
        </is>
      </c>
      <c r="F615" s="18" t="inlineStr">
        <is>
          <t>July 17, 2020</t>
        </is>
      </c>
      <c r="G615" s="18" t="inlineStr">
        <is>
          <t>0</t>
        </is>
      </c>
      <c r="H615" s="3" t="inlineStr"/>
      <c r="I615" s="3" t="inlineStr">
        <is>
          <t>Message from the Prime Minister on the Occasion of Marine Day 2020 (Speeches and Statements by the Prime Minister) | Prime Minister of Japan and His Cabinet
Skip to main content
Home
News
Videos
Policy
The Cabinet
Links
Home
&gt;
News
&gt;
Speeches and Statements by the Prime Minister
&gt;
July 2020
&gt;
Message from the Prime Minister on the Occasion of Marine Day 2020
Speeches and Statements by the Prime Minister
Message from the Prime Minister on the Occasion of Marine Day 2020
July 17, 2020
Tweet
[Provisional translation]
Hello, everyone.  I am Prime Minister ABE Shinzo.
I am truly pleased to commemorate Marine Day 2020.
For Japan, a country that relies on overseas nations for a great deal of our energy and other resources, maritime trade is essential. Furthermore, in Japan, where we enjoy abundant fishery resources, we derive many kinds of blessings from the sea.
Our daily lives are made possible thanks to those doing their very best in their workplaces, including in marine transport and fisheries, even in the midst of the novel coronavirus disease.
Japan is surrounded by the sea and enjoys one of the world’s leading vast maritime jurisdictions. In order to protect the sea, cooperation with other countries is also critical.  We will engage in comprehensive maritime security, which ensures free, open, and safe seas.
Above the sea the winds blow powerfully, while at the ocean floor, minerals and other resources are found in abundance. We intend to further draw out the sea’s potential by providing support for the development of revolutionary technologies and innovations and advancing the creation of new industries including offshore wind power.
Protecting our bountiful seas and handing them down to future generations is a major responsibility of our generation that lives today.
As for marine plastic litter, an issue becoming increasingly severe, we will expand measures to be taken by the entire world under the “Osaka Blue
Ocean
Vision,” which aims to reduce additional pollution by
marine plastic litter
to
zero
by 2050.  As one of the world’s leading maritime nations, Japan is determined to demonstrate leadership towards resolving this critical global issue.
I wish to end this message for Marine Day 2020 by expressing once again my appreciation for the benefits we receive from the sea and a wish for the maritime nation of Japan as well as the world to enjoy ever-greater peace and prosperity.
Thank you very much.
Abe Shinzo
Prime Minister
Director-General of the Headquarters for Ocean Policy
July 17, 2020
Related Link
Japanese
Home
News
Videos
Policy
The Cabinet
Links
Cabinet Public Affairs Office, Cabinet Secretariat, 1-6-1 Nagata-cho, Chiyoda-ku, Tokyo 100 - 8968, Japan
Copyright© Cabinet Public Affairs Office, Cabinet Secretariat. All Rights Reserved.</t>
        </is>
      </c>
      <c r="J615" s="3" t="inlineStr">
        <is>
          <t>Above the sea the winds blow powerfully, while at the ocean floor, minerals and other resources are found in abundance. We intend to further draw out the sea’s potential by providing support for the development of revolutionary technologies and innovations and advancing the creation of new industries including offshore wind power. Protecting our bountiful seas and handing them down to future generations is a major responsibility of our generation that lives today. As for marine plastic litter, an issue becoming increasingly severe, we will expand measures to be taken by the entire world under the “Osaka Blue
Ocean
Vision,” which aims to reduce additional pollution by
marine plastic litter
to
zero
by 2050. As one of the world’s leading maritime nations, Japan is determined to demonstrate leadership towards resolving this critical global issue. I wish to end this message for Marine Day 2020 by expressing once again my appreciation for the benefits we receive from the sea and a wish for the maritime nation of Japan as well as the world to enjoy ever-greater peace and prosperity. Thank you very much.</t>
        </is>
      </c>
      <c r="K615" s="18" t="inlineStr">
        <is>
          <t>responsibility;war</t>
        </is>
      </c>
      <c r="L615" s="18" t="inlineStr">
        <is>
          <t>0</t>
        </is>
      </c>
      <c r="M615" s="18" t="inlineStr">
        <is>
          <t>0</t>
        </is>
      </c>
      <c r="N615" s="18" t="inlineStr">
        <is>
          <t>0</t>
        </is>
      </c>
      <c r="O615" s="18" t="inlineStr">
        <is>
          <t>0</t>
        </is>
      </c>
      <c r="P615" s="18" t="inlineStr">
        <is>
          <t>0</t>
        </is>
      </c>
      <c r="Q615" s="18" t="inlineStr">
        <is>
          <t>0</t>
        </is>
      </c>
      <c r="R615" s="18" t="inlineStr">
        <is>
          <t>c539f9f5-f81b-4968-8bf7-db34ee116906</t>
        </is>
      </c>
      <c r="S615" s="18" t="inlineStr"/>
      <c r="T615" s="18" t="inlineStr"/>
      <c r="U615" s="18" t="inlineStr"/>
      <c r="V615" s="18" t="inlineStr">
        <is>
          <t>HISTORICAL_RECOGNITION_GENERAL</t>
        </is>
      </c>
      <c r="W615" s="18" t="inlineStr"/>
      <c r="X615" s="18" t="inlineStr"/>
      <c r="Y615" s="18" t="inlineStr"/>
      <c r="Z615" s="18" t="inlineStr"/>
      <c r="AA615" s="18" t="inlineStr"/>
      <c r="AB615" s="18" t="inlineStr"/>
      <c r="AC615" s="18" t="inlineStr"/>
      <c r="AD615" s="18" t="inlineStr"/>
      <c r="AE615" s="18" t="inlineStr"/>
      <c r="AF615" s="18" t="inlineStr"/>
      <c r="AG615" s="18" t="inlineStr"/>
      <c r="AH615" s="18" t="inlineStr"/>
      <c r="AI615" s="18" t="inlineStr"/>
      <c r="AJ615" s="18" t="inlineStr"/>
      <c r="AK615" s="18" t="inlineStr"/>
      <c r="AL615" s="18" t="inlineStr"/>
      <c r="AM615" s="18" t="inlineStr">
        <is>
          <t>LOW</t>
        </is>
      </c>
      <c r="AN615" s="3" t="inlineStr">
        <is>
          <t>AUTO-DRAFT: keyword signals only; requires contextual coding per codebook.md before use.</t>
        </is>
      </c>
      <c r="AO615" s="18" t="inlineStr">
        <is>
          <t>08d8f219-988c-530e-942f-c8beae2584b8</t>
        </is>
      </c>
      <c r="AP615" s="18" t="inlineStr">
        <is>
          <t>1</t>
        </is>
      </c>
      <c r="AQ615" s="18" t="inlineStr">
        <is>
          <t>LOW_CONFIDENCE;MISSING_SPEAKER</t>
        </is>
      </c>
      <c r="AR615" s="18" t="inlineStr">
        <is>
          <t>EXCLUDED</t>
        </is>
      </c>
      <c r="AS615" s="3" t="inlineStr">
        <is>
          <t>2026-09-22 full backlog review: COVID_OR_PANDEMIC</t>
        </is>
      </c>
    </row>
    <row r="616">
      <c r="A616" s="3" t="inlineStr">
        <is>
          <t>https://japan.kantei.go.jp/98_abe/statement/202008/_00004.html</t>
        </is>
      </c>
      <c r="B616" s="18" t="inlineStr">
        <is>
          <t>japan</t>
        </is>
      </c>
      <c r="C616" s="18" t="inlineStr">
        <is>
          <t>Prime Minister's Office of Japan (Kantei)</t>
        </is>
      </c>
      <c r="D616" s="3" t="inlineStr">
        <is>
          <t>Press Conference by the Prime Minister (Speeches and Statements by the Prime Minister) | Prime Minister of Japan and His Cabinet</t>
        </is>
      </c>
      <c r="E616" s="18" t="inlineStr">
        <is>
          <t>PRESS_CONFERENCE</t>
        </is>
      </c>
      <c r="F616" s="18" t="inlineStr">
        <is>
          <t>August 28, 2020</t>
        </is>
      </c>
      <c r="G616" s="18" t="inlineStr">
        <is>
          <t>0</t>
        </is>
      </c>
      <c r="H616" s="3" t="inlineStr"/>
      <c r="I616" s="3" t="inlineStr">
        <is>
          <t>Press Conference by the Prime Minister (Speeches and Statements by the Prime Minister) | Prime Minister of Japan and His Cabinet
Skip to main content
Home
News
Videos
Policy
The Cabinet
Links
Home
&gt;
News
&gt;
Speeches and Statements by the Prime Minister
&gt;
August 2020
&gt;
Press Conference by the Prime Minister
Speeches and Statements by the Prime Minister
Press Conference by the Prime Minister
August 28, 2020
Tweet
[Provisional Translation]
[Opening Statement]
I wish to thank the Japanese people sincerely for taking thorough measures to counter both the coronavirus and heatstroke as the intense heat continues, and for cooperating with various requests from the national and local governments.
With regard to coronavirus countermeasures, while we have been in a tough fight against a faceless enemy since this January, we have made our best efforts given the knowledge we had at the time to reduce the number of infections as much as possible, prevent patients from developing severe symptoms to the greatest possible extent, and protect people’s lives. Despite those efforts, unfortunately, a large number of people have lost their lives to the novel coronavirus. I extend my heartfelt condolences to those who have passed away.
I also express my thanks once again to the healthcare professionals who are giving their all providing medical care for patients even at this very moment.
Today we decided on future coronavirus countermeasures that anticipate the shift from summer into autumn and the arrival of winter. Over the last six months, we have come to understand many things. By taking preventive measures, such as diligently avoiding the three Cs, it is fully possible to successfully fight the coronavirus while engaging in socioeconomic activities. Treatment methods appropriate for particular symptoms have been developed, such as Remdesivir, and now the case fatality rate for younger generations in their 40s or younger is less than 0.1 percent. Meanwhile, more than half of all those who have died are of the generation in their 80s or older. People with a high risk of developing severe symptoms are the elderly and those with underlying conditions. Countermeasures targeting these people will be the biggest key in protecting as many lives as possible.
As we head towards winter, it is anticipated that in addition to coronavirus, the spread of influenza and other diseases could increase the number of people developing fevers. In order to reduce the burden on medical care services, it is necessary for us to transition to countermeasures from now that put more emphasis on patients having a high risk of developing severe symptoms. First will be drastically expanding our testing capacity. We will aim at a screening capacity of 200,000 tests per day, enabling us to test simultaneously for influenza by winter. At elderly care facilities and hospitals in particular, where there are people at high risk of developing severe symptoms, taking into account the local infection situation, we will implement regular screening all at once for the staff of those facilities. By doing so, we will prevent group infections among the elderly and those with underlying conditions. We also intend to prioritize medical assistance to the elderly and others with a high risk of developing severe cases.
The novel coronavirus disease (COVID-19) is, under the Infectious Diseases Control Law, currently considered equivalent to a Class II Infectious Disease, examples of which include tuberculosis, severe acute respiratory syndrome (SARS) and Middle East Respiratory Syndrome (MERS), or higher.  Based on our knowledge gained thus far, moving forward, we will review the application of the current arrangement, including amending the relevant government ordinances. We will thoroughly ensure that mildly symptomatic and asymptomatic people will receive treatment at accommodation facilities or at their own houses, reducing the burden imposed on public health centers and medical institutions. Medical institutions, university-affiliated hospitals, and other facilities accepting coronavirus patients are facing a considerable drop in revenues. Despite the fact that they are making every possible effort around the clock for the sake of the public, they are experiencing great financial hardship. We will provide all possible assistance to dispel their worries over running their hospitals. Even during the influenza season, we will certainly ensure that a sufficient medical treatment structure is in place. We will utilize contingency funds successively for these measures and implement them immediately.
Along with our efforts to counter the coronavirus, our response to the severe security environment surrounding Japan does not permit any temporary vacuum. North Korea is making major improvements to its ballistic missile capabilities. In response to this, are we really able to protect and defend the lives and the peaceful daily lives of the Japanese people only by improving our interception capability? At a meeting of the National Security Council two days ago, we discussed a new course for security policy regarding countering missiles, given the current severe security environment. From now we will swiftly enter into coordination with the ruling parties and work on its materialization.
Having now reported to the people about those two issues, I would like to talk about the concern over my personal health.
Thirteen years ago, my chronic ulcerative colitis took a turn for the worse. In just one year, I suddenly resigned from the post of prime minister, causing great inconvenience among the public. Later, fortunately, a new drug was very effective, and I returned to great shape physically. I again took up the weighty responsibility of serving as prime minister thanks to support from the people. Over the last almost eight years I have kept my chronic illness fully under control and have had no trouble devoting all of my energy every day, day after day, to the job of prime minister.
However, I was told during a regular checkup in June that symptoms of a relapse could be seen. Since that time I have continued to devote all my energies to my duties while taking medicine, but from roughly the middle of July something unusual happened to me health-wise, and I began to get quite physically exhausted. Then, at the beginning of August a relapse of my ulcerative colitis was confirmed. As for my treatment from now, a new drug has been added to the medication I have been taking until now. At the re-examination I underwent at the beginning of this week, this new drug was confirmed to be effective. But it is necessary to have this medicine administered continuously for a while and it is difficult to foresee the result.
In politics, the most important thing is to deliver results. I have been saying this ever since my administration was inaugurated, and over these seven years and eight months I have dedicated myself completely to achieving results. It would be unacceptable if I were to err in an important political decision or fail to achieve results because of the pain of not being at peak physical condition while being sick and undergoing treatment. I have made the determination that, as I have become unable to confidently live up to the mandate from the people, I should not continue in the position of prime minister.
I will resign my position as prime minister.
We must avoid to the greatest possible extent a situation in which our response to the coronavirus, the most important issue right now, encounters obstacles. For the past roughly one month, this has been my entire focus. I worried about this terribly. For now, the spread of infection that we had seen from July has shifted into a declining trend and we succeeded in compiling countermeasures to be implemented with our eyes fixed firmly on the winter. I decided that if we are to transition to a new administration, this is the only timing possible.
I have taken on a wide range of challenges over these seven years and eight months. Regrettably, there are also many issues that remain. At the same time, there are things that I achieved or made a reality in the course of taking on various challenges. All of this is thanks to the people, who placed strong confidence in us and encouraged us during each national election. I thank you sincerely.
Despite such support, I am to resign with another year in my term of office—a year still left to go— leaving various other policies still on the way to being realized and the coronavirus epidemic at hand. I express my heartfelt apologies to the people for this situation.
It is a matter of the greatest regret that I was unable to resolve the abductions issue by my own hand. It is with the utmost reluctance that I leave my position without having achieved the conclusion of a peace treaty with Russia as well as amendments to the Constitution. However, all of these are policies that the LDP has pledged to the people, and I am certain that under a new and vigorous administration they will gain greater momentum for their advancement and move towards becoming realized. Of course, until the next prime minister is appointed, I will thoroughly fulfill my responsibilities until the very end. And, I intend to manage to recover my physical health fully through my treatment and support the new administration as a member of the Diet.
I thank the Japanese people sincerely for these eight years.
[Video (Simultaneous Translation)]
If you can not view the video,
click here
Related Link
Japanese
Home
News
Videos
Policy
The Cabinet
Links
Cabinet Public Affairs Office, Cabinet Secretariat, 1-6-1 Nagata-cho, Chiyoda-ku, Tokyo 100 - 8968, Japan
Copyright© Cabinet Public Affairs Office, Cabinet Secretariat. All Rights Reserved.</t>
        </is>
      </c>
      <c r="J616" s="3" t="inlineStr">
        <is>
          <t>People with a high risk of developing severe symptoms are the elderly and those with underlying conditions. Countermeasures targeting these people will be the biggest key in protecting as many lives as possible. As we head towards winter, it is anticipated that in addition to coronavirus, the spread of influenza and other diseases could increase the number of people developing fevers. In order to reduce the burden on medical care services, it is necessary for us to transition to countermeasures from now that put more emphasis on patients having a high risk of developing severe symptoms. First will be drastically expanding our testing capacity. We also intend to prioritize medical assistance to the elderly and others with a high risk of developing severe cases. The novel coronavirus disease (COVID-19) is, under the Infectious Diseases Control Law, currently considered equivalent to a Class II Infectious Disease, examples of which include tuberculosis, severe acute respiratory syndrome (SARS) and Middle East Respiratory Syndrome (MERS), or higher. Based on our knowledge gained thus far, moving forward, we will review the application of the current arrangement, including amending the relevant government ordinances. We will thoroughly ensure that mildly symptomatic and asymptomatic people will receive treatment at accommodation facilities or at their own houses, reducing the burden imposed on public health centers and medical institutions. Medical institutions, university-affiliated hospitals, and other facilities accepting coronavirus patients are facing a considerable drop in revenues. We will provide all possible assistance to dispel their worries over running their hospitals. Even during the influenza season, we will certainly ensure that a sufficient medical treatment structure is in place. We will utilize contingency funds successively for these measures and implement them immediately. Along with our efforts to counter the coronavirus, our response to the severe security environment surrounding Japan does not permit any temporary vacuum. North Korea is making major improvements to its ballistic missile capabilities. In just one year, I suddenly resigned from the post of prime minister, causing great inconvenience among the public. Later, fortunately, a new drug was very effective, and I returned to great shape physically. I again took up the weighty responsibility of serving as prime minister thanks to support from the people. Over the last almost eight years I have kept my chronic illness fully under control and have had no trouble devoting all of my energy every day, day after day, to the job of prime minister. However, I was told during a regular checkup in June that symptoms of a relapse could be seen. I decided that if we are to transition to a new administration, this is the only timing possible. I have taken on a wide range of challenges over these seven years and eight months. Regrettably, there are also many issues that remain. At the same time, there are things that I achieved or made a reality in the course of taking on various challenges. All of this is thanks to the people, who placed strong confidence in us and encouraged us during each national election. Despite such support, I am to resign with another year in my term of office—a year still left to go— leaving various other policies still on the way to being realized and the coronavirus epidemic at hand. I express my heartfelt apologies to the people for this situation. It is a matter of the greatest regret that I was unable to resolve the abductions issue by my own hand. It is with the utmost reluctance that I leave my position without having achieved the conclusion of a peace treaty with Russia as well as amendments to the Constitution. However, all of these are policies that the LDP has pledged to the people, and I am certain that under a new and vigorous administration they will gain greater momentum for their advancement and move towards becoming realized. Of course, until the next prime minister is appointed, I will thoroughly fulfill my responsibilities until the very end. And, I intend to manage to recover my physical health fully through my treatment and support the new administration as a member of the Diet.</t>
        </is>
      </c>
      <c r="K616" s="18" t="inlineStr">
        <is>
          <t>fund;regret;responsibility;war</t>
        </is>
      </c>
      <c r="L616" s="18" t="inlineStr">
        <is>
          <t>1</t>
        </is>
      </c>
      <c r="M616" s="18" t="inlineStr">
        <is>
          <t>1</t>
        </is>
      </c>
      <c r="N616" s="18" t="inlineStr">
        <is>
          <t>0</t>
        </is>
      </c>
      <c r="O616" s="18" t="inlineStr">
        <is>
          <t>1</t>
        </is>
      </c>
      <c r="P616" s="18" t="inlineStr">
        <is>
          <t>0</t>
        </is>
      </c>
      <c r="Q616" s="18" t="inlineStr">
        <is>
          <t>0</t>
        </is>
      </c>
      <c r="R616" s="18" t="inlineStr">
        <is>
          <t>9cdb54a9-9d0f-4863-aebc-4dd70e0cbeda</t>
        </is>
      </c>
      <c r="S616" s="18" t="inlineStr"/>
      <c r="T616" s="18" t="inlineStr"/>
      <c r="U616" s="18" t="inlineStr"/>
      <c r="V616" s="18" t="inlineStr">
        <is>
          <t>APOLOGY_GENERAL</t>
        </is>
      </c>
      <c r="W616" s="18" t="inlineStr"/>
      <c r="X616" s="18" t="inlineStr"/>
      <c r="Y616" s="18" t="inlineStr"/>
      <c r="Z616" s="18" t="inlineStr"/>
      <c r="AA616" s="18" t="inlineStr"/>
      <c r="AB616" s="18" t="inlineStr"/>
      <c r="AC616" s="18" t="inlineStr"/>
      <c r="AD616" s="18" t="inlineStr"/>
      <c r="AE616" s="18" t="inlineStr"/>
      <c r="AF616" s="18" t="inlineStr"/>
      <c r="AG616" s="18" t="inlineStr"/>
      <c r="AH616" s="18" t="inlineStr"/>
      <c r="AI616" s="18" t="inlineStr"/>
      <c r="AJ616" s="18" t="inlineStr"/>
      <c r="AK616" s="18" t="inlineStr"/>
      <c r="AL616" s="18" t="inlineStr"/>
      <c r="AM616" s="18" t="inlineStr">
        <is>
          <t>LOW</t>
        </is>
      </c>
      <c r="AN616" s="3" t="inlineStr">
        <is>
          <t>AUTO-DRAFT: keyword signals only; requires contextual coding per codebook.md before use.</t>
        </is>
      </c>
      <c r="AO616" s="18" t="inlineStr">
        <is>
          <t>53892d67-73b8-5d3a-9d02-6f4ef47c2fd7</t>
        </is>
      </c>
      <c r="AP616" s="18" t="inlineStr">
        <is>
          <t>1</t>
        </is>
      </c>
      <c r="AQ616" s="18" t="inlineStr">
        <is>
          <t>LOW_CONFIDENCE;MISSING_SPEAKER</t>
        </is>
      </c>
      <c r="AR616" s="18" t="inlineStr">
        <is>
          <t>EXCLUDED</t>
        </is>
      </c>
      <c r="AS616" s="3" t="inlineStr">
        <is>
          <t>2026-09-22 full backlog review: COVID_OR_PANDEMIC</t>
        </is>
      </c>
    </row>
    <row r="617">
      <c r="A617" s="3" t="inlineStr">
        <is>
          <t>https://japan.kantei.go.jp/98_abe/statement/202009/_00002.html</t>
        </is>
      </c>
      <c r="B617" s="18" t="inlineStr">
        <is>
          <t>japan</t>
        </is>
      </c>
      <c r="C617" s="18" t="inlineStr">
        <is>
          <t>Prime Minister's Office of Japan (Kantei)</t>
        </is>
      </c>
      <c r="D617" s="3" t="inlineStr">
        <is>
          <t>Statement by Prime Minister (Speeches and Statements by the Prime Minister) | Prime Minister of Japan and His Cabinet</t>
        </is>
      </c>
      <c r="E617" s="18" t="inlineStr">
        <is>
          <t>SPEECH</t>
        </is>
      </c>
      <c r="F617" s="18" t="inlineStr">
        <is>
          <t>September 11, 2020</t>
        </is>
      </c>
      <c r="G617" s="18" t="inlineStr">
        <is>
          <t>0</t>
        </is>
      </c>
      <c r="H617" s="3" t="inlineStr"/>
      <c r="I617" s="3" t="inlineStr">
        <is>
          <t>Statement by Prime Minister (Speeches and Statements by the Prime Minister) | Prime Minister of Japan and His Cabinet
Skip to main content
Home
News
Videos
Policy
The Cabinet
Links
Home
&gt;
News
&gt;
Speeches and Statements by the Prime Minister
&gt;
September 2020
&gt;
Statement by Prime Minister
Speeches and Statements by the Prime Minister
Statement by Prime Minister
September 11, 2020
Tweet
For the last seven years and eight months since I assumed the office of Prime Minister, Japan’s security policy has made significant progress. The Legislation for Peace and Security was passed, which has made the Japan-U.S. Alliance more robust. We have been striving to make the environment surrounding Japan more secure by enhancing Japan’s own defense capability, strengthening the Japan-U.S. Alliance, and establishing cooperative relations with other countries, based on the vision of a “free and open Indo-Pacific.”
Japan’s security environment is becoming more testing. In particular, North Korea retains hundreds of ballistic missiles with a range that covers Japan. North Korea is assessed to have already successfully miniaturized nuclear weapons, and to possess the capability to launch an attack on Japan with ballistic missiles fitted with nuclear warheads. It is also pointed out that new types of short-range ballistic missiles launched last year were developed in an attempt to breach missile defense networks. There is also a concern that such advanced technology would be applied to longer-range missiles.
Under such severe circumstances, what should we do to protect and defend the lives and the peaceful livelihoods of the Japanese people? The Government of Japan must do what it should. First, as to the suspension of the process of deploying Aegis Ashore, the Government has examined how it was decided, and already released the results. Further, the Government has been examining possible alternatives to Aegis Ashore, so as to ensure that Japan has an interception capability to defend itself from threats of ballistic missiles and others.
Nevertheless, there is a question of whether it is possible to protect and defend the lives and the peaceful livelihoods of the Japanese people only by enhancing our interception capability. Under such thinking and in order to strengthen the deterrence, the Government of Japan has been considering a new course for security policy regarding countering missiles. Needless to say, such deliberation is being carried out within the scope of the Constitution and in compliance with international law, and Japan’s exclusively defense-oriented policy will not change at all. Nor will the basic role and mission sharing between Japan and the United States. The bond of the alliance will be strengthened if each side can assist each other. As such, I believe it is necessary to enhance deterrence and thereby further reduce the possibility of an attack against Japan by ballistic missiles and others.
On these points, in thorough consultations with the ruling parties, the Government of Japan will identify policies to be undertaken by the end of this year to respond to the severe security environment surrounding Japan.
The most consequential responsibility of the Government of Japan is to maintain Japan’s peace and security, to ensure its survival and to defend to the end Japanese nationals’ life, person and property of its nationals and territorial land, waters and airspace. This is the foremost responsibility that Japan must fulfill as a sovereign nation. Japan’s defense capability is the ultimate guarantor of its security and the clear representation of the unwavering will and ability of Japan as a peace-loving nation. The Government of Japan must continue working to maintain Japan’s peace and security, which is an essential premise for its prosperity.
Related Link
Japanese
Home
News
Videos
Policy
The Cabinet
Links
Cabinet Public Affairs Office, Cabinet Secretariat, 1-6-1 Nagata-cho, Chiyoda-ku, Tokyo 100 - 8968, Japan
Copyright© Cabinet Public Affairs Office, Cabinet Secretariat. All Rights Reserved.</t>
        </is>
      </c>
      <c r="J617" s="3" t="inlineStr">
        <is>
          <t>Alliance, and establishing cooperative relations with other countries, based on the vision of a “free and open Indo-Pacific.”
Japan’s security environment is becoming more testing. In particular, North Korea retains hundreds of ballistic missiles with a range that covers Japan. North Korea is assessed to have already successfully miniaturized nuclear weapons, and to possess the capability to launch an attack on Japan with ballistic missiles fitted with nuclear warheads. It is also pointed out that new types of short-range ballistic missiles launched last year were developed in an attempt to breach missile defense networks. There is also a concern that such advanced technology would be applied to longer-range missiles. As such, I believe it is necessary to enhance deterrence and thereby further reduce the possibility of an attack against Japan by ballistic missiles and others. On these points, in thorough consultations with the ruling parties, the Government of Japan will identify policies to be undertaken by the end of this year to respond to the severe security environment surrounding Japan. The most consequential responsibility of the Government of Japan is to maintain Japan’s peace and security, to ensure its survival and to defend to the end Japanese nationals’ life, person and property of its nationals and territorial land, waters and airspace. This is the foremost responsibility that Japan must fulfill as a sovereign nation. Japan’s defense capability is the ultimate guarantor of its security and the clear representation of the unwavering will and ability of Japan as a peace-loving nation. The Government of Japan must continue working to maintain Japan’s peace and security, which is an essential premise for its prosperity.</t>
        </is>
      </c>
      <c r="K617" s="18" t="inlineStr">
        <is>
          <t>responsibility;war</t>
        </is>
      </c>
      <c r="L617" s="18" t="inlineStr">
        <is>
          <t>0</t>
        </is>
      </c>
      <c r="M617" s="18" t="inlineStr">
        <is>
          <t>0</t>
        </is>
      </c>
      <c r="N617" s="18" t="inlineStr">
        <is>
          <t>0</t>
        </is>
      </c>
      <c r="O617" s="18" t="inlineStr">
        <is>
          <t>0</t>
        </is>
      </c>
      <c r="P617" s="18" t="inlineStr">
        <is>
          <t>0</t>
        </is>
      </c>
      <c r="Q617" s="18" t="inlineStr">
        <is>
          <t>0</t>
        </is>
      </c>
      <c r="R617" s="18" t="inlineStr">
        <is>
          <t>91d88d08-91f8-4b30-97df-60f416127a2a</t>
        </is>
      </c>
      <c r="S617" s="18" t="inlineStr"/>
      <c r="T617" s="18" t="inlineStr"/>
      <c r="U617" s="18" t="inlineStr"/>
      <c r="V617" s="18" t="inlineStr">
        <is>
          <t>HISTORICAL_RECOGNITION_GENERAL</t>
        </is>
      </c>
      <c r="W617" s="18" t="inlineStr"/>
      <c r="X617" s="18" t="inlineStr"/>
      <c r="Y617" s="18" t="inlineStr"/>
      <c r="Z617" s="18" t="inlineStr"/>
      <c r="AA617" s="18" t="inlineStr"/>
      <c r="AB617" s="18" t="inlineStr"/>
      <c r="AC617" s="18" t="inlineStr"/>
      <c r="AD617" s="18" t="inlineStr"/>
      <c r="AE617" s="18" t="inlineStr"/>
      <c r="AF617" s="18" t="inlineStr"/>
      <c r="AG617" s="18" t="inlineStr"/>
      <c r="AH617" s="18" t="inlineStr"/>
      <c r="AI617" s="18" t="inlineStr"/>
      <c r="AJ617" s="18" t="inlineStr"/>
      <c r="AK617" s="18" t="inlineStr"/>
      <c r="AL617" s="18" t="inlineStr"/>
      <c r="AM617" s="18" t="inlineStr">
        <is>
          <t>LOW</t>
        </is>
      </c>
      <c r="AN617" s="3" t="inlineStr">
        <is>
          <t>AUTO-DRAFT: keyword signals only; requires contextual coding per codebook.md before use.</t>
        </is>
      </c>
      <c r="AO617" s="18" t="inlineStr">
        <is>
          <t>e1140604-86dc-5130-a856-66ed5d93ef99</t>
        </is>
      </c>
      <c r="AP617" s="18" t="inlineStr">
        <is>
          <t>1</t>
        </is>
      </c>
      <c r="AQ617" s="18" t="inlineStr">
        <is>
          <t>LOW_CONFIDENCE;MISSING_SPEAKER</t>
        </is>
      </c>
      <c r="AR617" s="18" t="inlineStr">
        <is>
          <t>EXCLUDED</t>
        </is>
      </c>
      <c r="AS617" s="3" t="inlineStr">
        <is>
          <t>2026-09-22 full backlog review: NORTH_KOREA_SECURITY_UNRELATED</t>
        </is>
      </c>
    </row>
    <row r="618">
      <c r="A618" s="3" t="inlineStr">
        <is>
          <t>https://japan.kantei.go.jp/99_suga/statement/202009/_00001.html</t>
        </is>
      </c>
      <c r="B618" s="18" t="inlineStr">
        <is>
          <t>japan</t>
        </is>
      </c>
      <c r="C618" s="18" t="inlineStr">
        <is>
          <t>Prime Minister's Office of Japan (Kantei)</t>
        </is>
      </c>
      <c r="D618" s="3" t="inlineStr">
        <is>
          <t>Press Conference by the Prime Minister (Speeches and Statements by the Prime Minister) | Prime Minister of Japan and His Cabinet</t>
        </is>
      </c>
      <c r="E618" s="18" t="inlineStr">
        <is>
          <t>PRESS_CONFERENCE</t>
        </is>
      </c>
      <c r="F618" s="18" t="inlineStr">
        <is>
          <t>September 16, 2020</t>
        </is>
      </c>
      <c r="G618" s="18" t="inlineStr">
        <is>
          <t>0</t>
        </is>
      </c>
      <c r="H618" s="3" t="inlineStr"/>
      <c r="I618" s="3" t="inlineStr">
        <is>
          <t>Press Conference by the Prime Minister (Speeches and Statements by the Prime Minister) | Prime Minister of Japan and His Cabinet
Skip to main content
Home
News
Videos
Policy
The Cabinet
Links
Home
&gt;
News
&gt;
Speeches and Statements by the Prime Minister
&gt;
September 2020
&gt;
Press Conference by the Prime Minister
Speeches and Statements by the Prime Minister
Press Conference by the Prime Minister
September 16, 2020
Tweet
[Provisional translation]
Opening Statement
I am SUGA Yoshihide and I have been designated as the 99th prime minister.
First, I express my sincere condolences to those who passed away because of the novel coronavirus, an infectious disease that does not allow for optimism even now. I also convey my deep appreciation to everyone, in particular health professionals and nursing care providers who have worked to the best of their ability around the clock to protect the lives and the health of the Japanese people.
I also pray for the repose of the souls of those who lost their lives because of the series of natural disasters, including torrential rains and a typhoon, and extend my heartfelt sympathies to everyone who has been affected by these disasters.
Up to today, as Chief Cabinet Secretary in the second Abe Administration, I have worked on critical issues affecting the future of this country, namely reviving the Japanese economy, reconstructing Japan’s diplomacy and national security, and realizing a social security system oriented to all generations. In addition, since the beginning of the year, I have been tackling head-on the spread of novel virus infections and the greatest economic downturn in the postwar period, an unprecedented situation Japan has never faced before.
Former Prime Minister Abe has now stepped down in the middle of his term because of health concerns. I can imagine the regret he feels.
However, we must not allow under any circumstances a political vacuum as we confront this national crisis. In order to overcome the crisis and enable all citizens to restore their daily lives with peace of mind, we must thoroughly carry on with the initiatives the Abe Administration has promoted and advance them further. I recognize that as the mission given to me.
Right now, the highest-priority issue we must take on is responding to the novel coronavirus. We will absolutely prevent an explosive outbreak like those seen in Europe and Americas and thoroughly protect the lives and the health of the public. On top of that, we will aim to balance these measures with socioeconomic activities. Otherwise, the daily lives of our citizens will become impossible. Making use of our experience tackling the novel coronavirus since the beginning of the year, we will streamline our countermeasures, strengthen our screening structures, and secure medical treatment structures. We will also aim to secure the amount of vaccines necessary to cover all citizens by the first half of next year.
At the same time, it is extremely important that, amidst economic conditions that remain severe, we protect employment and ensure that businesses are able to continue their operations. To those in need, we will extend our economic measures, namely the Sustainability Subsidy (Subsidy Program for Sustaining Businesses) of up to two million yen, as well as Employment Adjustment Subsidies and interest-free loans up to 40 million yen that do not require collateral. In addition, premised on squarely taking measures to counter infections, we will support those who have suffered damages, such as those in tourism, restaurant businesses, the event industry, and shopping arcades, through “Go To” campaigns and other such initiatives. As for travel under the “Go To Travel” campaign, a total of 13 million people have taken advantage of the campaign since its launch in July, but there have been only ten cases of infection among those making use of this campaign. I intend to continue to take countermeasures going forward without hesitation.
Economic revival will continue to be the matter of the highest priority of the administration. We will carry on with Abenomics, with its three pillars of monetary easing, fiscal investment, and the Growth Strategy, and we will continue to advance further reforms. Before the Abe Administration was inaugurated, the yen was trading between 70 and 80 to the U.S. dollar and the stock price average was at the 8,000 to 9,000 level, a situation that didn’t allow companies to carry out economic activities in Japan. At present, even against the backdrop of this novel coronavirus, the market is showing stability in its movement.
Since the Abe Administration was inaugurated, despite a decline in the population, the number of people in the workforce increased by about four million, of which some 3.3 million were women. The ratio of job offers to job seekers surpassed 1.0 in every prefecture. That is to say, the Abe Administration created an environment in which everyone who wants to work can have a job. We were enjoying the best economic conditions since the economic bubble burst, but then this novel coronavirus appeared. We will first overcome this crisis, and afterwards, we will undertake intensive reforms and make necessary investments towards a “post-corona” society. By doing so, we would like to restore a robust economy once more.
Above all, the novel coronavirus has revealed the necessity of digital transformation and the review of supply chains. It is also imperative that going forward we continue to make use of online medical consultations, whose ban has been lifted at long last. We will also vigorously promote GIGA Schools (schools implementing the Global and Innovation Gateway for All) to support the education of children in the “post-corona” age. The key to digitalizing government administration is My Number Social Security and Tax Number cards. To bring about a society in which the entire range of procedures are available without going to a government office, My Number cards are indispensable. However, the cards have not been pushed much into widespread use. Going forward, we will move up what we can do in this area and establish an agency in charge of digital transformation as a structure to coordinate related policies that are divided across multiple ministries and agencies and press forward with them vigorously.
Also, even in the “post-corona” age, we will continue to work hard to realize environmental measures and a decarbonized society as well as a stable energy supply.
I was born the eldest son in a farming family in Akita. The desire to cherish local communities and restore the vitality to all of Japan’s communities flows consistently and ceaselessly in me. With this feeling as my starting point, I have pursued policies by extracting wisdom over the years.
When I assumed the position of Minister for Internal Affairs and Communications during the first Abe Administration, I established the “hometown tax” system, an idea brewing inside me for quite some time, despite having to fight tremendous opposition from government officials. People coming to Tokyo from outside want to contribute in some fashion to their hometowns and want to maintain their ties with them in some way. There is no doubt that they feel that way. So that is how, from what I myself thought, I proposed the “hometown tax” system and made it into a reality. There was an enormous amount of opposition to it, but currently a large number of citizens make use of it.
As Chief Cabinet Secretary, I worked to bring vitality back to communities, in particular those outside the major cities. What brought me the most joy is that last year, for the first time in 27 years, land prices in areas outside the major cities, which had been in permanent decline for 26 years and were said would never rise again, switched to increasing in value. That was an impact of visiting foreign tourists, so-called inbound tourism, which is a trump card in our efforts for regional revitalization. When the Abe Administration was inaugurated, the number of foreign tourists was 8.36 million. Last year, that number was 32 million. Those foreign tourists also visit local areas outside major cities and their consumption has increased from 1 trillion to around 5 trillion yen in total. Agriculture too has seen exports of agricultural, forest, and fishery products expand from 450 billion yen to 900 billion yen last year. I want to continue to work hard on policies that bring vitality to local areas, centered on areas like these.
It is children who will hold the future of Japan in their hands. Addressing the declining birthrate has been a longstanding challenge for Japan. We have pressed forward with making kindergartens, day-care centers, universities, and vocational schools free of charge as well as with male national civil servants taking a minimum of one month of childcare leave. I would also like to build a social security system oriented to all generations through which young people are able to have peace of mind about the future as well.
As for the issue of childcare waiting lists, we made use of the fruits of economic growth and pushed forward with preparing childcare arrangements for 720,000 children. The number of children on waiting lists last year was 12,000, the lowest figure since surveys began. From now I intend to expand childcare services, putting an end to this issue.
Moreover, in order to provide wide-reaching support for households hoping to have children and lower the hurdles as much as possible, we will have insurance cover fertility treatments. A society in which people can bear and raise children with peace of mind and a society in which women can stay healthy and be actively engaged -- I intend to thoroughly develop such an environment.
In the field of diplomacy and national security, the environment surrounding Japan is becoming increasingly severe. Against that background, I intend to deploy policies that place a well-functioning Japan-US alliance as their linchpin. In order to defend our national interests to the end, I intend to strategically implement the free and open Indo-Pacific while also building stable relations with neighboring countries, including China and Russia.
I will aim for a total reassessment of our postwar diplomacy, doing my very best to resolve the abductions issue in particular. Over the last two years, I additionally held the portfolio of the Minister in Charge of the Abductions Issue and I worked hard on this issue. I will closely collaborate with the United States and other relevant countries and continue to make all-out efforts to realize the return of all of the abductees as early as possible.
Also, during the seven years and eight months I served as Chief Cabinet Secretary, I responded to various matters as the person in charge of crisis management. There were many kinds of urgent situations, including ballistic missiles and other security threats, natural disasters, and the risks of terrorism against Japanese nationals living abroad, and I responded swiftly and appropriately to such crises.
I have always thought that our society still has a tremendous amount of unusual things that stand significantly apart from the common sense held by the public. Because of bureaucratic sectionalism among relevant ministries and agencies, most of the dams in Japan have not been utilized for flood prevention. While being awarded frequency bands, which are the people’s property, the three major mobile phone operators have maintained an oligopoly, surpassing 90 percent of the market for many years, and generating an operating profit margin of 20% through mobile phone fees that are expensive compared to international standards. There are many facts like these that are unusual. I will never overlook them and, listening to voices on the ground and carefully looking at what is in line with common sense, act boldly. That is my belief. I will continue to do this, never wavering.
Self-help, mutual help, and public help and "kizuna" (bonds) are the vision of society I aspire for. To begin with, we must try to do things ourselves. Then we should assist each other within our families and communities. Then beyond that, the government will provide protection with a safety net. I aim to create this kind of government that the public trusts. To do that, I will tear down bureaucratic sectionalism, vested interests, and the notorious habit of following past precedents and give my all to advancing regulatory reforms. I will create a Cabinet that benefits, that works for the people. By creating such a Cabinet, I hope to meet the expectations of the people. Accordingly, I would like to ask for your cooperation.
I will end my opening statement here.
Video (Government Internet TV)
If you can not view the video,
click here
Related Link
Japanese
Home
News
Videos
Policy
The Cabinet
Links
Cabinet Public Affairs Office, Cabinet Secretariat, 1-6-1 Nagata-cho, Chiyoda-ku, Tokyo 100 - 8968, Japan
Copyright© Cabinet Public Affairs Office, Cabinet Secretariat. All Rights Reserved.</t>
        </is>
      </c>
      <c r="J618" s="3" t="inlineStr">
        <is>
          <t>I also pray for the repose of the souls of those who lost their lives because of the series of natural disasters, including torrential rains and a typhoon, and extend my heartfelt sympathies to everyone who has been affected by these disasters. Up to today, as Chief Cabinet Secretary in the second Abe Administration, I have worked on critical issues affecting the future of this country, namely reviving the Japanese economy, reconstructing Japan’s diplomacy and national security, and realizing a social security system oriented to all generations. In addition, since the beginning of the year, I have been tackling head-on the spread of novel virus infections and the greatest economic downturn in the postwar period, an unprecedented situation Japan has never faced before. Former Prime Minister Abe has now stepped down in the middle of his term because of health concerns. I can imagine the regret he feels. However, we must not allow under any circumstances a political vacuum as we confront this national crisis. In order to overcome the crisis and enable all citizens to restore their daily lives with peace of mind, we must thoroughly carry on with the initiatives the Abe Administration has promoted and advance them further. In addition, premised on squarely taking measures to counter infections, we will support those who have suffered damages, such as those in tourism, restaurant businesses, the event industry, and shopping arcades, through “Go To” campaigns and other such initiatives. As for travel under the “Go To Travel” campaign, a total of 13 million people have taken advantage of the campaign since its launch in July, but there have been only ten cases of infection among those making use of this campaign. I intend to continue to take countermeasures going forward without hesitation. Economic revival will continue to be the matter of the highest priority of the administration. We will carry on with Abenomics, with its three pillars of monetary easing, fiscal investment, and the Growth Strategy, and we will continue to advance further reforms. That is to say, the Abe Administration created an environment in which everyone who wants to work can have a job. We were enjoying the best economic conditions since the economic bubble burst, but then this novel coronavirus appeared. We will first overcome this crisis, and afterwards, we will undertake intensive reforms and make necessary investments towards a “post-corona” society. By doing so, we would like to restore a robust economy once more. Above all, the novel coronavirus has revealed the necessity of digital transformation and the review of supply chains. It is also imperative that going forward we continue to make use of online medical consultations, whose ban has been lifted at long last. We will also vigorously promote GIGA Schools (schools implementing the Global and Innovation Gateway for All) to support the education of children in the “post-corona” age. The key to digitalizing government administration is My Number Social Security and Tax Number cards. To bring about a society in which the entire range of procedures are available without going to a government office, My Number cards are indispensable. However, the cards have not been pushed much into widespread use. Going forward, we will move up what we can do in this area and establish an agency in charge of digital transformation as a structure to coordinate related policies that are divided across multiple ministries and agencies and press forward with them vigorously. Also, even in the “post-corona” age, we will continue to work hard to realize environmental measures and a decarbonized society as well as a stable energy supply. I was born the eldest son in a farming family in Akita. It is children who will hold the future of Japan in their hands. Addressing the declining birthrate has been a longstanding challenge for Japan. We have pressed forward with making kindergartens, day-care centers, universities, and vocational schools free of charge as well as with male national civil servants taking a minimum of one month of childcare leave. I would also like to build a social security system oriented to all generations through which young people are able to have peace of mind about the future as well. As for the issue of childcare waiting lists, we made use of the fruits of economic growth and pushed forward with preparing childcare arrangements for 720,000 children. The number of children on waiting lists last year was 12,000, the lowest figure since surveys began. From now I intend to expand childcare services, putting an end to this issue. Against that background, I intend to deploy policies that place a well-functioning Japan-US alliance as their linchpin. In order to defend our national interests to the end, I intend to strategically implement the free and open Indo-Pacific while also building stable relations with neighboring countries, including China and Russia. I will aim for a total reassessment of our postwar diplomacy, doing my very best to resolve the abductions issue in particular. Over the last two years, I additionally held the portfolio of the Minister in Charge of the Abductions Issue and I worked hard on this issue. I will closely collaborate with the United States and other relevant countries and continue to make all-out efforts to realize the return of all of the abductees as early as possible. I have always thought that our society still has a tremendous amount of unusual things that stand significantly apart from the common sense held by the public. Because of bureaucratic sectionalism among relevant ministries and agencies, most of the dams in Japan have not been utilized for flood prevention. While being awarded frequency bands, which are the people’s property, the three major mobile phone operators have maintained an oligopoly, surpassing 90 percent of the market for many years, and generating an operating profit margin of 20% through mobile phone fees that are expensive compared to international standards. There are many facts like these that are unusual. I will never overlook them and, listening to voices on the ground and carefully looking at what is in line with common sense, act boldly.</t>
        </is>
      </c>
      <c r="K618" s="18" t="inlineStr">
        <is>
          <t>regret;war</t>
        </is>
      </c>
      <c r="L618" s="18" t="inlineStr">
        <is>
          <t>0</t>
        </is>
      </c>
      <c r="M618" s="18" t="inlineStr">
        <is>
          <t>1</t>
        </is>
      </c>
      <c r="N618" s="18" t="inlineStr">
        <is>
          <t>0</t>
        </is>
      </c>
      <c r="O618" s="18" t="inlineStr">
        <is>
          <t>0</t>
        </is>
      </c>
      <c r="P618" s="18" t="inlineStr">
        <is>
          <t>0</t>
        </is>
      </c>
      <c r="Q618" s="18" t="inlineStr">
        <is>
          <t>0</t>
        </is>
      </c>
      <c r="R618" s="18" t="inlineStr">
        <is>
          <t>5181978e-d997-47cb-8e04-ce05f6e613c6</t>
        </is>
      </c>
      <c r="S618" s="18" t="inlineStr"/>
      <c r="T618" s="18" t="inlineStr"/>
      <c r="U618" s="18" t="inlineStr"/>
      <c r="V618" s="18" t="inlineStr">
        <is>
          <t>HISTORICAL_RECOGNITION_GENERAL</t>
        </is>
      </c>
      <c r="W618" s="18" t="inlineStr"/>
      <c r="X618" s="18" t="inlineStr"/>
      <c r="Y618" s="18" t="inlineStr"/>
      <c r="Z618" s="18" t="inlineStr"/>
      <c r="AA618" s="18" t="inlineStr"/>
      <c r="AB618" s="18" t="inlineStr"/>
      <c r="AC618" s="18" t="inlineStr"/>
      <c r="AD618" s="18" t="inlineStr"/>
      <c r="AE618" s="18" t="inlineStr"/>
      <c r="AF618" s="18" t="inlineStr"/>
      <c r="AG618" s="18" t="inlineStr"/>
      <c r="AH618" s="18" t="inlineStr"/>
      <c r="AI618" s="18" t="inlineStr"/>
      <c r="AJ618" s="18" t="inlineStr"/>
      <c r="AK618" s="18" t="inlineStr"/>
      <c r="AL618" s="18" t="inlineStr"/>
      <c r="AM618" s="18" t="inlineStr">
        <is>
          <t>LOW</t>
        </is>
      </c>
      <c r="AN618" s="3" t="inlineStr">
        <is>
          <t>AUTO-DRAFT: keyword signals only; requires contextual coding per codebook.md before use.</t>
        </is>
      </c>
      <c r="AO618" s="18" t="inlineStr">
        <is>
          <t>d11ab987-dadc-58f1-8336-b04f4f137727</t>
        </is>
      </c>
      <c r="AP618" s="18" t="inlineStr">
        <is>
          <t>1</t>
        </is>
      </c>
      <c r="AQ618" s="18" t="inlineStr">
        <is>
          <t>LOW_CONFIDENCE;MISSING_SPEAKER</t>
        </is>
      </c>
      <c r="AR618" s="18" t="inlineStr">
        <is>
          <t>EXCLUDED</t>
        </is>
      </c>
      <c r="AS618" s="3" t="inlineStr">
        <is>
          <t>2026-09-22 full backlog review: COVID_OR_PANDEMIC</t>
        </is>
      </c>
    </row>
    <row r="619">
      <c r="A619" s="3" t="inlineStr">
        <is>
          <t>https://japan.kantei.go.jp/99_suga/statement/202009/_00002.html</t>
        </is>
      </c>
      <c r="B619" s="18" t="inlineStr">
        <is>
          <t>japan</t>
        </is>
      </c>
      <c r="C619" s="18" t="inlineStr">
        <is>
          <t>Prime Minister's Office of Japan (Kantei)</t>
        </is>
      </c>
      <c r="D619" s="3" t="inlineStr">
        <is>
          <t>Statement of the Prime Minister (Speeches and Statements by the Prime Minister) | Prime Minister of Japan and His Cabinet</t>
        </is>
      </c>
      <c r="E619" s="18" t="inlineStr">
        <is>
          <t>SPEECH</t>
        </is>
      </c>
      <c r="F619" s="18" t="inlineStr">
        <is>
          <t>September 16, 2020</t>
        </is>
      </c>
      <c r="G619" s="18" t="inlineStr">
        <is>
          <t>0</t>
        </is>
      </c>
      <c r="H619" s="3" t="inlineStr"/>
      <c r="I619" s="3" t="inlineStr">
        <is>
          <t>Statement of the Prime Minister (Speeches and Statements by the Prime Minister) | Prime Minister of Japan and His Cabinet
Skip to main content
Home
News
Videos
Policy
The Cabinet
Links
Home
&gt;
News
&gt;
Speeches and Statements by the Prime Minister
&gt;
September 2020
&gt;
Statement of the Prime Minister
Speeches and Statements by the Prime Minister
Statement of the Prime Minister
September 16, 2020
Tweet
September 16, 2020
Cabinet Decision
[Provisional Translation]
Today, I have been appointed as Prime Minister and, under the coalition with Komeito, assumed the heavy responsibility of steering the nation's administration.
From the formation of the Second Abe Cabinet to today, we have tackled important issues such as reviving the Japanese economy, restructuring diplomacy and national security, and materializing the social security system oriented to all generations. Since the beginning of this year, we have been dealing with the unprecedented emergency of the outbreaks of the novel coronavirus disease (COVID-19).
Facing a national crisis of ongoing infections and still severe economic conditions, we must not allow a political vacuum to be created. I will carry on the initiatives implemented under the Abe administration and advance them further so as to overcome the current situation and bring back a daily life in which the public can enjoy peace of mind as early as possible.
"Self-help, mutual help, public help, and kizuna (bonds)" is our vision for society. With that in mind, we firmly believe, overcoming various issues, such as regional revitalization and the shrinking population, as well as the declining birthrate and aging society, will create dynamism in Japan. To this end, we will meet the people's expectations by giving birth to a "Cabinet that works for the People," which gives it all to advance regulatory reforms without being constrained by the vested interests of the stakeholders, tearing down bureaucratic sectionalism and the notorious habit of following past precedents.
We ask for the people's understanding and cooperation
Related Link
Japanese
Home
News
Videos
Policy
The Cabinet
Links
Cabinet Public Affairs Office, Cabinet Secretariat, 1-6-1 Nagata-cho, Chiyoda-ku, Tokyo 100 - 8968, Japan
Copyright© Cabinet Public Affairs Office, Cabinet Secretariat. All Rights Reserved.</t>
        </is>
      </c>
      <c r="J619" s="3" t="inlineStr">
        <is>
          <t>Statement of the Prime Minister (Speeches and Statements by the Prime Minister) | Prime Minister of Japan and His Cabinet
Skip to main content
Home
News
Videos
Policy
The Cabinet
Links
Home
&gt;
News
&gt;
Speeches and Statements by the Prime Minister
&gt;
September 2020
&gt;
Statement of the Prime Minister
Speeches and Statements by the Prime Minister
Statement of the Prime Minister
September 16, 2020
Tweet
September 16, 2020
Cabinet Decision
[Provisional Translation]
Today, I have been appointed as Prime Minister and, under the coalition with Komeito, assumed the heavy responsibility of steering the nation's administration. From the formation of the Second Abe Cabinet to today, we have tackled important issues such as reviving the Japanese economy, restructuring diplomacy and national security, and materializing the social security system oriented to all generations. Since the beginning of this year, we have been dealing with the unprecedented emergency of the outbreaks of the novel coronavirus disease (COVID-19).</t>
        </is>
      </c>
      <c r="K619" s="18" t="inlineStr">
        <is>
          <t>responsibility</t>
        </is>
      </c>
      <c r="L619" s="18" t="inlineStr">
        <is>
          <t>0</t>
        </is>
      </c>
      <c r="M619" s="18" t="inlineStr">
        <is>
          <t>0</t>
        </is>
      </c>
      <c r="N619" s="18" t="inlineStr">
        <is>
          <t>0</t>
        </is>
      </c>
      <c r="O619" s="18" t="inlineStr">
        <is>
          <t>0</t>
        </is>
      </c>
      <c r="P619" s="18" t="inlineStr">
        <is>
          <t>0</t>
        </is>
      </c>
      <c r="Q619" s="18" t="inlineStr">
        <is>
          <t>0</t>
        </is>
      </c>
      <c r="R619" s="18" t="inlineStr">
        <is>
          <t>7f518c67-e178-4a34-9d52-7790ec02444a</t>
        </is>
      </c>
      <c r="S619" s="18" t="inlineStr"/>
      <c r="T619" s="18" t="inlineStr"/>
      <c r="U619" s="18" t="inlineStr"/>
      <c r="V619" s="18" t="inlineStr">
        <is>
          <t>HISTORICAL_RECOGNITION_GENERAL</t>
        </is>
      </c>
      <c r="W619" s="18" t="inlineStr"/>
      <c r="X619" s="18" t="inlineStr"/>
      <c r="Y619" s="18" t="inlineStr"/>
      <c r="Z619" s="18" t="inlineStr"/>
      <c r="AA619" s="18" t="inlineStr"/>
      <c r="AB619" s="18" t="inlineStr"/>
      <c r="AC619" s="18" t="inlineStr"/>
      <c r="AD619" s="18" t="inlineStr"/>
      <c r="AE619" s="18" t="inlineStr"/>
      <c r="AF619" s="18" t="inlineStr"/>
      <c r="AG619" s="18" t="inlineStr"/>
      <c r="AH619" s="18" t="inlineStr"/>
      <c r="AI619" s="18" t="inlineStr"/>
      <c r="AJ619" s="18" t="inlineStr"/>
      <c r="AK619" s="18" t="inlineStr"/>
      <c r="AL619" s="18" t="inlineStr"/>
      <c r="AM619" s="18" t="inlineStr">
        <is>
          <t>LOW</t>
        </is>
      </c>
      <c r="AN619" s="3" t="inlineStr">
        <is>
          <t>AUTO-DRAFT: keyword signals only; requires contextual coding per codebook.md before use.</t>
        </is>
      </c>
      <c r="AO619" s="18" t="inlineStr">
        <is>
          <t>3b92c9de-ac6a-5f14-b483-6a45ab887b81</t>
        </is>
      </c>
      <c r="AP619" s="18" t="inlineStr">
        <is>
          <t>1</t>
        </is>
      </c>
      <c r="AQ619" s="18" t="inlineStr">
        <is>
          <t>LOW_CONFIDENCE;MISSING_SPEAKER</t>
        </is>
      </c>
      <c r="AR619" s="18" t="inlineStr">
        <is>
          <t>EXCLUDED</t>
        </is>
      </c>
      <c r="AS619" s="3" t="inlineStr">
        <is>
          <t>2026-09-22 full backlog review: COVID_OR_PANDEMIC</t>
        </is>
      </c>
    </row>
    <row r="620">
      <c r="A620" s="3" t="inlineStr">
        <is>
          <t>https://japan.kantei.go.jp/99_suga/statement/202009/_00005.html</t>
        </is>
      </c>
      <c r="B620" s="18" t="inlineStr">
        <is>
          <t>japan</t>
        </is>
      </c>
      <c r="C620" s="18" t="inlineStr">
        <is>
          <t>Prime Minister's Office of Japan (Kantei)</t>
        </is>
      </c>
      <c r="D620" s="3" t="inlineStr">
        <is>
          <t>Address by the Prime Minister at the 75th Session of the UN General Assembly (Speeches and Statements by the Prime Minister) | Prime Minister of Japan and His Cabinet</t>
        </is>
      </c>
      <c r="E620" s="18" t="inlineStr">
        <is>
          <t>SPEECH</t>
        </is>
      </c>
      <c r="F620" s="18" t="inlineStr">
        <is>
          <t>September 26, 2020</t>
        </is>
      </c>
      <c r="G620" s="18" t="inlineStr">
        <is>
          <t>0</t>
        </is>
      </c>
      <c r="H620" s="3" t="inlineStr"/>
      <c r="I620" s="3" t="inlineStr">
        <is>
          <t>Address by the Prime Minister at the 75th Session of the UN General Assembly (Speeches and Statements by the Prime Minister) | Prime Minister of Japan and His Cabinet
Skip to main content
Home
News
Videos
Policy
The Cabinet
Links
Home
&gt;
News
&gt;
Speeches and Statements by the Prime Minister
&gt;
September 2020
&gt;
Address by the Prime Minister at the 75th Session of the UN General Assembly
Speeches and Statements by the Prime Minister
Address by the Prime Minister at the 75th Session of the UN General Assembly
September 26, 2020
Tweet
[Provisional Translation]
Mr. President, Excellencies,
It is an honor for me to deliver my first statement after assuming office on 16 September as Prime Minister of Japan, at the United Nations which is celebrating its 75th anniversary.
The novel coronavirus disease has pulled us into an unprecedented crisis, which in turn has brought the international community back to cooperation from its tendencies towards division and isolation. For the last 75 years, multilateralism has become stronger and made progress in the face of multiple challenges. I call on all of you to unite in solidarity so we can turn the current crisis into an opportunity to reinforce our cooperation.
Mr. President,
In our fight against the virus, Japan has been doing its utmost for the health and safety of the people of Japan and around the world, harnessing the wisdom of public and private sectors alike. Now we are at the stage of revitalizing socio-economic activities while maintaining measures for preventing the spread of infections. Let me share my thoughts with you based on Japan’s experiences.
The spread of the coronavirus is a human security crisis, posing a threat to the lives, livelihoods and dignity of people across the globe. The guiding principle for us to overcome this crisis must be “leave no one behind.” The concept of human security, which focuses on individuals, has been debated for many years at this very forum of the United Nations General Assembly.
Mr. President,
As we face the current crisis, and guided by the principle of human security, I think it is essential to set the goal of “leaving no one’s health behind” as we work towards achieving universal health coverage. I expect this to be our shared goal. On that basis, Japan will proactively lead international efforts with a focus on the following three perspectives in collaboration with other countries.
First, we need to safeguard lives from the novel coronavirus diseases. Japan fully supports the development of therapeutics, vaccines and diagnostics, and works towards ensuring fair and equitable access for all, including those in developing countries. Japan also works with international organizations so that relevant international frameworks will be able to deliver results. We are also proposing a framework of “patent pooling”. Public-private partnership is essential particularly in the health sector, and Japan is going to promote it steadfastly.
Second, we must prepare ourselves for future health crises. Japan is committed to expanding its efforts in developing countries to build hospitals as well as to assist strengthening health and medical systems through providing equipment and supporting human resource development. Working with the ASEAN, Japan is supporting the establishment of an ASEAN Centre for public health emergencies and emerging diseases. Japan has also been supporting the Africa Centres for Disease Control and Prevention. As a matter of fact, in Africa, we are witnessing the concrete result of our longstanding cooperation through the TICAD process for human resource development as well as for provision and maintenance of facilities in the health sector. Japan has provided support for the establishment of the Noguchi Memorial Institute for Medical Research in Ghana and assisted in the training of its medical laboratory technologists. The Institute serves as the hub of the country’s response to the coronavirus and processes up to about 80% of PCR tests carried out in the country.
Third, we will take measures to ensure health security in an even broader context. We will continue to work with other countries to improve the conditions of water, sanitation and hygiene, nutrition and other environmental factors. In response to the current crisis, Japan has provided foreign aid of over 170 billion Japanese Yen or 1.54 billion USD to medical and health sectors.
Along with these initiatives, it is critically important to take steps towards revitalizing the economies hit hard by the crisis. To bolster economic activities in developing countries, Japan is implementing the COVID-19 Crisis Response Emergency Support Loan of up to 500 billion Japanese Yen or 4.5 billion USD over the course of two years. Reviving the economy rests on the safe movement of people. We will make our utmost efforts to ensure universal distribution of vaccines and therapeutics. Free trade should not stop even with the restrictions caused by the crisis. We continue to promote WTO reform and economic partnership agreements with other countries. Times of difficulty are in fact times of innovation. Japan, for its part, will work on digitalization as a matter of urgency.
Now we must look to the human security concept of the new era in responding to various challenges, accelerating efforts to achieve SDGs and to tackle global issues. To this end, I propose that we tap into the wisdom from around the world to deepen our discussions.
Mr. President,
Looking forward, we need to “build back better” from the COVID-19 pandemic and create a flexible yet resilient society where the SDGs have been achieved and a virtuous cycle of environment and growth is generated. The ongoing crisis is heavily impacting the education of children and the youth who shape the future. It is also affecting women among others. In order to create a better and more inclusive society, there are three points that I consider to be of paramount importance.
The first is the significance of the United Nations and multilateralism. The UN should be a forum where all stakeholders engage constructively to respond to crises and work together with transparency. While I greatly respect the activities and efforts of the UN thus far, I would also like to emphasize that the Organization is in need of neutral and fair governance more than ever. The WHO is key in our collective response to infectious diseases. Through its review and reform, I believe the WHO will be able to make even better use of necessary expertise at the right time, in the right manner. With this conviction, Japan stands ready to cooperate in the review and reform process. Likewise, UN reform, including the reform of the Security Council to reflect the realities of the 21st century, is an urgent task as the UN marks its 75th anniversary.
Second, I am convinced that the current crisis must not jeopardize international peace and security. UN engagement in peacekeeping operations and peacebuilding remains vital. Based on the policy of “Proactive Contribution to Peace”, Japan will continue to contribute to sustaining peace, drawing on its experiences, including through our role in the Peacebuilding Commission, and engaging in strengthening institutions and building capacities. We also remain committed to the capacity building of peacekeeping personnel in collaboration with African and Asian countries.
Third, we must not allow challenges against the rule of law in times of increasing uncertainties. The rule of law as we ourselves set forth in the SDGs is the foundation of order, both domestic and international, and the very spirit which the UN is built on. In March next year, using virtual platforms, we will host the 14th United Nations Congress on Crime Prevention and Criminal Justice in Kyoto with the aim of advancing the rule of law. Japan continues to promote a Free and Open Indo-Pacific, the foundation of regional peace and prosperity rooted in the global rule of law.
Mr. President,
The issue of abductions by North Korea is a matter of serious concern for the international community. I myself have worked on this issue for many years. This year, two parents of the victims passed away. It is heartbreaking to imagine the pain of the family members who passed, after working so hard to rescue their dearest children and yet not achieving a reunion in the end. As the families of the victims continue to age, there is no time to lose before we resolve the abductions issue. Japan’s position remains unchanged. Japan seeks to normalize its relationship with North Korea, in accordance with the Japan-DPRK Pyongyang Declaration, through comprehensively resolving the outstanding issues of concern such as the abductions, nuclear and missile issues, as well as settlement of the unfortunate past. As the new Prime Minister of Japan, I am ready to meet with Chairman Kim Jong-un without any conditions. Establishing a constructive relationship between Japan and North Korea will not only serve the interests of both sides but will also greatly contribute to regional peace and stability. I will miss no opportunity to take actions with all my dedication.
This year marks the 75th anniversary since the first use of nuclear weapons. Hiroshima and Nagasaki must never be repeated. With this resolve, Japan will spare no effort in realizing a world free of nuclear weapons while firmly upholding the Three Non-Nuclear Principles. This year also marks the 50th anniversary of the entry into force of the Treaty on the Non-Proliferation of Nuclear Weapons (NPT), which serves as the cornerstone of the international regime for nuclear disarmament and non-proliferation. I wish to emphasize once again the importance of maintaining and strengthening the Treaty. We, as the international community, need to stand united to work on arms control and disarmament of conventional weapons, or “Disarmament that Saves Lives.”
Mr. President,
In the summer of next year, Japan is determined to host the Tokyo Olympic and Paralympic Games as proof that humanity has defeated the pandemic. I will continue to spare no effort in order to welcome you to Games that are safe and secure.
I thank you for your attention.
Related Link
Japanese
Home
News
Videos
Policy
The Cabinet
Links
Cabinet Public Affairs Office, Cabinet Secretariat, 1-6-1 Nagata-cho, Chiyoda-ku, Tokyo 100 - 8968, Japan
Copyright© Cabinet Public Affairs Office, Cabinet Secretariat. All Rights Reserved.</t>
        </is>
      </c>
      <c r="J620" s="3" t="inlineStr">
        <is>
          <t>Address by the Prime Minister at the 75th Session of the UN General Assembly (Speeches and Statements by the Prime Minister) | Prime Minister of Japan and His Cabinet
Skip to main content
Home
News
Videos
Policy
The Cabinet
Links
Home
&gt;
News
&gt;
Speeches and Statements by the Prime Minister
&gt;
September 2020
&gt;
Address by the Prime Minister at the 75th Session of the UN General Assembly
Speeches and Statements by the Prime Minister
Address by the Prime Minister at the 75th Session of the UN General Assembly
September 26, 2020
Tweet
[Provisional Translation]
Mr. President, Excellencies,
It is an honor for me to deliver my first statement after assuming office on 16 September as Prime Minister of Japan, at the United Nations which is celebrating its 75th anniversary. The novel coronavirus disease has pulled us into an unprecedented crisis, which in turn has brought the international community back to cooperation from its tendencies towards division and isolation. For the last 75 years, multilateralism has become stronger and made progress in the face of multiple challenges. I call on all of you to unite in solidarity so we can turn the current crisis into an opportunity to reinforce our cooperation. The guiding principle for us to overcome this crisis must be “leave no one behind.” The concept of human security, which focuses on individuals, has been debated for many years at this very forum of the United Nations General Assembly. Mr. President,
As we face the current crisis, and guided by the principle of human security, I think it is essential to set the goal of “leaving no one’s health behind” as we work towards achieving universal health coverage. I expect this to be our shared goal. On that basis, Japan will proactively lead international efforts with a focus on the following three perspectives in collaboration with other countries. First, we need to safeguard lives from the novel coronavirus diseases. Japan fully supports the development of therapeutics, vaccines and diagnostics, and works towards ensuring fair and equitable access for all, including those in developing countries. Japan also works with international organizations so that relevant international frameworks will be able to deliver results. We are also proposing a framework of “patent pooling”. We will continue to work with other countries to improve the conditions of water, sanitation and hygiene, nutrition and other environmental factors. In response to the current crisis, Japan has provided foreign aid of over 170 billion Japanese Yen or 1.54 billion USD to medical and health sectors. Along with these initiatives, it is critically important to take steps towards revitalizing the economies hit hard by the crisis. To bolster economic activities in developing countries, Japan is implementing the COVID-19 Crisis Response Emergency Support Loan of up to 500 billion Japanese Yen or 4.5 billion USD over the course of two years. Reviving the economy rests on the safe movement of people. To this end, I propose that we tap into the wisdom from around the world to deepen our discussions. Mr. President,
Looking forward, we need to “build back better” from the COVID-19 pandemic and create a flexible yet resilient society where the SDGs have been achieved and a virtuous cycle of environment and growth is generated. The ongoing crisis is heavily impacting the education of children and the youth who shape the future. It is also affecting women among others. President,
The issue of abductions by North Korea is a matter of serious concern for the international community. I myself have worked on this issue for many years. This year, two parents of the victims passed away. It is heartbreaking to imagine the pain of the family members who passed, after working so hard to rescue their dearest children and yet not achieving a reunion in the end. As the families of the victims continue to age, there is no time to lose before we resolve the abductions issue. Japan’s position remains unchanged. Japan seeks to normalize its relationship with North Korea, in accordance with the Japan-DPRK Pyongyang Declaration, through comprehensively resolving the outstanding issues of concern such as the abductions, nuclear and missile issues, as well as settlement of the unfortunate past.</t>
        </is>
      </c>
      <c r="K620" s="18" t="inlineStr">
        <is>
          <t>victim;war</t>
        </is>
      </c>
      <c r="L620" s="18" t="inlineStr">
        <is>
          <t>0</t>
        </is>
      </c>
      <c r="M620" s="18" t="inlineStr">
        <is>
          <t>0</t>
        </is>
      </c>
      <c r="N620" s="18" t="inlineStr">
        <is>
          <t>1</t>
        </is>
      </c>
      <c r="O620" s="18" t="inlineStr">
        <is>
          <t>1</t>
        </is>
      </c>
      <c r="P620" s="18" t="inlineStr">
        <is>
          <t>0</t>
        </is>
      </c>
      <c r="Q620" s="18" t="inlineStr">
        <is>
          <t>0</t>
        </is>
      </c>
      <c r="R620" s="18" t="inlineStr">
        <is>
          <t>9bb6ed24-ecd7-440e-ae1c-c9c38f408a05</t>
        </is>
      </c>
      <c r="S620" s="18" t="inlineStr"/>
      <c r="T620" s="18" t="inlineStr"/>
      <c r="U620" s="18" t="inlineStr"/>
      <c r="V620" s="18" t="inlineStr">
        <is>
          <t>HISTORICAL_RECOGNITION_GENERAL</t>
        </is>
      </c>
      <c r="W620" s="18" t="inlineStr"/>
      <c r="X620" s="18" t="inlineStr"/>
      <c r="Y620" s="18" t="inlineStr"/>
      <c r="Z620" s="18" t="inlineStr"/>
      <c r="AA620" s="18" t="inlineStr"/>
      <c r="AB620" s="18" t="inlineStr"/>
      <c r="AC620" s="18" t="inlineStr"/>
      <c r="AD620" s="18" t="inlineStr"/>
      <c r="AE620" s="18" t="inlineStr"/>
      <c r="AF620" s="18" t="inlineStr"/>
      <c r="AG620" s="18" t="inlineStr"/>
      <c r="AH620" s="18" t="inlineStr"/>
      <c r="AI620" s="18" t="inlineStr"/>
      <c r="AJ620" s="18" t="inlineStr"/>
      <c r="AK620" s="18" t="inlineStr"/>
      <c r="AL620" s="18" t="inlineStr"/>
      <c r="AM620" s="18" t="inlineStr">
        <is>
          <t>LOW</t>
        </is>
      </c>
      <c r="AN620" s="3" t="inlineStr">
        <is>
          <t>AUTO-DRAFT: keyword signals only; requires contextual coding per codebook.md before use.</t>
        </is>
      </c>
      <c r="AO620" s="18" t="inlineStr">
        <is>
          <t>72cd6bbb-d5da-5e96-aef0-34302b3f0657</t>
        </is>
      </c>
      <c r="AP620" s="18" t="inlineStr">
        <is>
          <t>1</t>
        </is>
      </c>
      <c r="AQ620" s="18" t="inlineStr">
        <is>
          <t>LOW_CONFIDENCE;MISSING_SPEAKER</t>
        </is>
      </c>
      <c r="AR620" s="18" t="inlineStr">
        <is>
          <t>EXCLUDED</t>
        </is>
      </c>
      <c r="AS620" s="3" t="inlineStr">
        <is>
          <t>2026-09-22 full backlog review: COVID_OR_PANDEMIC</t>
        </is>
      </c>
    </row>
    <row r="621">
      <c r="A621" s="3" t="inlineStr">
        <is>
          <t>https://japan.kantei.go.jp/99_suga/statement/202010/index.html</t>
        </is>
      </c>
      <c r="B621" s="18" t="inlineStr">
        <is>
          <t>japan</t>
        </is>
      </c>
      <c r="C621" s="18" t="inlineStr">
        <is>
          <t>Prime Minister's Office of Japan (Kantei)</t>
        </is>
      </c>
      <c r="D621" s="3" t="inlineStr">
        <is>
          <t>October 2020 (Speeches and Statements by the Prime Minister) | Prime Minister of Japan and His Cabinet</t>
        </is>
      </c>
      <c r="E621" s="18" t="inlineStr">
        <is>
          <t>PRESS_CONFERENCE</t>
        </is>
      </c>
      <c r="F621" s="18" t="inlineStr">
        <is>
          <t>October 28, 2020</t>
        </is>
      </c>
      <c r="G621" s="18" t="inlineStr">
        <is>
          <t>0</t>
        </is>
      </c>
      <c r="H621" s="3" t="inlineStr"/>
      <c r="I621" s="3" t="inlineStr">
        <is>
          <t>October 2020 (Speeches and Statements by the Prime Minister) | Prime Minister of Japan and His Cabinet
Skip to main content
Home
News
Videos
Policy
The Cabinet
Links
Home
&gt;
News
&gt;
Speeches and Statements by the Prime Minister
&gt;
October 2020
Speeches and Statements by the Prime Minister
October 2020
Policy Speech by the Prime Minister to the 203rd Session of the Diet
[October 28, 2020]
Press Conference by the Prime Minister
[October 26, 2020]
Press Conference by the Prime Minister
[October 21, 2020]
Building together the future of Indo-Pacific: Speech by the Prime Minister at the Vietnam-Japan University
[October 19, 2020]
Speech by the Prime Minister at the Meeting of Managing Editors of the Member Companies of Kyodo News
[October 16, 2020]
Message of Congratulations from the Prime Minister on the awarding of the Nobel Peace Prize to the World Food Programme (WFP)
[October 10, 2020]
Archives
2021
Jan
|
Feb
|
Mar
|
Apr
|
May
|
Jun
|
Jul
|
Aug
|
Sep
|
Oct
2020
Sep
|
Oct
|
Nov
|
Dec
Speeches and Statements by Successive Prime Ministers
Shinzo Abe(98th)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J621" s="3" t="inlineStr">
        <is>
          <t>October 2020 (Speeches and Statements by the Prime Minister) | Prime Minister of Japan and His Cabinet
Skip to main content
Home
News
Videos
Policy
The Cabinet
Links
Home
&gt;
News
&gt;
Speeches and Statements by the Prime Minister
&gt;
October 2020
Speeches and Statements by the Prime Minister
October 2020
Policy Speech by the Prime Minister to the 203rd Session of the Diet
[October 28, 2020]
Press Conference by the Prime Minister
[October 26, 2020]
Press Conference by the Prime Minister
[October 21, 2020]
Building together the future of Indo-Pacific: Speech by the Prime Minister at the Vietnam-Japan University
[October 19, 2020]
Speech by the Prime Minister at the Meeting of Managing Editors of the Member Companies of Kyodo News
[October 16, 2020]
Message of Congratulations from the Prime Minister on the awarding of the Nobel Peace Prize to the World Food Programme (WFP)
[October 10, 2020]
Archives
2021
Jan
|
Feb
|
Mar
|
Apr
|
May
|
Jun
|
Jul
|
Aug
|
Sep
|
Oct
2020
Sep
|
Oct
|
Nov
|
Dec
Speeches and Statements by Successive Prime Ministers
Shinzo Abe(98th)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K621" s="18" t="inlineStr">
        <is>
          <t>war</t>
        </is>
      </c>
      <c r="L621" s="18" t="inlineStr">
        <is>
          <t>0</t>
        </is>
      </c>
      <c r="M621" s="18" t="inlineStr">
        <is>
          <t>0</t>
        </is>
      </c>
      <c r="N621" s="18" t="inlineStr">
        <is>
          <t>0</t>
        </is>
      </c>
      <c r="O621" s="18" t="inlineStr">
        <is>
          <t>0</t>
        </is>
      </c>
      <c r="P621" s="18" t="inlineStr">
        <is>
          <t>0</t>
        </is>
      </c>
      <c r="Q621" s="18" t="inlineStr">
        <is>
          <t>0</t>
        </is>
      </c>
      <c r="R621" s="18" t="inlineStr">
        <is>
          <t>05c46e82-1fb2-4ebe-8da2-f4970c7419ca</t>
        </is>
      </c>
      <c r="S621" s="18" t="inlineStr"/>
      <c r="T621" s="18" t="inlineStr"/>
      <c r="U621" s="18" t="inlineStr"/>
      <c r="V621" s="18" t="inlineStr">
        <is>
          <t>HISTORICAL_RECOGNITION_GENERAL</t>
        </is>
      </c>
      <c r="W621" s="18" t="inlineStr"/>
      <c r="X621" s="18" t="inlineStr"/>
      <c r="Y621" s="18" t="inlineStr"/>
      <c r="Z621" s="18" t="inlineStr"/>
      <c r="AA621" s="18" t="inlineStr"/>
      <c r="AB621" s="18" t="inlineStr"/>
      <c r="AC621" s="18" t="inlineStr"/>
      <c r="AD621" s="18" t="inlineStr"/>
      <c r="AE621" s="18" t="inlineStr"/>
      <c r="AF621" s="18" t="inlineStr"/>
      <c r="AG621" s="18" t="inlineStr"/>
      <c r="AH621" s="18" t="inlineStr"/>
      <c r="AI621" s="18" t="inlineStr"/>
      <c r="AJ621" s="18" t="inlineStr"/>
      <c r="AK621" s="18" t="inlineStr"/>
      <c r="AL621" s="18" t="inlineStr"/>
      <c r="AM621" s="18" t="inlineStr">
        <is>
          <t>LOW</t>
        </is>
      </c>
      <c r="AN621" s="3" t="inlineStr">
        <is>
          <t>AUTO-DRAFT: keyword signals only; requires contextual coding per codebook.md before use.</t>
        </is>
      </c>
      <c r="AO621" s="18" t="inlineStr">
        <is>
          <t>1cb3a455-0b6c-5adf-bee7-589d89ed1067</t>
        </is>
      </c>
      <c r="AP621" s="18" t="inlineStr">
        <is>
          <t>1</t>
        </is>
      </c>
      <c r="AQ621" s="18" t="inlineStr">
        <is>
          <t>LOW_CONFIDENCE;MISSING_SPEAKER</t>
        </is>
      </c>
      <c r="AR621" s="18" t="inlineStr">
        <is>
          <t>EXCLUDED</t>
        </is>
      </c>
      <c r="AS621" s="3" t="inlineStr">
        <is>
          <t>2026-09-22 full backlog review: PRESS_CONFERENCE_UNRELATED_DOMESTIC_OR_ROUTINE_DIPLOMACY</t>
        </is>
      </c>
    </row>
    <row r="622">
      <c r="A622" s="3" t="inlineStr">
        <is>
          <t>https://japan.kantei.go.jp/99_suga/statement/202101/index.html</t>
        </is>
      </c>
      <c r="B622" s="18" t="inlineStr">
        <is>
          <t>japan</t>
        </is>
      </c>
      <c r="C622" s="18" t="inlineStr">
        <is>
          <t>Prime Minister's Office of Japan (Kantei)</t>
        </is>
      </c>
      <c r="D622" s="3" t="inlineStr">
        <is>
          <t>January 2021 (Speeches and Statements by the Prime Minister) | Prime Minister of Japan and His Cabinet</t>
        </is>
      </c>
      <c r="E622" s="18" t="inlineStr">
        <is>
          <t>PRESS_CONFERENCE</t>
        </is>
      </c>
      <c r="F622" s="18" t="inlineStr">
        <is>
          <t>January 28, 2021</t>
        </is>
      </c>
      <c r="G622" s="18" t="inlineStr">
        <is>
          <t>0</t>
        </is>
      </c>
      <c r="H622" s="3" t="inlineStr"/>
      <c r="I622" s="3" t="inlineStr">
        <is>
          <t>January 2021 (Speeches and Statements by the Prime Minister) | Prime Minister of Japan and His Cabinet
Skip to main content
Home
News
Videos
Policy
The Cabinet
Links
Home
&gt;
News
&gt;
Speeches and Statements by the Prime Minister
&gt;
January 2021
Speeches and Statements by the Prime Minister
January 2021
Press Conference by the Prime Minister on the Agreement Reached Between the Ruling and Opposition parties
[January 28, 2021]
Press Conference by the Prime Minister after the Japan-U.S. Summit Telephone Talk
[January 28, 2021]
Press Conference by the Prime Minister on the Sentencing of Dedendant KAWAI Anri
[January 21, 2021]
Press Conference by the Prime Minister on the Inauguration of U.S. President Biden
[January 21, 2021]
[COVID-19] Press Conference by the Prime Minister on Novel Coronavirus Vaccines
[January 18, 2021]
Policy Speech by the Prime Minister to the 204th Session of the Diet
[January 18, 2021]
Press Conference by the Prime Minister on the Ordinary Session of the Diet
[January 18, 2021]
The Message from the Prime Minister on the Occasion of Twenty-Sixth Anniversary of the Great Hanshin-Awaji Earthquake
[January 17, 2021]
Press Conference by the Prime Minister on the indictment of Former Minister Yoshikawa
[January 15, 2021]
[COVID-19] Press Conference by the Prime Minister
[January 13, 2021]
Press Conference by the Prime Minister on the court case brought by a group of former comfort women
[January 8, 2021]
Press Conference by the Prime Minister, following the Declaration of the State of Emergency (COVID-19)
[January 8, 2021]
[COVID-19] Press Conference by the Prime Minister
[January 7, 2021]
New Year's Press Conference by the Prime Minister
[January 4, 2021]
New Year’s Reflection by the Prime Minister
[January 1, 2021]
Archives
2021
Jan
|
Feb
|
Mar
|
Apr
|
May
|
Jun
|
Jul
|
Aug
|
Sep
|
Oct
2020
Sep
|
Oct
|
Nov
|
Dec
Speeches and Statements by Successive Prime Ministers
Shinzo Abe(98th)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J622" s="3" t="inlineStr">
        <is>
          <t>January 2021 (Speeches and Statements by the Prime Minister) | Prime Minister of Japan and His Cabinet
Skip to main content
Home
News
Videos
Policy
The Cabinet
Links
Home
&gt;
News
&gt;
Speeches and Statements by the Prime Minister
&gt;
January 2021
Speeches and Statements by the Prime Minister
January 2021
Press Conference by the Prime Minister on the Agreement Reached Between the Ruling and Opposition parties
[January 28, 2021]
Press Conference by the Prime Minister after the Japan-U.S. Summit Telephone Talk
[January 28, 2021]
Press Conference by the Prime Minister on the Sentencing of Dedendant KAWAI Anri
[January 21, 2021]
Press Conference by the Prime Minister on the Inauguration of U.S. President Biden
[January 21, 2021]
[COVID-19] Press Conference by the Prime Minister on Novel Coronavirus Vaccines
[January 18, 2021]
Policy Speech by the Prime Minister to the 204th Session of the Diet
[January 18, 2021]
Press Conference by the Prime Minister on the Ordinary Session of the Diet
[January 18, 2021]
The Message from the Prime Minister on the Occasion of Twenty-Sixth Anniversary of the Great Hanshin-Awaji Earthquake
[January 17, 2021]
Press Conference by the Prime Minister on the indictment of Former Minister Yoshikawa
[January 15, 2021]
[COVID-19] Press Conference by the Prime Minister
[January 13, 2021]
Press Conference by the Prime Minister on the court case brought by a group of former comfort women
[January 8, 2021]
Press Conference by the Prime Minister, following the Declaration of the State of Emergency (COVID-19)
[January 8, 2021]
[COVID-19] Press Conference by the Prime Minister
[January 7, 2021]
New Year's Press Conference by the Prime Minister
[January 4, 2021]
New Year’s Reflection by the Prime Minister
[January 1, 2021]
Archives
2021
Jan
|
Feb
|
Mar
|
Apr
|
May
|
Jun
|
Jul
|
Aug
|
Sep
|
Oct
2020
Sep
|
Oct
|
Nov
|
Dec
Speeches and Statements by Successive Prime Ministers
Shinzo Abe(98th)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K622" s="18" t="inlineStr">
        <is>
          <t>comfort women</t>
        </is>
      </c>
      <c r="L622" s="18" t="inlineStr">
        <is>
          <t>0</t>
        </is>
      </c>
      <c r="M622" s="18" t="inlineStr">
        <is>
          <t>0</t>
        </is>
      </c>
      <c r="N622" s="18" t="inlineStr">
        <is>
          <t>1</t>
        </is>
      </c>
      <c r="O622" s="18" t="inlineStr">
        <is>
          <t>0</t>
        </is>
      </c>
      <c r="P622" s="18" t="inlineStr">
        <is>
          <t>0</t>
        </is>
      </c>
      <c r="Q622" s="18" t="inlineStr">
        <is>
          <t>0</t>
        </is>
      </c>
      <c r="R622" s="18" t="inlineStr">
        <is>
          <t>5b92662d-b9ac-40fe-a92f-a5c7e32c7772</t>
        </is>
      </c>
      <c r="S622" s="18" t="inlineStr"/>
      <c r="T622" s="18" t="inlineStr"/>
      <c r="U622" s="18" t="inlineStr"/>
      <c r="V622" s="18" t="inlineStr">
        <is>
          <t>COMFORT_WOMEN</t>
        </is>
      </c>
      <c r="W622" s="18" t="inlineStr"/>
      <c r="X622" s="18" t="inlineStr"/>
      <c r="Y622" s="18" t="inlineStr"/>
      <c r="Z622" s="18" t="inlineStr"/>
      <c r="AA622" s="18" t="inlineStr"/>
      <c r="AB622" s="18" t="inlineStr"/>
      <c r="AC622" s="18" t="inlineStr"/>
      <c r="AD622" s="18" t="inlineStr"/>
      <c r="AE622" s="18" t="inlineStr"/>
      <c r="AF622" s="18" t="inlineStr"/>
      <c r="AG622" s="18" t="inlineStr"/>
      <c r="AH622" s="18" t="inlineStr"/>
      <c r="AI622" s="18" t="inlineStr"/>
      <c r="AJ622" s="18" t="inlineStr"/>
      <c r="AK622" s="18" t="inlineStr"/>
      <c r="AL622" s="18" t="inlineStr"/>
      <c r="AM622" s="18" t="inlineStr">
        <is>
          <t>LOW</t>
        </is>
      </c>
      <c r="AN622" s="3" t="inlineStr">
        <is>
          <t>AUTO-DRAFT: keyword signals only; requires contextual coding per codebook.md before use.</t>
        </is>
      </c>
      <c r="AO622" s="18" t="inlineStr">
        <is>
          <t>f5eae072-139b-5d03-85b3-4c6ce6d3f17f</t>
        </is>
      </c>
      <c r="AP622" s="18" t="inlineStr">
        <is>
          <t>1</t>
        </is>
      </c>
      <c r="AQ622" s="18" t="inlineStr">
        <is>
          <t>LOW_CONFIDENCE;MISSING_SPEAKER</t>
        </is>
      </c>
      <c r="AR622" s="18" t="inlineStr">
        <is>
          <t>EXCLUDED</t>
        </is>
      </c>
      <c r="AS622" s="3" t="inlineStr">
        <is>
          <t>2026-09-22 full backlog review: COVID_OR_PANDEMIC</t>
        </is>
      </c>
    </row>
    <row r="623">
      <c r="A623" s="3" t="inlineStr">
        <is>
          <t>https://japan.kantei.go.jp/99_suga/statement/202102/index.html</t>
        </is>
      </c>
      <c r="B623" s="18" t="inlineStr">
        <is>
          <t>japan</t>
        </is>
      </c>
      <c r="C623" s="18" t="inlineStr">
        <is>
          <t>Prime Minister's Office of Japan (Kantei)</t>
        </is>
      </c>
      <c r="D623" s="3" t="inlineStr">
        <is>
          <t>February 2021 (Speeches and Statements by the Prime Minister) | Prime Minister of Japan and His Cabinet</t>
        </is>
      </c>
      <c r="E623" s="18" t="inlineStr">
        <is>
          <t>PRESS_CONFERENCE</t>
        </is>
      </c>
      <c r="F623" s="18" t="inlineStr">
        <is>
          <t>February 26, 2021</t>
        </is>
      </c>
      <c r="G623" s="18" t="inlineStr">
        <is>
          <t>0</t>
        </is>
      </c>
      <c r="H623" s="3" t="inlineStr"/>
      <c r="I623" s="3" t="inlineStr">
        <is>
          <t>February 2021 (Speeches and Statements by the Prime Minister) | Prime Minister of Japan and His Cabinet
Skip to main content
Home
News
Videos
Policy
The Cabinet
Links
Home
&gt;
News
&gt;
Speeches and Statements by the Prime Minister
&gt;
February 2021
Speeches and Statements by the Prime Minister
February 2021
[COVID-19] Press Conference by the Prime Minister on the partial lifting of the Declaration of the State of Emergency
[February 26, 2021]
Press Conference by the Prime Minister on his Responsibility for appointing Ms YAMADA Makiko as Cabinet Public Relations Secretary
[February 24, 2021]
Press Conference by the Prime Minster after the G7 Leaders' Video Conference
[February 20, 2021]
Press Conference by the Prime MInister on the appointment of New Tokyo2020 Organising Committee President
[February 18, 2021]
[COVID-19] Press Conference by the Prime Minister after his visit to Tokyo Medical Center
[February 18, 2021]
Press Conference by the Prime Minister on the Earthquake off the Coast of Fukushima Prefecture
[February 14, 2021]
Press Conference by the Prime Minister on the Resignation of Tokyo 2020 Organising Committee President
[February 12, 2021]
Message from the Prime Minister on the Occasion of National Foundation Day
[February 11, 2021]
Press Conference by the Prime Minister on the Passage of the Bills to Amend Special Measures Law and Other Matters
[February 3, 2021]
[COVID-19] Press Conference by the Prime Minister
[February 2, 2021]
[COVID-19] Press Conference by the Prime Minister on the current state of infections
[February 1, 2021]
Archives
2021
Jan
|
Feb
|
Mar
|
Apr
|
May
|
Jun
|
Jul
|
Aug
|
Sep
|
Oct
2020
Sep
|
Oct
|
Nov
|
Dec
Speeches and Statements by Successive Prime Ministers
Shinzo Abe(98th)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J623" s="3" t="inlineStr">
        <is>
          <t>February 2021 (Speeches and Statements by the Prime Minister) | Prime Minister of Japan and His Cabinet
Skip to main content
Home
News
Videos
Policy
The Cabinet
Links
Home
&gt;
News
&gt;
Speeches and Statements by the Prime Minister
&gt;
February 2021
Speeches and Statements by the Prime Minister
February 2021
[COVID-19] Press Conference by the Prime Minister on the partial lifting of the Declaration of the State of Emergency
[February 26, 2021]
Press Conference by the Prime Minister on his Responsibility for appointing Ms YAMADA Makiko as Cabinet Public Relations Secretary
[February 24, 2021]
Press Conference by the Prime Minster after the G7 Leaders' Video Conference
[February 20, 2021]
Press Conference by the Prime MInister on the appointment of New Tokyo2020 Organising Committee President
[February 18, 2021]
[COVID-19] Press Conference by the Prime Minister after his visit to Tokyo Medical Center
[February 18, 2021]
Press Conference by the Prime Minister on the Earthquake off the Coast of Fukushima Prefecture
[February 14, 2021]
Press Conference by the Prime Minister on the Resignation of Tokyo 2020 Organising Committee President
[February 12, 2021]
Message from the Prime Minister on the Occasion of National Foundation Day
[February 11, 2021]
Press Conference by the Prime Minister on the Passage of the Bills to Amend Special Measures Law and Other Matters
[February 3, 2021]
[COVID-19] Press Conference by the Prime Minister
[February 2, 2021]
[COVID-19] Press Conference by the Prime Minister on the current state of infections
[February 1, 2021]
Archives
2021
Jan
|
Feb
|
Mar
|
Apr
|
May
|
Jun
|
Jul
|
Aug
|
Sep
|
Oct
2020
Sep
|
Oct
|
Nov
|
Dec
Speeches and Statements by Successive Prime Ministers
Shinzo Abe(98th)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K623" s="18" t="inlineStr">
        <is>
          <t>responsibility</t>
        </is>
      </c>
      <c r="L623" s="18" t="inlineStr">
        <is>
          <t>0</t>
        </is>
      </c>
      <c r="M623" s="18" t="inlineStr">
        <is>
          <t>0</t>
        </is>
      </c>
      <c r="N623" s="18" t="inlineStr">
        <is>
          <t>0</t>
        </is>
      </c>
      <c r="O623" s="18" t="inlineStr">
        <is>
          <t>0</t>
        </is>
      </c>
      <c r="P623" s="18" t="inlineStr">
        <is>
          <t>0</t>
        </is>
      </c>
      <c r="Q623" s="18" t="inlineStr">
        <is>
          <t>0</t>
        </is>
      </c>
      <c r="R623" s="18" t="inlineStr">
        <is>
          <t>649c5abb-f27a-4ee2-86c9-06059b91d0ac</t>
        </is>
      </c>
      <c r="S623" s="18" t="inlineStr"/>
      <c r="T623" s="18" t="inlineStr"/>
      <c r="U623" s="18" t="inlineStr"/>
      <c r="V623" s="18" t="inlineStr">
        <is>
          <t>HISTORICAL_RECOGNITION_GENERAL</t>
        </is>
      </c>
      <c r="W623" s="18" t="inlineStr"/>
      <c r="X623" s="18" t="inlineStr"/>
      <c r="Y623" s="18" t="inlineStr"/>
      <c r="Z623" s="18" t="inlineStr"/>
      <c r="AA623" s="18" t="inlineStr"/>
      <c r="AB623" s="18" t="inlineStr"/>
      <c r="AC623" s="18" t="inlineStr"/>
      <c r="AD623" s="18" t="inlineStr"/>
      <c r="AE623" s="18" t="inlineStr"/>
      <c r="AF623" s="18" t="inlineStr"/>
      <c r="AG623" s="18" t="inlineStr"/>
      <c r="AH623" s="18" t="inlineStr"/>
      <c r="AI623" s="18" t="inlineStr"/>
      <c r="AJ623" s="18" t="inlineStr"/>
      <c r="AK623" s="18" t="inlineStr"/>
      <c r="AL623" s="18" t="inlineStr"/>
      <c r="AM623" s="18" t="inlineStr">
        <is>
          <t>LOW</t>
        </is>
      </c>
      <c r="AN623" s="3" t="inlineStr">
        <is>
          <t>AUTO-DRAFT: keyword signals only; requires contextual coding per codebook.md before use.</t>
        </is>
      </c>
      <c r="AO623" s="18" t="inlineStr">
        <is>
          <t>39b2f7b9-f82c-510b-b877-cc742d5a5075</t>
        </is>
      </c>
      <c r="AP623" s="18" t="inlineStr">
        <is>
          <t>1</t>
        </is>
      </c>
      <c r="AQ623" s="18" t="inlineStr">
        <is>
          <t>LOW_CONFIDENCE;MISSING_SPEAKER</t>
        </is>
      </c>
      <c r="AR623" s="18" t="inlineStr">
        <is>
          <t>EXCLUDED</t>
        </is>
      </c>
      <c r="AS623" s="3" t="inlineStr">
        <is>
          <t>2026-09-22 full backlog review: COVID_OR_PANDEMIC</t>
        </is>
      </c>
    </row>
    <row r="624">
      <c r="A624" s="3" t="inlineStr">
        <is>
          <t>https://japan.kantei.go.jp/99_suga/statement/202107/index.html</t>
        </is>
      </c>
      <c r="B624" s="18" t="inlineStr">
        <is>
          <t>japan</t>
        </is>
      </c>
      <c r="C624" s="18" t="inlineStr">
        <is>
          <t>Prime Minister's Office of Japan (Kantei)</t>
        </is>
      </c>
      <c r="D624" s="3" t="inlineStr">
        <is>
          <t>July 2021 (Speeches and Statements by the Prime Minister) | Prime Minister of Japan and His Cabinet</t>
        </is>
      </c>
      <c r="E624" s="18" t="inlineStr">
        <is>
          <t>PRESS_CONFERENCE</t>
        </is>
      </c>
      <c r="F624" s="18" t="inlineStr">
        <is>
          <t>July 30, 2021</t>
        </is>
      </c>
      <c r="G624" s="18" t="inlineStr">
        <is>
          <t>0</t>
        </is>
      </c>
      <c r="H624" s="3" t="inlineStr"/>
      <c r="I624" s="3" t="inlineStr">
        <is>
          <t>July 2021 (Speeches and Statements by the Prime Minister) | Prime Minister of Japan and His Cabinet
Skip to main content
Home
News
Videos
Policy
The Cabinet
Links
Home
&gt;
News
&gt;
Speeches and Statements by the Prime Minister
&gt;
July 2021
Speeches and Statements by the Prime Minister
July 2021
[COVID-19] Press Conference by the Prime Minister regarding the Novel Coronavirus
[July 30, 2021]
Press Conference by the Prime Minister on the Handling of the Declaration of a State of Emergency and Priority Measures to Prevent the Spread of Disease
[July 29, 2021]
Press Conference by the Prime Minister on the Number of New Infections in Tokyo Reaching a Record High
[July 27, 2021]
Press Conference by the Prime Minister on the Government Policy toward the Ruling by the Hiroshima High Court
[July 26, 2021]
Message from Prime Minister SUGA Yoshihide upon the Inscription on the World Natural Heritage List of Amami-Oshima Island, Tokunoshima Island, the Northern Part of Okinawa Island, and Iriomote Island
[July 26, 2021]
Press Conference by the Prime Minister on the Opening of the Tokyo Olympic Games
[July 21, 2021]
Message from the Prime Minister on the Occasion of Marine Day 2021
[July 20, 2021]
Press Conference by the Prime Minister regarding President Moon of the ROK’s Decision not to VIsit Japan This Time
[July 19, 2021]
Press Conference by the Prime Minister regarding a Visit to Narita Airport
[July 15, 2021]
Press Conference by the Prime Minister regarding Measures against the Novel Coronavirus
[July 14, 2021]
Press Conference by the Prime Minister on the Visit to Shizuoka Prefecture to Inspect the State of the Damage Caused by the Heavy Rains That Began on July 1 and Other Matters
[July 12, 2021]
Press Conference by the Prime Minister on the Decision to Hold the Tokyo Olympic Games without Spectators at Venues in Tokyo and Three Other Prefectures and Other Matters
[July 9, 2021]
[COVID-19] Press Conference by the Prime Minister regarding the Novel Coronavirus
[July 8, 2021]
Press Conference by the Prime Minister on the Handling of the Declaration of a State of Emergency and Priority Measures to Prevent the Spread of Disease and Other Matters
[July 7, 2021]
Press Conference by the Prime Minister on the Results of the Tokyo Metropolitan Assembly Election and Other Matters
[July 5, 2021]
Press Conference by the Prime Minister on Damages Resulting from the Heavy Rains That Began on July 1
[July 3, 2021]
Press Conference by the Prime Minister on the Visit to Traffic Accident Scene in Yachimata City, Chiba Prefecture
[July 1, 2021]
Archives
2021
Jan
|
Feb
|
Mar
|
Apr
|
May
|
Jun
|
Jul
|
Aug
|
Sep
|
Oct
2020
Sep
|
Oct
|
Nov
|
Dec
Speeches and Statements by Successive Prime Ministers
Shinzo Abe(98th)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J624" s="3" t="inlineStr">
        <is>
          <t>July 2021 (Speeches and Statements by the Prime Minister) | Prime Minister of Japan and His Cabinet
Skip to main content
Home
News
Videos
Policy
The Cabinet
Links
Home
&gt;
News
&gt;
Speeches and Statements by the Prime Minister
&gt;
July 2021
Speeches and Statements by the Prime Minister
July 2021
[COVID-19] Press Conference by the Prime Minister regarding the Novel Coronavirus
[July 30, 2021]
Press Conference by the Prime Minister on the Handling of the Declaration of a State of Emergency and Priority Measures to Prevent the Spread of Disease
[July 29, 2021]
Press Conference by the Prime Minister on the Number of New Infections in Tokyo Reaching a Record High
[July 27, 2021]
Press Conference by the Prime Minister on the Government Policy toward the Ruling by the Hiroshima High Court
[July 26, 2021]
Message from Prime Minister SUGA Yoshihide upon the Inscription on the World Natural Heritage List of Amami-Oshima Island, Tokunoshima Island, the Northern Part of Okinawa Island, and Iriomote Island
[July 26, 2021]
Press Conference by the Prime Minister on the Opening of the Tokyo Olympic Games
[July 21, 2021]
Message from the Prime Minister on the Occasion of Marine Day 2021
[July 20, 2021]
Press Conference by the Prime Minister regarding President Moon of the ROK’s Decision not to VIsit Japan This Time
[July 19, 2021]
Press Conference by the Prime Minister regarding a Visit to Narita Airport
[July 15, 2021]
Press Conference by the Prime Minister regarding Measures against the Novel Coronavirus
[July 14, 2021]
Press Conference by the Prime Minister on the Visit to Shizuoka Prefecture to Inspect the State of the Damage Caused by the Heavy Rains That Began on July 1 and Other Matters
[July 12, 2021]
Press Conference by the Prime Minister on the Decision to Hold the Tokyo Olympic Games without Spectators at Venues in Tokyo and Three Other Prefectures and Other Matters
[July 9, 2021]
[COVID-19] Press Conference by the Prime Minister regarding the Novel Coronavirus
[July 8, 2021]
Press Conference by the Prime Minister on the Handling of the Declaration of a State of Emergency and Priority Measures to Prevent the Spread of Disease and Other Matters
[July 7, 2021]
Press Conference by the Prime Minister on the Results of the Tokyo Metropolitan Assembly Election and Other Matters
[July 5, 2021]
Press Conference by the Prime Minister on Damages Resulting from the Heavy Rains That Began on July 1
[July 3, 2021]
Press Conference by the Prime Minister on the Visit to Traffic Accident Scene in Yachimata City, Chiba Prefecture
[July 1, 2021]
Archives
2021
Jan
|
Feb
|
Mar
|
Apr
|
May
|
Jun
|
Jul
|
Aug
|
Sep
|
Oct
2020
Sep
|
Oct
|
Nov
|
Dec
Speeches and Statements by Successive Prime Ministers
Shinzo Abe(98th)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K624" s="18" t="inlineStr">
        <is>
          <t>war</t>
        </is>
      </c>
      <c r="L624" s="18" t="inlineStr">
        <is>
          <t>0</t>
        </is>
      </c>
      <c r="M624" s="18" t="inlineStr">
        <is>
          <t>0</t>
        </is>
      </c>
      <c r="N624" s="18" t="inlineStr">
        <is>
          <t>0</t>
        </is>
      </c>
      <c r="O624" s="18" t="inlineStr">
        <is>
          <t>0</t>
        </is>
      </c>
      <c r="P624" s="18" t="inlineStr">
        <is>
          <t>0</t>
        </is>
      </c>
      <c r="Q624" s="18" t="inlineStr">
        <is>
          <t>0</t>
        </is>
      </c>
      <c r="R624" s="18" t="inlineStr">
        <is>
          <t>ec5b2d1f-b351-4a72-a31e-eed4c80f09b4</t>
        </is>
      </c>
      <c r="S624" s="18" t="inlineStr"/>
      <c r="T624" s="18" t="inlineStr"/>
      <c r="U624" s="18" t="inlineStr"/>
      <c r="V624" s="18" t="inlineStr">
        <is>
          <t>HISTORICAL_RECOGNITION_GENERAL</t>
        </is>
      </c>
      <c r="W624" s="18" t="inlineStr"/>
      <c r="X624" s="18" t="inlineStr"/>
      <c r="Y624" s="18" t="inlineStr"/>
      <c r="Z624" s="18" t="inlineStr"/>
      <c r="AA624" s="18" t="inlineStr"/>
      <c r="AB624" s="18" t="inlineStr"/>
      <c r="AC624" s="18" t="inlineStr"/>
      <c r="AD624" s="18" t="inlineStr"/>
      <c r="AE624" s="18" t="inlineStr"/>
      <c r="AF624" s="18" t="inlineStr"/>
      <c r="AG624" s="18" t="inlineStr"/>
      <c r="AH624" s="18" t="inlineStr"/>
      <c r="AI624" s="18" t="inlineStr"/>
      <c r="AJ624" s="18" t="inlineStr"/>
      <c r="AK624" s="18" t="inlineStr"/>
      <c r="AL624" s="18" t="inlineStr"/>
      <c r="AM624" s="18" t="inlineStr">
        <is>
          <t>LOW</t>
        </is>
      </c>
      <c r="AN624" s="3" t="inlineStr">
        <is>
          <t>AUTO-DRAFT: keyword signals only; requires contextual coding per codebook.md before use.</t>
        </is>
      </c>
      <c r="AO624" s="18" t="inlineStr">
        <is>
          <t>aeb6741b-c439-53ac-baeb-d103787c4354</t>
        </is>
      </c>
      <c r="AP624" s="18" t="inlineStr">
        <is>
          <t>1</t>
        </is>
      </c>
      <c r="AQ624" s="18" t="inlineStr">
        <is>
          <t>LOW_CONFIDENCE;MISSING_SPEAKER</t>
        </is>
      </c>
      <c r="AR624" s="18" t="inlineStr">
        <is>
          <t>EXCLUDED</t>
        </is>
      </c>
      <c r="AS624" s="3" t="inlineStr">
        <is>
          <t>2026-09-22 full backlog review: COVID_OR_PANDEMIC</t>
        </is>
      </c>
    </row>
    <row r="625">
      <c r="A625" s="3" t="inlineStr">
        <is>
          <t>https://japan.kantei.go.jp/99_suga/statement/202108/index.html</t>
        </is>
      </c>
      <c r="B625" s="18" t="inlineStr">
        <is>
          <t>japan</t>
        </is>
      </c>
      <c r="C625" s="18" t="inlineStr">
        <is>
          <t>Prime Minister's Office of Japan (Kantei)</t>
        </is>
      </c>
      <c r="D625" s="3" t="inlineStr">
        <is>
          <t>August 2021 (Speeches and Statements by the Prime Minister) | Prime Minister of Japan and His Cabinet</t>
        </is>
      </c>
      <c r="E625" s="18" t="inlineStr">
        <is>
          <t>PRESS_CONFERENCE</t>
        </is>
      </c>
      <c r="F625" s="18" t="inlineStr">
        <is>
          <t>August 25, 2021</t>
        </is>
      </c>
      <c r="G625" s="18" t="inlineStr">
        <is>
          <t>0</t>
        </is>
      </c>
      <c r="H625" s="3" t="inlineStr"/>
      <c r="I625" s="3" t="inlineStr">
        <is>
          <t>August 2021 (Speeches and Statements by the Prime Minister) | Prime Minister of Japan and His Cabinet
Skip to main content
Home
News
Videos
Policy
The Cabinet
Links
Home
&gt;
News
&gt;
Speeches and Statements by the Prime Minister
&gt;
August 2021
Speeches and Statements by the Prime Minister
August 2021
[COVID-19] Press Conference by the Prime Minister regarding the Novel Coronavirus
[August 25, 2021]
Press Conference by the Prime Minister on G7 Summit Video Teleconference Meeting
[August 25, 2021]
Press Conference by the Prime Minister on the Handling of the Declaration of a State of Emergency
[August 24, 2021]
Press Conference by the Prime Minister on the Results of the Mayoral Election of the City of Yokohama
[August 23, 2021]
[COVID-19] Press Conference by the Prime Minister regarding the Novel Coronavirus
[August 17, 2021]
Press Conference by the Prime Minister on the Handling of the Declaration of a State of Emergency
[August 16, 2021]
Address by the Prime Minister at the Seventy-Sixth National Memorial Ceremony for the War Dead
[August 15, 2021]
Press Conference by the Prime Minister on the Number of New Infections of the Novel Coronavirus Disease (COVID-19) in Tokyo
[August 13, 2021]
Address by the Prime Minister at the Nagasaki Peace Memorial Ceremony
[August 9, 2021]
Address by the Prime Minister at the Hiroshima Peace Memorial Ceremony
[August 6, 2021]
Press Conference by the Prime Minister on the Handling of the Priority Measures to Prevent the Spread of Disease
[August 5, 2021]
Press Conference by the Prime Minister on the Handling of the Priority Measures to Prevent the Spread of Disease
[August 4, 2021]
Archives
2021
Jan
|
Feb
|
Mar
|
Apr
|
May
|
Jun
|
Jul
|
Aug
|
Sep
|
Oct
2020
Sep
|
Oct
|
Nov
|
Dec
Speeches and Statements by Successive Prime Ministers
Shinzo Abe(98th)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J625" s="3" t="inlineStr">
        <is>
          <t>August 2021 (Speeches and Statements by the Prime Minister) | Prime Minister of Japan and His Cabinet
Skip to main content
Home
News
Videos
Policy
The Cabinet
Links
Home
&gt;
News
&gt;
Speeches and Statements by the Prime Minister
&gt;
August 2021
Speeches and Statements by the Prime Minister
August 2021
[COVID-19] Press Conference by the Prime Minister regarding the Novel Coronavirus
[August 25, 2021]
Press Conference by the Prime Minister on G7 Summit Video Teleconference Meeting
[August 25, 2021]
Press Conference by the Prime Minister on the Handling of the Declaration of a State of Emergency
[August 24, 2021]
Press Conference by the Prime Minister on the Results of the Mayoral Election of the City of Yokohama
[August 23, 2021]
[COVID-19] Press Conference by the Prime Minister regarding the Novel Coronavirus
[August 17, 2021]
Press Conference by the Prime Minister on the Handling of the Declaration of a State of Emergency
[August 16, 2021]
Address by the Prime Minister at the Seventy-Sixth National Memorial Ceremony for the War Dead
[August 15, 2021]
Press Conference by the Prime Minister on the Number of New Infections of the Novel Coronavirus Disease (COVID-19) in Tokyo
[August 13, 2021]
Address by the Prime Minister at the Nagasaki Peace Memorial Ceremony
[August 9, 2021]
Address by the Prime Minister at the Hiroshima Peace Memorial Ceremony
[August 6, 2021]
Press Conference by the Prime Minister on the Handling of the Priority Measures to Prevent the Spread of Disease
[August 5, 2021]
Press Conference by the Prime Minister on the Handling of the Priority Measures to Prevent the Spread of Disease
[August 4, 2021]
Archives
2021
Jan
|
Feb
|
Mar
|
Apr
|
May
|
Jun
|
Jul
|
Aug
|
Sep
|
Oct
2020
Sep
|
Oct
|
Nov
|
Dec
Speeches and Statements by Successive Prime Ministers
Shinzo Abe(98th)
Shinzo Abe(97th)
Shinzo Abe(96th)
Yoshihiko Noda(95th)
Naoto Kan (94th)
Yukio Hatoyama (93rd)
Taro Aso (92nd)
Yasuo Fukuda (91st)
Shinzo Abe (90th)
Junichiro Koizumi (87th, 88th, and 89th)
Yoshiro Mori (85th and 86th)
Keizo Obuchi (84th)
Ryutaro Hashimoto (82nd and 83rd)
Home
News
Videos
Policy
The Cabinet
Links
Cabinet Public Affairs Office, Cabinet Secretariat, 1-6-1 Nagata-cho, Chiyoda-ku, Tokyo 100 - 8968, Japan
Copyright© Cabinet Public Affairs Office, Cabinet Secretariat. All Rights Reserved.</t>
        </is>
      </c>
      <c r="K625" s="18" t="inlineStr">
        <is>
          <t>war</t>
        </is>
      </c>
      <c r="L625" s="18" t="inlineStr">
        <is>
          <t>0</t>
        </is>
      </c>
      <c r="M625" s="18" t="inlineStr">
        <is>
          <t>0</t>
        </is>
      </c>
      <c r="N625" s="18" t="inlineStr">
        <is>
          <t>0</t>
        </is>
      </c>
      <c r="O625" s="18" t="inlineStr">
        <is>
          <t>0</t>
        </is>
      </c>
      <c r="P625" s="18" t="inlineStr">
        <is>
          <t>0</t>
        </is>
      </c>
      <c r="Q625" s="18" t="inlineStr">
        <is>
          <t>0</t>
        </is>
      </c>
      <c r="R625" s="18" t="inlineStr">
        <is>
          <t>9ad2e706-6a76-41d5-aa8a-7f83ee9d67e5</t>
        </is>
      </c>
      <c r="S625" s="18" t="inlineStr"/>
      <c r="T625" s="18" t="inlineStr"/>
      <c r="U625" s="18" t="inlineStr"/>
      <c r="V625" s="18" t="inlineStr">
        <is>
          <t>WAR_GENERAL</t>
        </is>
      </c>
      <c r="W625" s="18" t="inlineStr"/>
      <c r="X625" s="18" t="inlineStr"/>
      <c r="Y625" s="18" t="inlineStr"/>
      <c r="Z625" s="18" t="inlineStr"/>
      <c r="AA625" s="18" t="inlineStr"/>
      <c r="AB625" s="18" t="inlineStr"/>
      <c r="AC625" s="18" t="inlineStr"/>
      <c r="AD625" s="18" t="inlineStr"/>
      <c r="AE625" s="18" t="inlineStr"/>
      <c r="AF625" s="18" t="inlineStr"/>
      <c r="AG625" s="18" t="inlineStr"/>
      <c r="AH625" s="18" t="inlineStr"/>
      <c r="AI625" s="18" t="inlineStr"/>
      <c r="AJ625" s="18" t="inlineStr"/>
      <c r="AK625" s="18" t="inlineStr"/>
      <c r="AL625" s="18" t="inlineStr"/>
      <c r="AM625" s="18" t="inlineStr">
        <is>
          <t>LOW</t>
        </is>
      </c>
      <c r="AN625" s="3" t="inlineStr">
        <is>
          <t>AUTO-DRAFT: keyword signals only; requires contextual coding per codebook.md before use.</t>
        </is>
      </c>
      <c r="AO625" s="18" t="inlineStr">
        <is>
          <t>87f35715-d2e8-55b7-b4ae-312dc974e474</t>
        </is>
      </c>
      <c r="AP625" s="18" t="inlineStr">
        <is>
          <t>1</t>
        </is>
      </c>
      <c r="AQ625" s="18" t="inlineStr">
        <is>
          <t>LOW_CONFIDENCE;MISSING_SPEAKER</t>
        </is>
      </c>
      <c r="AR625" s="18" t="inlineStr">
        <is>
          <t>EXCLUDED</t>
        </is>
      </c>
      <c r="AS625" s="3" t="inlineStr">
        <is>
          <t>2026-09-22 full backlog review: COVID_OR_PANDEMIC</t>
        </is>
      </c>
    </row>
    <row r="626">
      <c r="A626" s="3" t="inlineStr">
        <is>
          <t>https://japan.kantei.go.jp/99_suga/statement/202010/_00001.html</t>
        </is>
      </c>
      <c r="B626" s="18" t="inlineStr">
        <is>
          <t>japan</t>
        </is>
      </c>
      <c r="C626" s="18" t="inlineStr">
        <is>
          <t>Prime Minister's Office of Japan (Kantei)</t>
        </is>
      </c>
      <c r="D626" s="3" t="inlineStr">
        <is>
          <t>Message of Congratulations from the Prime Minister on the awarding of the Nobel Peace Prize to the World Food Programme (WFP)  (Speeches and Statements by the Prime Minister) | Prime Minister of Japan and His Cabinet</t>
        </is>
      </c>
      <c r="E626" s="18" t="inlineStr">
        <is>
          <t>SPEECH</t>
        </is>
      </c>
      <c r="F626" s="18" t="inlineStr">
        <is>
          <t>October 10, 2020</t>
        </is>
      </c>
      <c r="G626" s="18" t="inlineStr">
        <is>
          <t>0</t>
        </is>
      </c>
      <c r="H626" s="3" t="inlineStr"/>
      <c r="I626" s="3" t="inlineStr">
        <is>
          <t>Message of Congratulations from the Prime Minister on the awarding of the Nobel Peace Prize to the World Food Programme (WFP)  (Speeches and Statements by the Prime Minister) | Prime Minister of Japan and His Cabinet
Skip to main content
Home
News
Videos
Policy
The Cabinet
Links
Home
&gt;
News
&gt;
Speeches and Statements by the Prime Minister
&gt;
October 2020
&gt;
Message of Congratulations from the Prime Minister on the awarding of the Nobel Peace Prize to the World Food Programme (WFP)
Speeches and Statements by the Prime Minister
Message of Congratulations from the Prime Minister on the awarding of the Nobel Peace Prize to the World Food Programme (WFP)
October 10, 2020
Tweet
I heartily express my congratulations to the United Nations World Food Programme (WFP) on winning the Nobel Peace Prize.
WFP has been making a great contribution toward eradicating hunger and poverty worldwide through food assistance.
Whilst the world faces an unprecedented global crisis of the COVID-19 pandemic to this day, I sincerely pay respect to WFP staff who are responding to the COVID-19 pandemic day in and day out.
The Government of Japan highly appreciates WFP’s abundant experience in addressing humanitarian crises as the sole UN agency delivering food assistance, and continues to support the efforts by the WFP.
Related Link
Japanese
Home
News
Videos
Policy
The Cabinet
Links
Cabinet Public Affairs Office, Cabinet Secretariat, 1-6-1 Nagata-cho, Chiyoda-ku, Tokyo 100 - 8968, Japan
Copyright© Cabinet Public Affairs Office, Cabinet Secretariat. All Rights Reserved.</t>
        </is>
      </c>
      <c r="J626" s="3" t="inlineStr">
        <is>
          <t>Message of Congratulations from the Prime Minister on the awarding of the Nobel Peace Prize to the World Food Programme (WFP)  (Speeches and Statements by the Prime Minister) | Prime Minister of Japan and His Cabinet
Skip to main content
Home
News
Videos
Policy
The Cabinet
Links
Home
&gt;
News
&gt;
Speeches and Statements by the Prime Minister
&gt;
October 2020
&gt;
Message of Congratulations from the Prime Minister on the awarding of the Nobel Peace Prize to the World Food Programme (WFP)
Speeches and Statements by the Prime Minister
Message of Congratulations from the Prime Minister on the awarding of the Nobel Peace Prize to the World Food Programme (WFP)
October 10, 2020
Tweet
I heartily express my congratulations to the United Nations World Food Programme (WFP) on winning the Nobel Peace Prize. WFP has been making a great contribution toward eradicating hunger and poverty worldwide through food assistance. Whilst the world faces an unprecedented global crisis of the COVID-19 pandemic to this day, I sincerely pay respect to WFP staff who are responding to the COVID-19 pandemic day in and day out. The Government of Japan highly appreciates WFP’s abundant experience in addressing humanitarian crises as the sole UN agency delivering food assistance, and continues to support the efforts by the WFP.</t>
        </is>
      </c>
      <c r="K626" s="18" t="inlineStr">
        <is>
          <t>war</t>
        </is>
      </c>
      <c r="L626" s="18" t="inlineStr">
        <is>
          <t>0</t>
        </is>
      </c>
      <c r="M626" s="18" t="inlineStr">
        <is>
          <t>0</t>
        </is>
      </c>
      <c r="N626" s="18" t="inlineStr">
        <is>
          <t>0</t>
        </is>
      </c>
      <c r="O626" s="18" t="inlineStr">
        <is>
          <t>1</t>
        </is>
      </c>
      <c r="P626" s="18" t="inlineStr">
        <is>
          <t>0</t>
        </is>
      </c>
      <c r="Q626" s="18" t="inlineStr">
        <is>
          <t>0</t>
        </is>
      </c>
      <c r="R626" s="18" t="inlineStr">
        <is>
          <t>c8b90f00-e1bd-46b4-bf72-a38b5316eb0c</t>
        </is>
      </c>
      <c r="S626" s="18" t="inlineStr"/>
      <c r="T626" s="18" t="inlineStr"/>
      <c r="U626" s="18" t="inlineStr"/>
      <c r="V626" s="18" t="inlineStr">
        <is>
          <t>HISTORICAL_RECOGNITION_GENERAL</t>
        </is>
      </c>
      <c r="W626" s="18" t="inlineStr"/>
      <c r="X626" s="18" t="inlineStr"/>
      <c r="Y626" s="18" t="inlineStr"/>
      <c r="Z626" s="18" t="inlineStr"/>
      <c r="AA626" s="18" t="inlineStr"/>
      <c r="AB626" s="18" t="inlineStr"/>
      <c r="AC626" s="18" t="inlineStr"/>
      <c r="AD626" s="18" t="inlineStr"/>
      <c r="AE626" s="18" t="inlineStr"/>
      <c r="AF626" s="18" t="inlineStr"/>
      <c r="AG626" s="18" t="inlineStr"/>
      <c r="AH626" s="18" t="inlineStr"/>
      <c r="AI626" s="18" t="inlineStr"/>
      <c r="AJ626" s="18" t="inlineStr"/>
      <c r="AK626" s="18" t="inlineStr"/>
      <c r="AL626" s="18" t="inlineStr"/>
      <c r="AM626" s="18" t="inlineStr">
        <is>
          <t>LOW</t>
        </is>
      </c>
      <c r="AN626" s="3" t="inlineStr">
        <is>
          <t>AUTO-DRAFT: keyword signals only; requires contextual coding per codebook.md before use.</t>
        </is>
      </c>
      <c r="AO626" s="18" t="inlineStr">
        <is>
          <t>24ed6e6f-475c-5533-87dc-1c3af535078d</t>
        </is>
      </c>
      <c r="AP626" s="18" t="inlineStr">
        <is>
          <t>1</t>
        </is>
      </c>
      <c r="AQ626" s="18" t="inlineStr">
        <is>
          <t>LOW_CONFIDENCE;MISSING_SPEAKER</t>
        </is>
      </c>
      <c r="AR626" s="18" t="inlineStr">
        <is>
          <t>EXCLUDED</t>
        </is>
      </c>
      <c r="AS626" s="3" t="inlineStr">
        <is>
          <t>2026-09-22 full backlog review: COVID_OR_PANDEMIC</t>
        </is>
      </c>
    </row>
    <row r="627">
      <c r="A627" s="3" t="inlineStr">
        <is>
          <t>https://japan.kantei.go.jp/99_suga/statement/202010/_00002.html</t>
        </is>
      </c>
      <c r="B627" s="18" t="inlineStr">
        <is>
          <t>japan</t>
        </is>
      </c>
      <c r="C627" s="18" t="inlineStr">
        <is>
          <t>Prime Minister's Office of Japan (Kantei)</t>
        </is>
      </c>
      <c r="D627" s="3" t="inlineStr">
        <is>
          <t>Building together the future of Indo-Pacific: Speech by the Prime Minister at the Vietnam-Japan University (Speeches and Statements by the Prime Minister) | Prime Minister of Japan and His Cabinet</t>
        </is>
      </c>
      <c r="E627" s="18" t="inlineStr">
        <is>
          <t>SPEECH</t>
        </is>
      </c>
      <c r="F627" s="18" t="inlineStr">
        <is>
          <t>October 19, 2020</t>
        </is>
      </c>
      <c r="G627" s="18" t="inlineStr">
        <is>
          <t>0</t>
        </is>
      </c>
      <c r="H627" s="3" t="inlineStr"/>
      <c r="I627" s="3" t="inlineStr">
        <is>
          <t>Building together the future of Indo-Pacific: Speech by the Prime Minister at the Vietnam-Japan University (Speeches and Statements by the Prime Minister) | Prime Minister of Japan and His Cabinet
Skip to main content
Home
News
Videos
Policy
The Cabinet
Links
Home
&gt;
News
&gt;
Speeches and Statements by the Prime Minister
&gt;
October 2020
&gt;
Building together the future of Indo-Pacific: Speech by the Prime Minister at the Vietnam-Japan University
Speeches and Statements by the Prime Minister
Building together the future of Indo-Pacific: Speech by the Prime Minister at the Vietnam-Japan University
October 19, 2020
Tweet
[Provisional Translation]
Xin chao.  (Hello.)
Toi la Suga Yoshihide.  (My name is Suga Yoshihide.)
Toi yeu Vietnam.  (I like Vietnam.)
Toi yeu ASEAN.  (I like ASEAN.)
(Steady and continuous efforts that lead to the path of growth)
I am truly delighted to meet you all, students of the Vietnam-Japan University (VJU), which is a symbol of human resource development projects between ASEAN and Japan.
VJU was established based on an agreement between the leaders of Vietnam and Japan. It is a symbol of ASEAN-Japan cooperation, especially the training and education of the next generation of global talents. I am greatly honored to deliver a speech on my first overseas visit after taking office as Prime Minister, in front of you who are studying here to go on to eventually forge the future of Vietnam, ASEAN and the world.
Exactly a month ago, I was inaugurated as Prime Minister taking over the position of former Prime Minister Abe Shinzo, who resigned due to issues regarding his health. Former Prime Minister Abe devoted himself to advancing ASEAN-Japan relations including by establishing the VJU. I too would like to continue deepening the friendship and cooperation with the people of ASEAN.
Please allow me to introduce myself a little bit, in hope that you may find something congenial in me in the same way I feel a strong affinity with your country and ASEAN.
I hear that it snows in the northern part of Vietnam, but you would be surely surprised to see snowfall in my hometown. That is Akita Prefecture, located in the northern part of Japan. It is an area where it snows so heavily that snow can pile up even higher than the first story of a house. I was born and brought up as the son of a farmer in the deep snows of Akita.
After graduating from high school, I moved to Tokyo to challenge myself, and began working at a small factory. However, I was soon faced with the harsh reality. Figuring that I could not change my life without university education, I went to university two years older than my peers. Perhaps my feelings at that time were similar to yours, as you study and prepare for bounds and leaps in your future.
I worked part-time to earn my living and academic fees. Upon graduating from university, I worked in the private sector. However, realizing that it might be politics that is steering this country, I entered the world of politics at the age of 26, which was 45 years ago.
After serving as secretary for a member of the national Diet for eleven years, I became a member of a local assembly at the age of 38. Confronted with the need to change national politics to develop rural areas, I aspired to enter national politics, and became a member of the Diet when I was 47.
Subsequently, I became a cabinet minister and served as Chief Cabinet Secretary under former Prime Minister Abe, and assumed the office of Prime Minister last month.
Ever since entering politics, I have always thought about how best to improve the people’s lives, however small the margin, and have been able to work hard thanks to the support of many people. As a result, I have come thus far to shoulder the formidable responsibilities as the Prime Minister of Japan, leading the “Cabinet working for the people”.
Coming to think of it, the path I have carved out as a politician, may be akin to the one Japan has taken in the postwar period, starting from zero and achieving growth through diligent efforts. At the same time, the path may be somewhat likened to the trajectory of ASEAN. ASEAN has achieved remarkable growth and become the center of global growth. This explains why I feel a sense of affinity with your country and ASEAN.
(ASEAN and Japan helping each other as friends in Asia)
ASEAN and Japan are equal partners and friends. We support each other by working side by side, learning from others and working together in pursuit of growth. Our relationship remains exactly a “heart-to-heart” relationship.
This is amply illustrated by the recent response to the COVID-19 pandemic. Following the outbreak of COVID-19, supply chains were cut short around the world, leaving many countries suffering from shortages of medical supplies. Japan also ran short of medical supplies, and as Chief Cabinet Secretary I exerted myself to secure supplies and distribute them on site.
I was deeply moved when Vietnam sent 1.2 million face masks to Japan under such circumstances.. This cooperation symbolizes the strategic partnership between our countries.
Furthermore, Indonesia, which is my next destination on this tour, resumed exporting medical surgical clothing by exempting it from the application of an export ban despite being in a difficult situation amid the fight against COVID-19. This is, to my mind, more proof of the resilience of the strategic partnership in which countries help each other in need.
Japan has been providing medical supplies and equipment in the form of grant aid, and assisting human resources development with a view to contributing to strengthening health and medical care systems and improving public health in ASEAN. In addition, at an unprecedented speed, Japan is implementing the COVID-19 Crisis Response Emergency Support yen Loans worth up to 500 billion yen over the next two years to support economic activities of countries with a focus on the Indo-Pacific region including ASEAN. These instances of cooperation also serve universal health coverage (UHC), a goal that Japan has been striving for together with ASEAN.
Moreover, Japan and ASEAN are currently working together towards the establishment of the ASEAN Centre for public health emergencies and emerging diseases with the aim to strengthen ASEAN’s response capacity to infectious diseases.
We have never forgotten how ASEAN countries helped us as friends nine and a half years ago when the Great East Japan Earthquake struck Japan. I believe that the ability to help each other in crises and respond swiftly to emerging challenges is another trait of the cooperation between ASEAN and Japan as equal partners.
(Improving connectivity: hard and soft infrastructure, and towards digital technology, and the resilience of supply chains)
ASEAN embraces diversity, respects one another and emphasizes consensus. Japan believes that fully supporting ASEAN which has moved forward with regional integration and developed in such spirit, will lead to peace, stability and prosperity in the region including Japan. Based on this belief, for the last several decades, Japan has been supporting ASEAN’s centrality and unity through a whole range of cooperation.
The supply chain is an essential and integral element of modern day international business. This trend was ushered in by the investment of Japanese companies in ASEAN. Japanese automobile manufacturers establishing factories in Thailand in the 1960s became the first of many investments made by a diverse range of Japanese enterprises in ASEAN.
In this process, Japanese companies enhanced the expertise of their local employees in host countries through training and contributed to nurturing local businesses.
As I see it, the official development assistance (ODA) in combination with investment from Japanese companies have been instrumental in ASEAN’s sustainable development, as if they were the two wheels of a cart.
A typical example of ODA cooperation is infrastructure development, which enhances the connectivity of the region. This means building social infrastructure conducive to economic growth such as ports, roads, railways, airports and industrial compounds in an open manner and connecting them across national borders to form economic corridors. Examples of this cooperation include the East-West Economic Corridor and the Southern Economic Corridor running through Vietnam, Laos, Cambodia, Thailand and Myanmar. Japan will continue to support ASEAN countries’ endeavors to strengthen mutual connectivity within the region and develop together as the entire region. I am delighted that collaboration between ASEAN and Japan is still continuing in laying foundations for the ASEAN economy which is vital to Japanese companies as well.
On the basis of such physical connectivity, Japan and ASEAN are also jointly engaging in rule-making towards strengthening of the international economic system, taking on the challenge to improve connectivity of soft infrastructure.
After the turn of the century, during rapid globalization, rule-making on trade and investment had made little headway due to stalled WTO round negotiations.
This prompted ASEAN and Japan to reduce trade barriers by concluding bilateral economic partnership agreements, starting with the Japan-Singapore Economic Partnership Agreement, and the ASEAN-Japan Comprehensive Economic Partnership (AJCEP), and also to pursue rulemaking on regional economic activities.
Looking forward, the key word for further improving connectivity is digital technology and the resilience of supply chains.
First, digital technology. Today, digital technology and data transcend national borders, connect economies and influence all kinds of social activities. We will facilitate rulemaking based on data free flow with trust, or DFFT, while promoting jointly with ASEAN countries the digitalization of our economies and societies and the enhancement of digital connectivity, all of which have grown in significance through responses to the COVID-19 pandemic.
The ASEAN-Japan Cybersecurity Capacity Building Centre established in Bangkok two years ago by Japan’s cooperation contributes to safeguarding regional cyberspace together, and to creating economies that enable companies to do business safely.
Next, the resilience of supply chains. The COVID-19 pandemic once again shed light on the necessity to lower risks of cutoffs, build a sustainable supply system and enhance its resilience in order to maintain international supply chains. This is the reason why many Japanese companies are striving to diversify supply chains by extending them to ASEAN. Japan will further strengthen cooperation with ASEAN to increase the resilience of supply chains and build economies in Asia that are resilient to crises.
(Human resources development through personal interaction that further solidifies partnerships)
Connectivity to be created by ASEAN and Japan is underpinned by the human resources of ASEAN. Infrastructure and systems only work with the people who operate them.
Because ASEAN has been nurtured in an environment rich in diversity and internationality, it is abundant with human resources envied by the world. To contribute to the development of human resources, Japan has been working in tandem with ASEAN to assist capacity building through the exchange of people including JICA experts, Japan Overseas Cooperation Volunteers (JOCV), training in Japan and Japanese Government Scholarship Students. An excellent example of such human resource development is this VJU which set up undergraduate courses starting this year in addition to the existing graduate courses. At the same time, human resources full of youth and vitality such as technical intern trainees coming from ASEAN countries to Japan have become crucial to the lives and the economy of Japanese people.
Based on this situation, two years ago, as the Chief Cabinet Secretary I spearheaded domestic regulation reform and made it possible for high skilled personnel in 14 fields to work in Japan. This “Specified Skiiled Worker” scheme has been implemented since April 2019. We are undertaking comprehensive measures at the workplace, municipalities and in education so that Japan will be chosen by foreign workers, and creating an accepting environment which will invite you to conclude that you want to work in Japan.
I am convinced that this kind of relationship I just mentioned has been instrumental in reinforcing the partnership between ASEAN and Japan. Thanks to human interaction through the cultivation of human resources, numerous Japanese people became fond of ASEAN. I really hope that in the same way many people in ASEAN have come to love Japan.
Nobody understands better than me the importance of personal exchange. In my capacity as Chief Cabinet Secretary, I focused on an inbound tourism initiative as a pillar of the Government’s growth strategy, and advocated for easing requirements for foreign visitors to obtain visas, a reform that had been stalled due to red tape. As a result of this reform, the number of visitors to Japan last year reached approximately 32 million, growing nearly fourfold from 8.36 million in 2012.
Furthermore, my country has been carrying out the “WA Project” to foster cultural exchange between ASEAN and Japan through fine arts and the Japanese language. I believe the project has created many fans of Japan and motivated many to visit Japan. I am hoping to announce attractive cultural exchange projects to replace the “WA Project” on the occasion of the 50
th
anniversary of ASEAN-Japan friendship and cooperation in 2023.
Although visiting for tourism is difficult at present, when the COVID-19 pandemic is brought under control, I sincerely hope that many people will be visiting both Japan and ASEAN to experience the diverse culture and the rich nature in each country and savor the delicious local cuisines.
If the opportunity arises, please also venture to the rural areas in Japan, I am sure you will find something new to enjoy.
We still cannot be optimistic about the impacts caused by the COVID-19 pandemic. However, for the sake of the global economy, we must not halt cross-border travel while preventing the spread of infection. Starting October 1
st
, Japan recommenced accepting business persons for short business trips, and international students and company employees for medium to long term stays from countries around the world including Vietnam under certain conditions. We will continue to create a system so that more and more people from countries successfully controlling infectious diseases including Vietnam will be able to visit Japan safely through simplified procedures.
Students of VJU, please come and visit Japan for employment, research, business trips and other purposes.
(ASEAN Outlook on the Indo-Pacific and Japan’s Free and Open Indo-Pacific which share fundamental principles)
What brought about the wide range of cooperation between ASEAN and Japan I have outlined so far?
I believe the key is that ASEAN and Japan fully share fundamental principles such as the rule of law, openness, freedom, transparency and inclusiveness. Because these are deeply rooted in our societies, ASEAN and Japan have been able to overcome obstacles and collaborate with each other.
ASEAN, situated at the hub of the vast Indian and Pacific Oceans, released the “ASEAN Outlook on the Indo-Pacific” as a guide for its future path in 2019. The ASEAN Outlook powerfully sets forth the rule of law, openness, freedom, transparency and inclusiveness as the ASEAN’s principles for behavior. The fact that it shares many fundamental commonalities with the “Free and Open Indo-Pacific” Japan is advocating for is tremendously encouraging for me. I strongly support the AOIP. I firmly believe that we can create a peaceful and prosperous future along with ASEAN with these fundamental values in common.
Unfortunately, in this region, developments contrary to the rule of law and openness upheld by the ASEAN Outlook have been unfolding in the South China Sea. Japan is strongly opposed to any actions that escalate tensions in the South China Sea. Japan has been consistently supporting the preservation of the rule of law in seas. I would like to reemphasize the importance for all parties concerning the South China Sea issues to work towards the peaceful resolution of disputes based on international law instead of resorting to force or coercion.
Japan will work hand in hand with ASEAN to establish the rule of law in seas and oceans. For instance, Japan has provided patrol vessels and equipment for maritime safety to Vietnam, the Philippines and other countries. Japan has also been advancing human resource development through training in, and dispatch of experts to coastal nations along sea lanes including Indonesia and Malaysia. Japan will spare no effort to offer cooperation for this purpose.
(Conclusion)
I would like to conclude by reiterating my message today to all students present here. My message is that if you work diligently with strong determination and are blessed with friends from whom you can learn, similar to how Japan and ASEAN have each other, you can grow side by side, carve out your own path and follow that path towards achieving your respective goals. I myself will exert every effort and treasure the invaluable friendship with ASEAN. As good friends, let us put in the effort, working hand in hand, to take one step at a time to accomplish a free, open and more prosperous Indo-Pacific.
Thank you all for your kind attention.
(End)
Related Link
Japanese
Vietnamese (Embassy of Japan in Viet Nam)
Home
News
Videos
Policy
The Cabinet
Links
Cabinet Public Affairs Office, Cabinet Secretariat, 1-6-1 Nagata-cho, Chiyoda-ku, Tokyo 100 - 8968, Japan
Copyright© Cabinet Public Affairs Office, Cabinet Secretariat. All Rights Reserved.</t>
        </is>
      </c>
      <c r="J627" s="3" t="inlineStr">
        <is>
          <t>Ever since entering politics, I have always thought about how best to improve the people’s lives, however small the margin, and have been able to work hard thanks to the support of many people. As a result, I have come thus far to shoulder the formidable responsibilities as the Prime Minister of Japan, leading the “Cabinet working for the people”. Coming to think of it, the path I have carved out as a politician, may be akin to the one Japan has taken in the postwar period, starting from zero and achieving growth through diligent efforts. At the same time, the path may be somewhat likened to the trajectory of ASEAN. ASEAN has achieved remarkable growth and become the center of global growth. Our relationship remains exactly a “heart-to-heart” relationship. This is amply illustrated by the recent response to the COVID-19 pandemic. Following the outbreak of COVID-19, supply chains were cut short around the world, leaving many countries suffering from shortages of medical supplies. Japan also ran short of medical supplies, and as Chief Cabinet Secretary I exerted myself to secure supplies and distribute them on site. I was deeply moved when Vietnam sent 1.2 million face masks to Japan under such circumstances.. In addition, at an unprecedented speed, Japan is implementing the COVID-19 Crisis Response Emergency Support yen Loans worth up to 500 billion yen over the next two years to support economic activities of countries with a focus on the Indo-Pacific region including ASEAN. These instances of cooperation also serve universal health coverage (UHC), a goal that Japan has been striving for together with ASEAN. Moreover, Japan and ASEAN are currently working together towards the establishment of the ASEAN Centre for public health emergencies and emerging diseases with the aim to strengthen ASEAN’s response capacity to infectious diseases. We have never forgotten how ASEAN countries helped us as friends nine and a half years ago when the Great East Japan Earthquake struck Japan. I believe that the ability to help each other in crises and respond swiftly to emerging challenges is another trait of the cooperation between ASEAN and Japan as equal partners. (Improving connectivity: hard and soft infrastructure, and towards digital technology, and the resilience of supply chains)
ASEAN embraces diversity, respects one another and emphasizes consensus. Japan believes that fully supporting ASEAN which has moved forward with regional integration and developed in such spirit, will lead to peace, stability and prosperity in the region including Japan. Based on this belief, for the last several decades, Japan has been supporting ASEAN’s centrality and unity through a whole range of cooperation. The supply chain is an essential and integral element of modern day international business. Japan will continue to support ASEAN countries’ endeavors to strengthen mutual connectivity within the region and develop together as the entire region. I am delighted that collaboration between ASEAN and Japan is still continuing in laying foundations for the ASEAN economy which is vital to Japanese companies as well. On the basis of such physical connectivity, Japan and ASEAN are also jointly engaging in rule-making towards strengthening of the international economic system, taking on the challenge to improve connectivity of soft infrastructure. After the turn of the century, during rapid globalization, rule-making on trade and investment had made little headway due to stalled WTO round negotiations. This prompted ASEAN and Japan to reduce trade barriers by concluding bilateral economic partnership agreements, starting with the Japan-Singapore Economic Partnership Agreement, and the ASEAN-Japan Comprehensive Economic Partnership (AJCEP), and also to pursue rulemaking on regional economic activities. Looking forward, the key word for further improving connectivity is digital technology and the resilience of supply chains. First, digital technology. Today, digital technology and data transcend national borders, connect economies and influence all kinds of social activities. We will continue to create a system so that more and more people from countries successfully controlling infectious diseases including Vietnam will be able to visit Japan safely through simplified procedures. Students of VJU, please come and visit Japan for employment, research, business trips and other purposes. (ASEAN Outlook on the Indo-Pacific and Japan’s Free and Open Indo-Pacific which share fundamental principles)
What brought about the wide range of cooperation between ASEAN and Japan I have outlined so far? I believe the key is that ASEAN and Japan fully share fundamental principles such as the rule of law, openness, freedom, transparency and inclusiveness. Because these are deeply rooted in our societies, ASEAN and Japan have been able to overcome obstacles and collaborate with each other. ASEAN, situated at the hub of the vast Indian and Pacific Oceans, released the “ASEAN Outlook on the Indo-Pacific” as a guide for its future path in 2019. The ASEAN Outlook powerfully sets forth the rule of law, openness, freedom, transparency and inclusiveness as the ASEAN’s principles for behavior. The fact that it shares many fundamental commonalities with the “Free and Open Indo-Pacific” Japan is advocating for is tremendously encouraging for me. I strongly support the AOIP. I firmly believe that we can create a peaceful and prosperous future along with ASEAN with these fundamental values in common. Unfortunately, in this region, developments contrary to the rule of law and openness upheld by the ASEAN Outlook have been unfolding in the South China Sea. Japan is strongly opposed to any actions that escalate tensions in the South China Sea. Japan has been consistently supporting the preservation of the rule of law in seas. I would like to reemphasize the importance for all parties concerning the South China Sea issues to work towards the peaceful resolution of disputes based on international law instead of resorting to force or coercion. Japan will work hand in hand with ASEAN to establish the rule of law in seas and oceans. For instance, Japan has provided patrol vessels and equipment for maritime safety to Vietnam, the Philippines and other countries. Japan will spare no effort to offer cooperation for this purpose. (Conclusion)
I would like to conclude by reiterating my message today to all students present here. My message is that if you work diligently with strong determination and are blessed with friends from whom you can learn, similar to how Japan and ASEAN have each other, you can grow side by side, carve out your own path and follow that path towards achieving your respective goals. I myself will exert every effort and treasure the invaluable friendship with ASEAN. As good friends, let us put in the effort, working hand in hand, to take one step at a time to accomplish a free, open and more prosperous Indo-Pacific.</t>
        </is>
      </c>
      <c r="K627" s="18" t="inlineStr">
        <is>
          <t>fund;suffering;war</t>
        </is>
      </c>
      <c r="L627" s="18" t="inlineStr">
        <is>
          <t>0</t>
        </is>
      </c>
      <c r="M627" s="18" t="inlineStr">
        <is>
          <t>0</t>
        </is>
      </c>
      <c r="N627" s="18" t="inlineStr">
        <is>
          <t>0</t>
        </is>
      </c>
      <c r="O627" s="18" t="inlineStr">
        <is>
          <t>1</t>
        </is>
      </c>
      <c r="P627" s="18" t="inlineStr">
        <is>
          <t>0</t>
        </is>
      </c>
      <c r="Q627" s="18" t="inlineStr">
        <is>
          <t>1</t>
        </is>
      </c>
      <c r="R627" s="18" t="inlineStr">
        <is>
          <t>f501a38d-5e90-4c03-a47f-b9c3d0c96c65</t>
        </is>
      </c>
      <c r="S627" s="18" t="inlineStr"/>
      <c r="T627" s="18" t="inlineStr"/>
      <c r="U627" s="18" t="inlineStr"/>
      <c r="V627" s="18" t="inlineStr">
        <is>
          <t>HISTORICAL_RECOGNITION_GENERAL</t>
        </is>
      </c>
      <c r="W627" s="18" t="inlineStr"/>
      <c r="X627" s="18" t="inlineStr"/>
      <c r="Y627" s="18" t="inlineStr"/>
      <c r="Z627" s="18" t="inlineStr"/>
      <c r="AA627" s="18" t="inlineStr"/>
      <c r="AB627" s="18" t="inlineStr"/>
      <c r="AC627" s="18" t="inlineStr"/>
      <c r="AD627" s="18" t="inlineStr"/>
      <c r="AE627" s="18" t="inlineStr"/>
      <c r="AF627" s="18" t="inlineStr"/>
      <c r="AG627" s="18" t="inlineStr"/>
      <c r="AH627" s="18" t="inlineStr"/>
      <c r="AI627" s="18" t="inlineStr"/>
      <c r="AJ627" s="18" t="inlineStr"/>
      <c r="AK627" s="18" t="inlineStr"/>
      <c r="AL627" s="18" t="inlineStr"/>
      <c r="AM627" s="18" t="inlineStr">
        <is>
          <t>LOW</t>
        </is>
      </c>
      <c r="AN627" s="3" t="inlineStr">
        <is>
          <t>AUTO-DRAFT: keyword signals only; requires contextual coding per codebook.md before use.</t>
        </is>
      </c>
      <c r="AO627" s="18" t="inlineStr">
        <is>
          <t>4108c899-8508-500d-9c62-d8acb984e469</t>
        </is>
      </c>
      <c r="AP627" s="18" t="inlineStr">
        <is>
          <t>1</t>
        </is>
      </c>
      <c r="AQ627" s="18" t="inlineStr">
        <is>
          <t>LOW_CONFIDENCE;MISSING_SPEAKER</t>
        </is>
      </c>
      <c r="AR627" s="18" t="inlineStr">
        <is>
          <t>EXCLUDED</t>
        </is>
      </c>
      <c r="AS627" s="3" t="inlineStr">
        <is>
          <t>2026-09-22 full backlog review: COVID_OR_PANDEMIC</t>
        </is>
      </c>
    </row>
    <row r="628">
      <c r="A628" s="3" t="inlineStr">
        <is>
          <t>https://japan.kantei.go.jp/99_suga/statement/202010/_00003.html</t>
        </is>
      </c>
      <c r="B628" s="18" t="inlineStr">
        <is>
          <t>japan</t>
        </is>
      </c>
      <c r="C628" s="18" t="inlineStr">
        <is>
          <t>Prime Minister's Office of Japan (Kantei)</t>
        </is>
      </c>
      <c r="D628" s="3" t="inlineStr">
        <is>
          <t>Press Conference by the Prime Minister (Speeches and Statements by the Prime Minister) | Prime Minister of Japan and His Cabinet</t>
        </is>
      </c>
      <c r="E628" s="18" t="inlineStr">
        <is>
          <t>PRESS_CONFERENCE</t>
        </is>
      </c>
      <c r="F628" s="18" t="inlineStr">
        <is>
          <t>October 21, 2020</t>
        </is>
      </c>
      <c r="G628" s="18" t="inlineStr">
        <is>
          <t>0</t>
        </is>
      </c>
      <c r="H628" s="3" t="inlineStr"/>
      <c r="I628" s="3" t="inlineStr">
        <is>
          <t>Press Conference by the Prime Minister (Speeches and Statements by the Prime Minister) | Prime Minister of Japan and His Cabinet
Skip to main content
Home
News
Videos
Policy
The Cabinet
Links
Home
&gt;
News
&gt;
Speeches and Statements by the Prime Minister
&gt;
October 2020
&gt;
Press Conference by the Prime Minister
Speeches and Statements by the Prime Minister
Press Conference by the Prime Minister
October 21, 2020
Tweet
[Provisional translation]
Opening Statement by Prime Minister
Suga
First, I very much appreciate the heart-warming hospitality of the people here in Indonesia. As my first overseas trip since becoming prime minister, I have visited Viet Nam, the Chair of ASEAN for 2020, and here, Indonesia, which boasts the largest population, GDP, and national territory within the ASEAN region.
Japan and ASEAN have together walked a path of development as both longstanding friends and equal partners.
This April, when Japan saw the spread of the novel coronavirus disease and was in an extremely severe situation, Viet Nam delivered 1.2 million medical masks to us. Indonesia has been itself in a severe situation battling the novel coronavirus, and despite the fact that it had suspended exports of medical supplies, it has resumed the export of medical gowns to Japan.
Japan has been providing medical equipment to the ASEAN region, including both Viet Nam and Indonesia, and advancing human resource development to enable that equipment to be fully utilized. In addition, we are extending full-fledged support to strengthen the foundation of medical and health services in the ASEAN region, through our assistance being provided for an ASEAN Center for emerging diseases and public health emergencies.
We have not forgotten that our friends of the ASEAN countries extended a hand of assistance to us when Japan faced hardships because of the Great East Japan Earthquake in March 2011.
In Indonesia, while infections continue to spread, people are also exposed to the risk of earthquakes and tsunamis.  I informed President Joko that Japan will provide new ODA loans of 50 billion yen to further enhance disaster prevention measures directly linked to saving human lives.
Also, Viet Nam suffered enormous damage from last week’s typhoon, and in response we swiftly delivered emergency relief goods.
The reason why we are able to help each other and strengthen our "kizuna" (bonds) in such a way is because the ASEAN countries and Japan are together aiming to realize the fundamental principles of the rule of law, openness, and transparency here in the Indo-Pacific region.
With regard to this point, the “ASEAN Outlook on the Indo-Pacific” that ASEAN announced last year and the “Free and Open Indo-Pacific” that Japan advocates have many substantive points in common, and Japan thoroughly supports this Outlook.
In the summit talks I held with both countries during the visit, I expressed my intention to my counterparts that I want ASEAN and Japan to build together a peaceful and prosperous future for the Indo-Pacific region, and we agreed to push forward with cooperation in concrete terms towards that end.
Increasing the mutual connectivity of Japan and the ASEAN region will be the cornerstone of this region’s economic prosperity and also a free and open Indo-Pacific.
During this trip Japan reached agreement with Viet Nam to resume two-way regular passenger flights. Moreover, we agreed on a “business track” to revitalize traffic by business travelers among others.
With Indonesia as well, we will begin coordinating the early resumption of travel that allows people to engage in business activities immediately after entering the country, with testing as a prerequisite.
The spread of infectious disease this year brought the vulnerability of Japan’s supply chains to light.
Since this summer, we have been supporting the diversification of Japanese companies’ production bases. As a first step, we will support 30 cases of either establishing or expanding the capacity of production facilities in ASEAN countries.
The day before yesterday, I listened to the candid views of representatives of Japanese companies operating in Viet Nam regarding the coronavirus epidemic and other issues. After finishing this press conference, I am scheduled to listen to what the representatives of Japanese companies here in Indonesia have to say. We intend to fully incorporate those voices and make our supply chains more resilient.
We will also press forward with enhancing infrastructure in the Indo-Pacific as a whole and also infrastructure linking the region to Japan.
Here in Indonesia, we will support the construction of Patimban Port in order to build a smooth logistics route, as a new logistics base for industrial parks where many Japanese companies are located.
We intend to contribute to the improvement of traffic access within Indonesia through assistance for introducing a metropolitan train network within the capital city of Jakarta and other efforts.
In Viet Nam, last week a Japan-made fleet of railroad cars for the first metropolitan railway within Ho Chi Minh City arrived and the city is aiming to start operations next year.
In order to enhance regional connectivity further, we will welcome Prime Minister Phuc and other leaders of the Mekong region to Japan and hold the Mekong-Japan Summit Meeting next year, where I intend for us to hold thoroughgoing discussions on measures towards that end.
The Indo-Pacific is the stage for the maritime traffic connecting Japan and the ASEAN region. I believe it is only when the Indo-Pacific is free, open to all, and governed by the rule of law that regional peace and prosperity will be realized.
However, in the South China Sea, there has been some movement backwards, and we are keeping a careful watch on the situation, with some concern. Japan opposes any and all actions that heighten tensions in the South China Sea. I once again emphasize the importance of all parties involved in issues surrounding the South China Sea never using force or coercion but instead making efforts towards the peaceful settlement of disputes, grounded in international law.
Towards that end, Japan will continue to assist ASEAN countries, including the two countries I visited in this trip, through support for surveillance and policing activities targeting illegal fishing by providing patrol ships and other efforts. Japan will play a major role in capacity building by making use of the wealth of experience and the achievements of the Japan Coast Guard.
In order to ensure the peace and security of Japan and the region, we reached an agreement in principle with Viet Nam on an agreement concerning the transfer of Japanese defense equipment and technology, under appropriate control.
With Indonesia, we agreed to hold at an early date a meeting between our countries' foreign and defense ministers, a so-called “Two Plus Two” meeting, as the only such meeting Japan holds with a South East Asian country.
This was a visit held soon after I took office as prime minister, and despite the limited time for preparations, I received the most cordial welcome in both countries. I believe we have further deepened Japan’s relationship of trust with ASEAN, our friend and strategic partner.
I have renewed my own determination to continue to steadily realize a free and open Indo-Pacific while promoting summit diplomacy and acting in close cooperation with Viet Nam, Indonesia, and the other ASEAN countries.
I will end my opening statement here.
Related Link
Japanese
Home
News
Videos
Policy
The Cabinet
Links
Cabinet Public Affairs Office, Cabinet Secretariat, 1-6-1 Nagata-cho, Chiyoda-ku, Tokyo 100 - 8968, Japan
Copyright© Cabinet Public Affairs Office, Cabinet Secretariat. All Rights Reserved.</t>
        </is>
      </c>
      <c r="J628" s="3" t="inlineStr">
        <is>
          <t>Press Conference by the Prime Minister (Speeches and Statements by the Prime Minister) | Prime Minister of Japan and His Cabinet
Skip to main content
Home
News
Videos
Policy
The Cabinet
Links
Home
&gt;
News
&gt;
Speeches and Statements by the Prime Minister
&gt;
October 2020
&gt;
Press Conference by the Prime Minister
Speeches and Statements by the Prime Minister
Press Conference by the Prime Minister
October 21, 2020
Tweet
[Provisional translation]
Opening Statement by Prime Minister
Suga
First, I very much appreciate the heart-warming hospitality of the people here in Indonesia. As my first overseas trip since becoming prime minister, I have visited Viet Nam, the Chair of ASEAN for 2020, and here, Indonesia, which boasts the largest population, GDP, and national territory within the ASEAN region. Japan and ASEAN have together walked a path of development as both longstanding friends and equal partners. I informed President Joko that Japan will provide new ODA loans of 50 billion yen to further enhance disaster prevention measures directly linked to saving human lives. Also, Viet Nam suffered enormous damage from last week’s typhoon, and in response we swiftly delivered emergency relief goods. The reason why we are able to help each other and strengthen our "kizuna" (bonds) in such a way is because the ASEAN countries and Japan are together aiming to realize the fundamental principles of the rule of law, openness, and transparency here in the Indo-Pacific region. With regard to this point, the “ASEAN Outlook on the Indo-Pacific” that ASEAN announced last year and the “Free and Open Indo-Pacific” that Japan advocates have many substantive points in common, and Japan thoroughly supports this Outlook. In the summit talks I held with both countries during the visit, I expressed my intention to my counterparts that I want ASEAN and Japan to build together a peaceful and prosperous future for the Indo-Pacific region, and we agreed to push forward with cooperation in concrete terms towards that end. Increasing the mutual connectivity of Japan and the ASEAN region will be the cornerstone of this region’s economic prosperity and also a free and open Indo-Pacific. During this trip Japan reached agreement with Viet Nam to resume two-way regular passenger flights. After finishing this press conference, I am scheduled to listen to what the representatives of Japanese companies here in Indonesia have to say. We intend to fully incorporate those voices and make our supply chains more resilient. We will also press forward with enhancing infrastructure in the Indo-Pacific as a whole and also infrastructure linking the region to Japan. Here in Indonesia, we will support the construction of Patimban Port in order to build a smooth logistics route, as a new logistics base for industrial parks where many Japanese companies are located. We intend to contribute to the improvement of traffic access within Indonesia through assistance for introducing a metropolitan train network within the capital city of Jakarta and other efforts. In Viet Nam, last week a Japan-made fleet of railroad cars for the first metropolitan railway within Ho Chi Minh City arrived and the city is aiming to start operations next year. In order to enhance regional connectivity further, we will welcome Prime Minister Phuc and other leaders of the Mekong region to Japan and hold the Mekong-Japan Summit Meeting next year, where I intend for us to hold thoroughgoing discussions on measures towards that end. The Indo-Pacific is the stage for the maritime traffic connecting Japan and the ASEAN region. I believe it is only when the Indo-Pacific is free, open to all, and governed by the rule of law that regional peace and prosperity will be realized. However, in the South China Sea, there has been some movement backwards, and we are keeping a careful watch on the situation, with some concern. Japan opposes any and all actions that heighten tensions in the South China Sea. I once again emphasize the importance of all parties involved in issues surrounding the South China Sea never using force or coercion but instead making efforts towards the peaceful settlement of disputes, grounded in international law. Towards that end, Japan will continue to assist ASEAN countries, including the two countries I visited in this trip, through support for surveillance and policing activities targeting illegal fishing by providing patrol ships and other efforts. Japan will play a major role in capacity building by making use of the wealth of experience and the achievements of the Japan Coast Guard. In order to ensure the peace and security of Japan and the region, we reached an agreement in principle with Viet Nam on an agreement concerning the transfer of Japanese defense equipment and technology, under appropriate control. With Indonesia, we agreed to hold at an early date a meeting between our countries' foreign and defense ministers, a so-called “Two Plus Two” meeting, as the only such meeting Japan holds with a South East Asian country. This was a visit held soon after I took office as prime minister, and despite the limited time for preparations, I received the most cordial welcome in both countries. I believe we have further deepened Japan’s relationship of trust with ASEAN, our friend and strategic partner. I have renewed my own determination to continue to steadily realize a free and open Indo-Pacific while promoting summit diplomacy and acting in close cooperation with Viet Nam, Indonesia, and the other ASEAN countries.</t>
        </is>
      </c>
      <c r="K628" s="18" t="inlineStr">
        <is>
          <t>fund;reparation;war</t>
        </is>
      </c>
      <c r="L628" s="18" t="inlineStr">
        <is>
          <t>0</t>
        </is>
      </c>
      <c r="M628" s="18" t="inlineStr">
        <is>
          <t>0</t>
        </is>
      </c>
      <c r="N628" s="18" t="inlineStr">
        <is>
          <t>0</t>
        </is>
      </c>
      <c r="O628" s="18" t="inlineStr">
        <is>
          <t>1</t>
        </is>
      </c>
      <c r="P628" s="18" t="inlineStr">
        <is>
          <t>0</t>
        </is>
      </c>
      <c r="Q628" s="18" t="inlineStr">
        <is>
          <t>0</t>
        </is>
      </c>
      <c r="R628" s="18" t="inlineStr">
        <is>
          <t>0d2cd325-b62b-4fc8-b2da-2fc223fdf4a5</t>
        </is>
      </c>
      <c r="S628" s="18" t="inlineStr"/>
      <c r="T628" s="18" t="inlineStr"/>
      <c r="U628" s="18" t="inlineStr"/>
      <c r="V628" s="18" t="inlineStr">
        <is>
          <t>COMPENSATION_REPARATION</t>
        </is>
      </c>
      <c r="W628" s="18" t="inlineStr"/>
      <c r="X628" s="18" t="inlineStr"/>
      <c r="Y628" s="18" t="inlineStr"/>
      <c r="Z628" s="18" t="inlineStr"/>
      <c r="AA628" s="18" t="inlineStr"/>
      <c r="AB628" s="18" t="inlineStr"/>
      <c r="AC628" s="18" t="inlineStr"/>
      <c r="AD628" s="18" t="inlineStr"/>
      <c r="AE628" s="18" t="inlineStr"/>
      <c r="AF628" s="18" t="inlineStr"/>
      <c r="AG628" s="18" t="inlineStr"/>
      <c r="AH628" s="18" t="inlineStr"/>
      <c r="AI628" s="18" t="inlineStr"/>
      <c r="AJ628" s="18" t="inlineStr"/>
      <c r="AK628" s="18" t="inlineStr"/>
      <c r="AL628" s="18" t="inlineStr"/>
      <c r="AM628" s="18" t="inlineStr">
        <is>
          <t>LOW</t>
        </is>
      </c>
      <c r="AN628" s="3" t="inlineStr">
        <is>
          <t>AUTO-DRAFT: keyword signals only; requires contextual coding per codebook.md before use.</t>
        </is>
      </c>
      <c r="AO628" s="18" t="inlineStr">
        <is>
          <t>1012fbc7-5175-5d16-bb47-52c5c2f4bedf</t>
        </is>
      </c>
      <c r="AP628" s="18" t="inlineStr">
        <is>
          <t>1</t>
        </is>
      </c>
      <c r="AQ628" s="18" t="inlineStr">
        <is>
          <t>LOW_CONFIDENCE;MISSING_SPEAKER</t>
        </is>
      </c>
      <c r="AR628" s="18" t="inlineStr">
        <is>
          <t>EXCLUDED</t>
        </is>
      </c>
      <c r="AS628" s="3" t="inlineStr">
        <is>
          <t>2026-09-22 full backlog review: COVID_OR_PANDEMIC</t>
        </is>
      </c>
    </row>
    <row r="629">
      <c r="A629" s="3" t="inlineStr">
        <is>
          <t>https://japan.kantei.go.jp/99_suga/statement/202010/_00004.html</t>
        </is>
      </c>
      <c r="B629" s="18" t="inlineStr">
        <is>
          <t>japan</t>
        </is>
      </c>
      <c r="C629" s="18" t="inlineStr">
        <is>
          <t>Prime Minister's Office of Japan (Kantei)</t>
        </is>
      </c>
      <c r="D629" s="3" t="inlineStr">
        <is>
          <t>Press Conference by the Prime Minister (Speeches and Statements by the Prime Minister) | Prime Minister of Japan and His Cabinet</t>
        </is>
      </c>
      <c r="E629" s="18" t="inlineStr">
        <is>
          <t>PRESS_CONFERENCE</t>
        </is>
      </c>
      <c r="F629" s="18" t="inlineStr">
        <is>
          <t>October 26, 2020</t>
        </is>
      </c>
      <c r="G629" s="18" t="inlineStr">
        <is>
          <t>0</t>
        </is>
      </c>
      <c r="H629" s="3" t="inlineStr"/>
      <c r="I629" s="3" t="inlineStr">
        <is>
          <t>Press Conference by the Prime Minister (Speeches and Statements by the Prime Minister) | Prime Minister of Japan and His Cabinet
Skip to main content
Home
News
Videos
Policy
The Cabinet
Links
Home
&gt;
News
&gt;
Speeches and Statements by the Prime Minister
&gt;
October 2020
&gt;
Press Conference by the Prime Minister
Speeches and Statements by the Prime Minister
Press Conference by the Prime Minister
October 26, 2020
Tweet
[Provisional Translation]
In my first policy speech, I intend to convey the big picture of policies that we will tackle as a "Cabinet that works for the People," and my resolve towards managing the administration. In addition, in this Diet session, we will submit the relevant bills on vaccinations in relation to the novel coronavirus, and ones on assistance to those affected by natural disasters. We intend to thoroughly explain these matters in the Diet session so as to pass those bills swiftly. Thank you.
Related Link
Japanese
Home
News
Videos
Policy
The Cabinet
Links
Cabinet Public Affairs Office, Cabinet Secretariat, 1-6-1 Nagata-cho, Chiyoda-ku, Tokyo 100 - 8968, Japan
Copyright© Cabinet Public Affairs Office, Cabinet Secretariat. All Rights Reserved.</t>
        </is>
      </c>
      <c r="J629" s="3" t="inlineStr">
        <is>
          <t>Press Conference by the Prime Minister (Speeches and Statements by the Prime Minister) | Prime Minister of Japan and His Cabinet
Skip to main content
Home
News
Videos
Policy
The Cabinet
Links
Home
&gt;
News
&gt;
Speeches and Statements by the Prime Minister
&gt;
October 2020
&gt;
Press Conference by the Prime Minister
Speeches and Statements by the Prime Minister
Press Conference by the Prime Minister
October 26, 2020
Tweet
[Provisional Translation]
In my first policy speech, I intend to convey the big picture of policies that we will tackle as a "Cabinet that works for the People," and my resolve towards managing the administration. In addition, in this Diet session, we will submit the relevant bills on vaccinations in relation to the novel coronavirus, and ones on assistance to those affected by natural disasters. We intend to thoroughly explain these matters in the Diet session so as to pass those bills swiftly.</t>
        </is>
      </c>
      <c r="K629" s="18" t="inlineStr">
        <is>
          <t>war</t>
        </is>
      </c>
      <c r="L629" s="18" t="inlineStr">
        <is>
          <t>0</t>
        </is>
      </c>
      <c r="M629" s="18" t="inlineStr">
        <is>
          <t>0</t>
        </is>
      </c>
      <c r="N629" s="18" t="inlineStr">
        <is>
          <t>0</t>
        </is>
      </c>
      <c r="O629" s="18" t="inlineStr">
        <is>
          <t>1</t>
        </is>
      </c>
      <c r="P629" s="18" t="inlineStr">
        <is>
          <t>0</t>
        </is>
      </c>
      <c r="Q629" s="18" t="inlineStr">
        <is>
          <t>1</t>
        </is>
      </c>
      <c r="R629" s="18" t="inlineStr">
        <is>
          <t>b8cdaa85-4f4d-4660-ab3a-a9a738a040e8</t>
        </is>
      </c>
      <c r="S629" s="18" t="inlineStr"/>
      <c r="T629" s="18" t="inlineStr"/>
      <c r="U629" s="18" t="inlineStr"/>
      <c r="V629" s="18" t="inlineStr">
        <is>
          <t>HISTORICAL_RECOGNITION_GENERAL</t>
        </is>
      </c>
      <c r="W629" s="18" t="inlineStr"/>
      <c r="X629" s="18" t="inlineStr"/>
      <c r="Y629" s="18" t="inlineStr"/>
      <c r="Z629" s="18" t="inlineStr"/>
      <c r="AA629" s="18" t="inlineStr"/>
      <c r="AB629" s="18" t="inlineStr"/>
      <c r="AC629" s="18" t="inlineStr"/>
      <c r="AD629" s="18" t="inlineStr"/>
      <c r="AE629" s="18" t="inlineStr"/>
      <c r="AF629" s="18" t="inlineStr"/>
      <c r="AG629" s="18" t="inlineStr"/>
      <c r="AH629" s="18" t="inlineStr"/>
      <c r="AI629" s="18" t="inlineStr"/>
      <c r="AJ629" s="18" t="inlineStr"/>
      <c r="AK629" s="18" t="inlineStr"/>
      <c r="AL629" s="18" t="inlineStr"/>
      <c r="AM629" s="18" t="inlineStr">
        <is>
          <t>LOW</t>
        </is>
      </c>
      <c r="AN629" s="3" t="inlineStr">
        <is>
          <t>AUTO-DRAFT: keyword signals only; requires contextual coding per codebook.md before use.</t>
        </is>
      </c>
      <c r="AO629" s="18" t="inlineStr">
        <is>
          <t>7dbe64fc-0498-53b7-9198-6b1fe3c754fa</t>
        </is>
      </c>
      <c r="AP629" s="18" t="inlineStr">
        <is>
          <t>1</t>
        </is>
      </c>
      <c r="AQ629" s="18" t="inlineStr">
        <is>
          <t>LOW_CONFIDENCE;MISSING_SPEAKER</t>
        </is>
      </c>
      <c r="AR629" s="18" t="inlineStr">
        <is>
          <t>EXCLUDED</t>
        </is>
      </c>
      <c r="AS629" s="3" t="inlineStr">
        <is>
          <t>2026-09-22 full backlog review: COVID_OR_PANDEMIC</t>
        </is>
      </c>
    </row>
    <row r="630">
      <c r="A630" s="3" t="inlineStr">
        <is>
          <t>https://japan.kantei.go.jp/99_suga/statement/202010/_00006.html</t>
        </is>
      </c>
      <c r="B630" s="18" t="inlineStr">
        <is>
          <t>japan</t>
        </is>
      </c>
      <c r="C630" s="18" t="inlineStr">
        <is>
          <t>Prime Minister's Office of Japan (Kantei)</t>
        </is>
      </c>
      <c r="D630" s="3" t="inlineStr">
        <is>
          <t>Policy Speech by the Prime Minister to the 203rd Session of the Diet (Speeches and Statements by the Prime Minister) | Prime Minister of Japan and His Cabinet</t>
        </is>
      </c>
      <c r="E630" s="18" t="inlineStr">
        <is>
          <t>SPEECH</t>
        </is>
      </c>
      <c r="F630" s="18" t="inlineStr">
        <is>
          <t>October 28, 2020</t>
        </is>
      </c>
      <c r="G630" s="18" t="inlineStr">
        <is>
          <t>0</t>
        </is>
      </c>
      <c r="H630" s="3" t="inlineStr"/>
      <c r="I630" s="3" t="inlineStr">
        <is>
          <t>Policy Speech by the Prime Minister to the 203rd Session of the Diet (Speeches and Statements by the Prime Minister) | Prime Minister of Japan and His Cabinet
Skip to main content
Home
News
Videos
Policy
The Cabinet
Links
Home
&gt;
News
&gt;
Speeches and Statements by the Prime Minister
&gt;
October 2020
&gt;
Policy Speech by the Prime Minister to the 203rd Session of the Diet
Speeches and Statements by the Prime Minister
Policy Speech by the Prime Minister to the 203rd Session of the Diet
October 28, 2020
Tweet
[Provisional translation]
1.       Balancing novel coronavirus countermeasures and economic activities
I recently took office as the 99th Prime Minister of Japan. Here in the midst of a national crisis of the spread of novel coronavirus infections and the greatest economic slump in the postwar era, I have come to take on the very weighty responsibility of assuming the leadership of our nation. As I begin my remarks, I once again offer my heartfelt condolences to all those who have lost their lives to this infectious disease.
Only with the devoted efforts of so many people, notably healthcare professionals, public health center staff, and nursing care providers who continue standing on the front lines in our fight against the virus, we can continue to live our daily lives. I express my deep respect and my wholehearted appreciation to them.
The nationwide spread of infections since late June has turned downward. However, with the rate of decline in the number of newly confirmed positive cases slowing down, the situation still requires caution. We will do everything we can to prevent an explosive outbreak and thoroughly protect the lives and health of the public. On top of that, we will advance the recovery of our economy through the resumption of socioeconomic activities.
Going forward, in preparation for the seasonal influenza period in winter, we will secure screening capacity of community medical facilities for an average of 200,000 specimens per day. We will conduct screening for elderly people and people with underlying conditions, both of whom are at a high risk of developing severe symptoms, while prioritizing medical resources for patients with severe symptoms.
As for vaccines, while ensuring the safety and effectiveness as the highest priority, we will secure a sufficient amount to provide them to all citizens by the first half of 2021. We will provide the vaccine to everyone free of charge, with the elderly, those with underlying conditions, and medical practitioners receiving priority.
Since the change of administration eight years ago, we have consistently invested our efforts in reviving the economy. Moving forward, we will continue Abenomics and advance further reforms.
Before the new administration was inaugurated, the Japanese economy struggled with an extreme yen appreciation and low stock prices. At present, even in the midst of the spread of novel coronavirus, the market is showing stability. Despite a declining population, we have succeeded in increasing the number of people newly entering the workforce by four million. Land market values in local areas turned upward last year for the first time in 27 years.
Just as we achieved the best economy since the bubble economy burst, the novel coronavirus broke out. As the economic conditions remain severe, in order to first protect employment and ensure that businesses are able to sustain their operations, we will continue implementing initiatives such as the Sustainability Subsidy (Subsidy Program for Sustaining Businesses) of up to two million yen per each business, as well as interest-free, no-collateral loans up to 40 million yen per each.
In addition, we will support travel, eating out, theatrical plays and concerts, and events held at shopping arcades, with “Go To” campaigns. Until now, more than 25 million people in total have stayed overnight through the campaign, and yet among them, only a couple dozen participants have tested positive. We will run these campaigns appropriately, asking business owners to take thorough measures to prevent infections and users of these campaigns to be conscientious in avoiding the so-called “three Cs” (closed spaces, crowded places, close-contact settings).
We will continue to pay close attention to the impacts of the novel coronavirus on the economy and other economic trends both at home and abroad, while implementing necessary measures without hesitation.
2.       Realizing a digitalized society; supply chains
The pandemic has revealed various challenges, including delays in digitization of administrative services and private-sector practices as well as geographical concentration of supply chains. We will achieve bold regulatory reforms, including digital transformation, and build a new “with corona” and post-coronavirus society.
Citizens can complete all kinds of administrative procedures without going to a government office. Citizens living in rural areas can do the same work as those in large cities by teleworking. Citizens in local communities can receive medical care and education of the same quality as those in large cities. We will realize such a society.
Towards this end, we will advance digitization in government, getting rid of bureaucratic sectionalism across government ministries and agencies as well as local authorities. Over the next five years, we will unify and standardize the systems used by local authorities to enable the swift provision of government services regardless of the municipality in which you reside.
Regarding My Number Social Security and Tax Number cards, we aim to deliver the cards to almost everyone in the country within the next two and a half years and commence full-fledged use of My Number cards as health insurance cards in March of next year. We will also press forward in the digitization of driver’s licenses.
We will establish an agency in charge of digital transformation, which will serve as a control tower for vigorously carrying out these reforms. Towards its inception next year, we will swiftly move forward with preparations, getting rid of the vested interests of the ministries and agencies and incorporating the power of the private sector to a considerable degree.
Education lays the foundation of a nation. By pressing forward with making one digital device available for each elementary and junior high school student and expanding online education for all children, we will achieve a new form of learning that befits a digitalized society.
Furthermore, we will support new ways of working, including teleworking and “workations.” The practice of requiring physical seals on applications for administrative services and on other occasions prevents teleworking. We therefore intend to abolish all such practices in principle.
Vulnerabilities in supply chains have been pointed out, such as geographical concentration of the production locations of medical masks and protective gowns. We will make efforts to bring production back to Japan and diversify supply chains while advancing partial or full automation through digitalization and use of robotics technologies. By doing so, we will enhance our domestic production capacity in leading-edge industries in fields such as medical and health care.
3.           Realizing a green society
My administration will devote itself to the greatest possible extent to bring about a green society, while focusing on a virtuous cycle of the economy and the environment as a pillar of our growth strategy.
We hereby declare that by 2050 Japan will aim to reduce greenhouse gas emissions to net-zero, that is, to realize a carbon-neutral, decarbonized society.
Addressing climate change is no longer a constraint on economic growth. We need to adjust our mindset to a paradigm shift that proactive climate change measures bring transformation of industrial structures as well as our economy and society, leading to dynamic economic growth.
The key here is revolutionary innovations, such as next-generation solar cells and carbon recycling. We will accelerate research and development aimed at realizing utilization of such technologies in society. We will make our utmost efforts in this area, such as establishing a forum for the national and local governments to conduct a review towards realizing a decarbonized society, while making green investment more common through the full mobilization of regulatory reforms and other policy measures. Also, we will advance green transformation more efficiently and effectively through digital transformation in fields related to the environment. We will lead the green industry globally and realize a virtuous cycle of the economy and the environment.
We will establish a stable supply of energy by thoroughly conserving energy and introducing renewable energies to the greatest possible extent, as well as by advancing our nuclear energy policy with the highest priority on safety. We will also drastically change our longstanding policies on coal-fired power generation.
4.      Creating vibrant communities
I was born into a farming family in the snow country of Akita. In Yokohama, where I had no connection to the local community and no blood relatives, I dove into the world of politics, literally starting from zero. Against this backdrop, and with persistent aspiration to create vibrant communities -- a view I have held throughout my career -- I created the “hometown tax” system after becoming Minister for Internal Affairs and Communications. That system is now used at a level of approximately 500 billion yen annually.
Consumption in the four prefectures that make up the so-called Greater Tokyo area accounts for only 30 percent of the national total. Through tourism and agricultural reforms, among other efforts, we will create flows of people to areas outside Greater Tokyo, increase incomes in these areas, create vitality there, and through that, boost the Japanese economy. Since the change of administration, the number of inbound tourists has roughly quadrupled to 32 million per year while the value of exported agricultural products has doubled to 900 billion yen per year.
Japan’s agricultural products command wide popularity overseas, especially in Asia, and there is still ample room to increase our exports. Since the beginning of 2020, exports have suffered from the impacts of the novel coronavirus but we are seeing a recovery trend, as the latest number shows an 11 percent increase compared to the previous year.
Under the Headquarters for the Export of Agriculture, Forestry and Fisheries Products and Food established within the Ministry of Agriculture, Forestry and Fisheries in April, relevant ministries and agencies take a whole-of-government approach to negotiate with export destination countries. Issuance of export certificates has been also advanced expeditiously. As we head towards our targets of 2 trillion yen in exports in 2025 and 5 trillion yen in 2030, we will draw up our strategy for the near term by the end of the year and immediately put it into action. We will also steadily advance the ongoing agricultural reform and help boost growth in the local economies.
Even under the new normal, travel is part of our everyday lives. By the end of the year, we will compile a policy plan for rediscovering value that has been overlooked in Japan, creating at a stroke an environment to welcome visitors at each tourist spot, and restoring tourism demand for the near future.
In order to boost incomes in areas outside Greater Tokyo and revitalize consumption, we will work to achieve nation-wide increases in the minimum wage.
5.       Creating new flows of people
Through our fight against the novel coronavirus, we now see rural living in a different light and at the same time the environments surrounding industries and companies are changing dramatically. Given such a situation, we will create new flows of people from urban to rural areas and between companies, including to small- and medium-sized enterprises (SMEs) and startups, opening up a path for future growth.
Competent human resources are found in every company, whether a major corporation or an SME. We will launch before the end of this year an initiative to utilize a sovereign wealth fund to introduce experienced professionals in major corporations to local SMEs or companies in between as managerial talent, starting with the banking sector.
For Japan, the need for interacting with people from overseas and incorporating overseas growth will not change, even in the post-coronavirus era.
Earlier this month we relaxed restrictions on business travelers and foreign students entering Japan from all over the world. We will raise our screening capacity at the point of entry into Japan to 20,000 screenings per day in November and resume global economic activities while thoroughly implementing preventive measures.
We will welcome finance-sector professionals from overseas, aiming to be a financial center for Asia, and even a global financial center. To this end, we will immediately review relevant aspects of the tax system, the provision of broader administrative services in English, and the relaxation of the requirements to qualify for status of residence.
Corporate governance reform is key in raising the value of Japanese companies. To spur further growth, we will promote appointments of women, non-Japanese, and mid-career professionals and advance reforms with a view to realizing workplaces with diversity and business management free of shackles.
6.       A social security system that provides peace of mind
It is our children who bear the future of Japan. We will squarely tackle the declining birthrate, a longstanding challenge for Japan, and make great strides forward.
Since the change of administration, we have prepared childcare arrangements for 720,000 children, resulting in the lowest figure since surveys began, of 12,000 children on the waiting list for childcare this year.
Aiming to eliminate the number of children who must wait to receive childcare arrangements, we intend to compile by the end of this year a plan which succeeds “Plan for Raising Children with Peace of Mind,” giving consideration to childcare arrangements in light of the rise in the number of women in the workforce and local resources for child rearing such as kindergartens and babysitters. In order to promote male participation in child rearing, we are calling on male national civil servants to take a minimum of one month of childcare leave beginning this fiscal year, and we will also promote childcare leave for male employees in the private sector.
“Even working hard as a double-income family, the salary of one of us vanishes because of the cost of fertility treatments.” This was what a couple once told me, looking very distressed.
Staying attentive to the sentiments of people such as this couple, we will swiftly make fertility treatments covered by public health insurance and eliminate income thresholds on eligibility. Until such insurance coverage becomes available, we will broadly expand the subsidy measure currently in place.
In order to prevent child abuse, we will strengthen our measures such as reinforcing child consultation centers and other municipal authorities. We will work to tackle child poverty, such as by providing assistance for single-parent families, through society-wide efforts.
Because of the novel coronavirus, the employment of women in particular is exposed to severe conditions. Yet even in this situation, we must not stop the positive momentum of women’s empowerment, which we have advanced until now. By the end of the year, we will compile a new Basic Plan for Gender Equality in working to create a society in which all women shine. We will also support job search activities for university students and high school students who find themselves in difficult circumstances.
In addition to advancing work-style reform, including equal pay for equal work, we will provide support to the “employment ice age” generation in accordance with individual circumstances in order to promote people of this generation working and participating in society.
We will create a society in which people with disabilities or intractable illnesses can demonstrate their individuality and be dynamically engaged, whether at work or in the community.
As we enter an era of 100-year life society, we will advance efforts to extend the healthy life expectancy through preventive and health-building measures, and we will press forward in ensuring sufficient nursing care staff and in increasing the productivity of nursing care facilities.
Alongside these efforts, we will rectify inefficiencies and inequality in various systems. We will work to realize the drug price revision every year and, with the aim of improving convenience through digitization, we will promote to allow online medical consultations on a permanent basis.
In 2022, the so-called Dankai Generation (Baby Boomer Generation) will become elderly aged 75 or older. Following the policies we have put in place so far, we will advance the review of medical care for the elderly.
We will create a social security system in which people of all generations can enjoy peace of mind and hand it down to the next generation.
7.       Reconstruction from the Great East Japan Earthquake; disaster countermeasures
At Futaba Mirai Gakuen in Fukushima Prefecture, a school I visited in September, I listened to the students about their aspirations towards reconstruction and the efforts they are making to counter reputational damage. I strengthened my belief that growing up here are young people who will unlock their own futures and make their way out to the world.
I have an unwavering determination to lift the evacuation orders in the future for all of the difficult-to-return areas, even if it takes many years.
Without the reconstruction of Fukushima, there will be no reconstruction of Tohoku. And without the reconstruction of Tohoku, there will be no revival of Japan. We will undertake reconstruction and revival with an even greater sense of speed while being attentive to the feelings of those who have been affected by the disaster.
This summer, the torrential rains struck Kumamoto Prefecture and indeed the entire country. I pray for the repose of those who lost their precious lives due to the disaster. I also extend my sympathies to all those affected.
There is not a moment to spare in preparing for torrential rains and typhoons that cause tremendous damage every year. Until recently, we could not use dams for hydropower generation or for agricultural use for flood prevention, even though they too were dams. By getting rid of bureaucratic sectionalism in the relevant ministries and agencies and enabling the use of all dams for flood prevention, we have doubled the flood control water capacity. During the course of the torrential rains in July, we conducted advance releases of water into the Kiso River as a new endeavor, and mayors of towns located in the river basin sent me personal letters of gratitude. By combining improvements to embankments and retention basins, the refinement of heavy rain forecasts, and other efforts, we will protect lives from flooding of nearby rivers.
We will amend the Act Concerning Support for Reconstructing Livelihoods of Disaster Victims and expand the scope of those eligible to receive support grants. By doing so, those who suffer substantial damage to their residences due to natural disasters may lead stable lives as early as possible.
As floods, earthquakes, and other natural disasters continue to occur one after another, disaster prevention, disaster mitigation, and building national resilience will continue to be major issues. We will advance the development of national land structures that is resistant to natural disasters, transcending the boundaries separating ministries and agencies, local authorities, and the public and private sectors, and building national resilience while closely monitoring the situation of disasters.
8.       Diplomacy and security
Since taking office as prime minister, I have made a series of telephone calls with the leaders of the G7, China, Russia, and so on. I am determined to further develop our relationship of trust and cooperation with the United States and other countries and conduct proactive diplomacy.
The abductions issue continues to be a top priority for the administration. I will make utmost efforts to realize the return home of all abductees at the earliest possible date. I am determined to meet with Chairman Kim Jong-un without any conditions. Japan seeks to normalize its relation with North Korea, through comprehensively resolving outstanding issues of concern, such as the abductions, nuclear and missile issues, and settling the unfortunate past in accordance with the Japan-DPRK Pyongyang Declaration.
Amid a severe security environment, the most consequential responsibility of the government is to protect and defend the lives and peaceful livelihoods of the people. With regard to an alternative to Aegis Ashore and the strengthening of deterrence, we will advance discussions based on the statement issued in September and compile policies to be undertaken.
The Japan-U.S. Alliance, the linchpin of Japan’s foreign policy and security, forms the foundation for peace, prosperity, and freedom of the Indo-Pacific region and the international community. We will make every effort to mitigate the impact of U.S. Forces on Okinawa, while maintaining the deterrence of the Alliance. To eliminate risks associated with Marine Corps Air Station (MCAS) Futenma as quickly as possible, we will work to steadily advance its relocation to Henoko. We have made steady progress, including the return of a major portion of the Northern Training Area, which was the single largest land return since the reversion of Okinawa. We will continue to make our utmost efforts by listening to the views of the people in Okinawa.
Just recently, I visited Viet Nam and Indonesia. Japan will work together with countries with which we share fundamental values, including ASEAN countries, Australia, India, and European countries, and aim to achieve a free and open Indo-Pacific based on the rule of law.
A stable relationship with China is extremely important not only for the two countries, but also for the region and the international community. Japan will continue to claim what it should claim at a high level and work together with China to address common challenges.
We must put an end to the Northern Territories issue, without leaving it to the next generation. I intend to develop the overall relationship between Japan and Russia, including the conclusion of a peace treaty, through candid discussions at the summit level.
The Republic of Korea (ROK) is a highly important neighboring country. In order to restore sound Japan-ROK relations, we strongly urge the ROK, based on Japan's principled positions, to take appropriate actions.
With human security threatened by the novel coronavirus, it is imperative that international cooperation be strengthened. Japan will continue to extend assistance to developing countries in the health sector among others, while promoting multilateralism. We will proactively pursue reform of the United Nations, including that of the UN Security Council, as well as reforms of the World Health Organization and the World Trade Organization, among others.
Amidst the downturn of the global economy and the emergence of inward-looking tendencies, Japan will take the lead in expanding a free and fair economic zone as well as maintaining and strengthening the multilateral free trade system. We will conclude the Japan-UK Comprehensive Economic Partnership Agreement, ensuring the continuity of doing business for Japanese companies. In addition, the government as a whole will work to address relevant issues accordingly from the standpoint of economic security.
In the summer of next year, I am determined to hold the Tokyo Olympic and Paralympic Games as proof that humanity has defeated the virus. I will continue to spare no effort to bring about the Games that are safe and secure.
In the same vein, with regard to Expo 2025 Osaka, Kansai, Japan, we will overcome the novel coronavirus disease and share with the world what makes Japan so appealing.
9.       Conclusion
The Constitution lays out the foundation of our nation. It is the people, with whom sovereign power resides, who will ultimately decide the ideal form of the Constitution. At the Commissions on the Constitution, I expect that each party present its ideas, and the ruling and opposition parties hold constructive discussions, that would lead to a national debate.
Since the change of administration I have been involved in day-to-day issues in order to revive the economy and rebuild Japan’s foreign policy and security. I will continue to carry on with the reforms undertaken to date in various fields and, against this backdrop, make utmost efforts towards a new path of economic growth.
As for the reforms that we have pledged to date, such as reducing mobile phone charges, we will press forward with these reforms starting from what we can do immediately and deliver results, enabling the public to experience the benefits in a tangible manner.
Self-help, mutual help, and public help, as well as "kizuna (bonds)" are the vision of society I aspire for. Things we can do for ourselves, we should first try to do ourselves. Then we should assist each other within our families and communities. Beyond that, the government will provide protection with a safety net. I aim to create such kind of government that the public can entrust.
To this end, we will get rid of bureaucratic sectionalism, vested interests, and the notorious habit of following past precedents and make our utmost efforts to advance regulatory reforms. As “the Cabinet that works for the people,” we will materialize reforms and create a new era.
Thank you for your kind attention.
Related Link
Japanese
Home
News
Videos
Policy
The Cabinet
Links
Cabinet Public Affairs Office, Cabinet Secretariat, 1-6-1 Nagata-cho, Chiyoda-ku, Tokyo 100 - 8968, Japan
Copyright© Cabinet Public Affairs Office, Cabinet Secretariat. All Rights Reserved.</t>
        </is>
      </c>
      <c r="J630" s="3" t="inlineStr">
        <is>
          <t>Policy Speech by the Prime Minister to the 203rd Session of the Diet (Speeches and Statements by the Prime Minister) | Prime Minister of Japan and His Cabinet
Skip to main content
Home
News
Videos
Policy
The Cabinet
Links
Home
&gt;
News
&gt;
Speeches and Statements by the Prime Minister
&gt;
October 2020
&gt;
Policy Speech by the Prime Minister to the 203rd Session of the Diet
Speeches and Statements by the Prime Minister
Policy Speech by the Prime Minister to the 203rd Session of the Diet
October 28, 2020
Tweet
[Provisional translation]
1. Balancing novel coronavirus countermeasures and economic activities
I recently took office as the 99th Prime Minister of Japan. Here in the midst of a national crisis of the spread of novel coronavirus infections and the greatest economic slump in the postwar era, I have come to take on the very weighty responsibility of assuming the leadership of our nation. As I begin my remarks, I once again offer my heartfelt condolences to all those who have lost their lives to this infectious disease. Only with the devoted efforts of so many people, notably healthcare professionals, public health center staff, and nursing care providers who continue standing on the front lines in our fight against the virus, we can continue to live our daily lives. I express my deep respect and my wholehearted appreciation to them. The nationwide spread of infections since late June has turned downward. However, with the rate of decline in the number of newly confirmed positive cases slowing down, the situation still requires caution. We will do everything we can to prevent an explosive outbreak and thoroughly protect the lives and health of the public. On top of that, we will advance the recovery of our economy through the resumption of socioeconomic activities. Going forward, in preparation for the seasonal influenza period in winter, we will secure screening capacity of community medical facilities for an average of 200,000 specimens per day. We will conduct screening for elderly people and people with underlying conditions, both of whom are at a high risk of developing severe symptoms, while prioritizing medical resources for patients with severe symptoms. As for vaccines, while ensuring the safety and effectiveness as the highest priority, we will secure a sufficient amount to provide them to all citizens by the first half of 2021. We will provide the vaccine to everyone free of charge, with the elderly, those with underlying conditions, and medical practitioners receiving priority. Since the change of administration eight years ago, we have consistently invested our efforts in reviving the economy. Moving forward, we will continue Abenomics and advance further reforms. Before the new administration was inaugurated, the Japanese economy struggled with an extreme yen appreciation and low stock prices. At present, even in the midst of the spread of novel coronavirus, the market is showing stability. Despite a declining population, we have succeeded in increasing the number of people newly entering the workforce by four million. Land market values in local areas turned upward last year for the first time in 27 years. Just as we achieved the best economy since the bubble economy burst, the novel coronavirus broke out. As the economic conditions remain severe, in order to first protect employment and ensure that businesses are able to sustain their operations, we will continue implementing initiatives such as the Sustainability Subsidy (Subsidy Program for Sustaining Businesses) of up to two million yen per each business, as well as interest-free, no-collateral loans up to 40 million yen per each. Citizens in local communities can receive medical care and education of the same quality as those in large cities. We will realize such a society. Towards this end, we will advance digitization in government, getting rid of bureaucratic sectionalism across government ministries and agencies as well as local authorities. Over the next five years, we will unify and standardize the systems used by local authorities to enable the swift provision of government services regardless of the municipality in which you reside. Regarding My Number Social Security and Tax Number cards, we aim to deliver the cards to almost everyone in the country within the next two and a half years and commence full-fledged use of My Number cards as health insurance cards in March of next year. We will also press forward in the digitization of driver’s licenses. We will establish an agency in charge of digital transformation, which will serve as a control tower for vigorously carrying out these reforms. Towards its inception next year, we will swiftly move forward with preparations, getting rid of the vested interests of the ministries and agencies and incorporating the power of the private sector to a considerable degree. Education lays the foundation of a nation. By pressing forward with making one digital device available for each elementary and junior high school student and expanding online education for all children, we will achieve a new form of learning that befits a digitalized society. Furthermore, we will support new ways of working, including teleworking and “workations.” The practice of requiring physical seals on applications for administrative services and on other occasions prevents teleworking. We therefore intend to abolish all such practices in principle. The key here is revolutionary innovations, such as next-generation solar cells and carbon recycling. We will accelerate research and development aimed at realizing utilization of such technologies in society. We will make our utmost efforts in this area, such as establishing a forum for the national and local governments to conduct a review towards realizing a decarbonized society, while making green investment more common through the full mobilization of regulatory reforms and other policy measures. Also, we will advance green transformation more efficiently and effectively through digital transformation in fields related to the environment. We will lead the green industry globally and realize a virtuous cycle of the economy and the environment. Under the Headquarters for the Export of Agriculture, Forestry and Fisheries Products and Food established within the Ministry of Agriculture, Forestry and Fisheries in April, relevant ministries and agencies take a whole-of-government approach to negotiate with export destination countries. Issuance of export certificates has been also advanced expeditiously. As we head towards our targets of 2 trillion yen in exports in 2025 and 5 trillion yen in 2030, we will draw up our strategy for the near term by the end of the year and immediately put it into action. We will also steadily advance the ongoing agricultural reform and help boost growth in the local economies. Even under the new normal, travel is part of our everyday lives. Given such a situation, we will create new flows of people from urban to rural areas and between companies, including to small- and medium-sized enterprises (SMEs) and startups, opening up a path for future growth. Competent human resources are found in every company, whether a major corporation or an SME. We will launch before the end of this year an initiative to utilize a sovereign wealth fund to introduce experienced professionals in major corporations to local SMEs or companies in between as managerial talent, starting with the banking sector. For Japan, the need for interacting with people from overseas and incorporating overseas growth will not change, even in the post-coronavirus era. Earlier this month we relaxed restrictions on business travelers and foreign students entering Japan from all over the world. 6. A social security system that provides peace of mind
It is our children who bear the future of Japan. We will squarely tackle the declining birthrate, a longstanding challenge for Japan, and make great strides forward. Since the change of administration, we have prepared childcare arrangements for 720,000 children, resulting in the lowest figure since surveys began, of 12,000 children on the waiting list for childcare this year. Aiming to eliminate the number of children who must wait to receive childcare arrangements, we intend to compile by the end of this year a plan which succeeds “Plan for Raising Children with Peace of Mind,” giving consideration to childcare arrangements in light of the rise in the number of women in the workforce and local resources for child rearing such as kindergartens and babysitters. In addition to advancing work-style reform, including equal pay for equal work, we will provide support to the “employment ice age” generation in accordance with individual circumstances in order to promote people of this generation working and participating in society. We will create a society in which people with disabilities or intractable illnesses can demonstrate their individuality and be dynamically engaged, whether at work or in the community. As we enter an era of 100-year life society, we will advance efforts to extend the healthy life expectancy through preventive and health-building measures, and we will press forward in ensuring sufficient nursing care staff and in increasing the productivity of nursing care facilities. Alongside these efforts, we will rectify inefficiencies and inequality in various systems. We will work to realize the drug price revision every year and, with the aim of improving convenience through digitization, we will promote to allow online medical consultations on a permanent basis. We will create a social security system in which people of all generations can enjoy peace of mind and hand it down to the next generation. 7. Reconstruction from the Great East Japan Earthquake; disaster countermeasures
At Futaba Mirai Gakuen in Fukushima Prefecture, a school I visited in September, I listened to the students about their aspirations towards reconstruction and the efforts they are making to counter reputational damage. I strengthened my belief that growing up here are young people who will unlock their own futures and make their way out to the world. I have an unwavering determination to lift the evacuation orders in the future for all of the difficult-to-return areas, even if it takes many years. During the course of the torrential rains in July, we conducted advance releases of water into the Kiso River as a new endeavor, and mayors of towns located in the river basin sent me personal letters of gratitude. By combining improvements to embankments and retention basins, the refinement of heavy rain forecasts, and other efforts, we will protect lives from flooding of nearby rivers. We will amend the Act Concerning Support for Reconstructing Livelihoods of Disaster Victims and expand the scope of those eligible to receive support grants. By doing so, those who suffer substantial damage to their residences due to natural disasters may lead stable lives as early as possible. As floods, earthquakes, and other natural disasters continue to occur one after another, disaster prevention, disaster mitigation, and building national resilience will continue to be major issues. I am determined to meet with Chairman Kim Jong-un without any conditions. Japan seeks to normalize its relation with North Korea, through comprehensively resolving outstanding issues of concern, such as the abductions, nuclear and missile issues, and settling the unfortunate past in accordance with the Japan-DPRK Pyongyang Declaration. Amid a severe security environment, the most consequential responsibility of the government is to protect and defend the lives and peaceful livelihoods of the people. With regard to an alternative to Aegis Ashore and the strengthening of deterrence, we will advance discussions based on the statement issued in September and compile policies to be undertaken. The Japan-U.S. We will continue to make our utmost efforts by listening to the views of the people in Okinawa. Just recently, I visited Viet Nam and Indonesia. Japan will work together with countries with which we share fundamental values, including ASEAN countries, Australia, India, and European countries, and aim to achieve a free and open Indo-Pacific based on the rule of law. A stable relationship with China is extremely important not only for the two countries, but also for the region and the international community. Japan will continue to claim what it should claim at a high level and work together with China to address common challenges. Japan will continue to extend assistance to developing countries in the health sector among others, while promoting multilateralism. We will proactively pursue reform of the United Nations, including that of the UN Security Council, as well as reforms of the World Health Organization and the World Trade Organization, among others. Amidst the downturn of the global economy and the emergence of inward-looking tendencies, Japan will take the lead in expanding a free and fair economic zone as well as maintaining and strengthening the multilateral free trade system. We will conclude the Japan-UK Comprehensive Economic Partnership Agreement, ensuring the continuity of doing business for Japanese companies. In addition, the government as a whole will work to address relevant issues accordingly from the standpoint of economic security. At the Commissions on the Constitution, I expect that each party present its ideas, and the ruling and opposition parties hold constructive discussions, that would lead to a national debate. Since the change of administration I have been involved in day-to-day issues in order to revive the economy and rebuild Japan’s foreign policy and security. I will continue to carry on with the reforms undertaken to date in various fields and, against this backdrop, make utmost efforts towards a new path of economic growth. As for the reforms that we have pledged to date, such as reducing mobile phone charges, we will press forward with these reforms starting from what we can do immediately and deliver results, enabling the public to experience the benefits in a tangible manner. Self-help, mutual help, and public help, as well as "kizuna (bonds)" are the vision of society I aspire for. Things we can do for ourselves, we should first try to do ourselves.</t>
        </is>
      </c>
      <c r="K630" s="18" t="inlineStr">
        <is>
          <t>fund;responsibility;victim;war</t>
        </is>
      </c>
      <c r="L630" s="18" t="inlineStr">
        <is>
          <t>0</t>
        </is>
      </c>
      <c r="M630" s="18" t="inlineStr">
        <is>
          <t>0</t>
        </is>
      </c>
      <c r="N630" s="18" t="inlineStr">
        <is>
          <t>0</t>
        </is>
      </c>
      <c r="O630" s="18" t="inlineStr">
        <is>
          <t>1</t>
        </is>
      </c>
      <c r="P630" s="18" t="inlineStr">
        <is>
          <t>0</t>
        </is>
      </c>
      <c r="Q630" s="18" t="inlineStr">
        <is>
          <t>0</t>
        </is>
      </c>
      <c r="R630" s="18" t="inlineStr">
        <is>
          <t>8edbbf1c-2cc9-4a09-97f6-6b15c510d0cb</t>
        </is>
      </c>
      <c r="S630" s="18" t="inlineStr"/>
      <c r="T630" s="18" t="inlineStr"/>
      <c r="U630" s="18" t="inlineStr"/>
      <c r="V630" s="18" t="inlineStr">
        <is>
          <t>COMPENSATION_REPARATION</t>
        </is>
      </c>
      <c r="W630" s="18" t="inlineStr"/>
      <c r="X630" s="18" t="inlineStr"/>
      <c r="Y630" s="18" t="inlineStr"/>
      <c r="Z630" s="18" t="inlineStr"/>
      <c r="AA630" s="18" t="inlineStr"/>
      <c r="AB630" s="18" t="inlineStr"/>
      <c r="AC630" s="18" t="inlineStr"/>
      <c r="AD630" s="18" t="inlineStr"/>
      <c r="AE630" s="18" t="inlineStr"/>
      <c r="AF630" s="18" t="inlineStr"/>
      <c r="AG630" s="18" t="inlineStr"/>
      <c r="AH630" s="18" t="inlineStr"/>
      <c r="AI630" s="18" t="inlineStr"/>
      <c r="AJ630" s="18" t="inlineStr"/>
      <c r="AK630" s="18" t="inlineStr"/>
      <c r="AL630" s="18" t="inlineStr"/>
      <c r="AM630" s="18" t="inlineStr">
        <is>
          <t>LOW</t>
        </is>
      </c>
      <c r="AN630" s="3" t="inlineStr">
        <is>
          <t>AUTO-DRAFT: keyword signals only; requires contextual coding per codebook.md before use.</t>
        </is>
      </c>
      <c r="AO630" s="18" t="inlineStr">
        <is>
          <t>64e5c61c-d3d0-542b-ada6-c8c4662846ce</t>
        </is>
      </c>
      <c r="AP630" s="18" t="inlineStr">
        <is>
          <t>1</t>
        </is>
      </c>
      <c r="AQ630" s="18" t="inlineStr">
        <is>
          <t>LOW_CONFIDENCE;MISSING_SPEAKER</t>
        </is>
      </c>
      <c r="AR630" s="18" t="inlineStr">
        <is>
          <t>EXCLUDED</t>
        </is>
      </c>
      <c r="AS630" s="3" t="inlineStr">
        <is>
          <t>2026-09-22 full backlog review: COVID_OR_PANDEMIC</t>
        </is>
      </c>
    </row>
    <row r="631">
      <c r="A631" s="3" t="inlineStr">
        <is>
          <t>https://japan.kantei.go.jp/99_suga/statement/202010/_00007.html</t>
        </is>
      </c>
      <c r="B631" s="18" t="inlineStr">
        <is>
          <t>japan</t>
        </is>
      </c>
      <c r="C631" s="18" t="inlineStr">
        <is>
          <t>Prime Minister's Office of Japan (Kantei)</t>
        </is>
      </c>
      <c r="D631" s="3" t="inlineStr">
        <is>
          <t>Speech by the Prime Minister at the Meeting of Managing Editors of the Member Companies of Kyodo News (Speeches and Statements by the Prime Minister) | Prime Minister of Japan and His Cabinet</t>
        </is>
      </c>
      <c r="E631" s="18" t="inlineStr">
        <is>
          <t>SPEECH</t>
        </is>
      </c>
      <c r="F631" s="18" t="inlineStr">
        <is>
          <t>October 16, 2020</t>
        </is>
      </c>
      <c r="G631" s="18" t="inlineStr">
        <is>
          <t>0</t>
        </is>
      </c>
      <c r="H631" s="3" t="inlineStr"/>
      <c r="I631" s="3" t="inlineStr">
        <is>
          <t>Speech by the Prime Minister at the Meeting of Managing Editors of the Member Companies of Kyodo News (Speeches and Statements by the Prime Minister) | Prime Minister of Japan and His Cabinet
Skip to main content
Home
News
Videos
Policy
The Cabinet
Links
Home
&gt;
News
&gt;
Speeches and Statements by the Prime Minister
&gt;
October 2020
&gt;
Speech by the Prime Minister at the Meeting of Managing Editors of the Member Companies of Kyodo News
Speeches and Statements by the Prime Minister
Speech by the Prime Minister at the Meeting of Managing Editors of the Member Companies of Kyodo News
October 16, 2020
Tweet
[Provisional Translation]
Thank you for the introduction. I am SUGA Yoshihide, Prime Minister of Japan. Kyodo News has generously invited me to give a speech on this occasion.
I was appointed as Prime Minister of Japan exactly one month ago today. When I entered the Prime Minister’s Office this morning and was asked about my thoughts on the first month as Prime Minister, I answered as follows: I cannot really believe one month has already passed by. At the same time, I also stated that we must do everything that needs to be done without hesitation. We will move forward with a sense of urgency, starting from what can be done immediately, for example, lowering the fees for mobile phones. And, additional issues will emerge one after the other. I intend to steadily solve them one by one, never forgetting my starting point.
When I first announced my intention to stand in the Liberal Democratic Party (LDP) presidential election, I myself made various pledges. Among these, we must absolutely prevent the explosive spread of the novel coronavirus disease (COVID-19) and protect the lives and health of the public. On top of that, we will work to balance the prevention of the spread of infections and the resumption of socio-economic activities, because if we cannot achieve such a balance, Japan itself will be unable to move forward. While having faced the spread of COVID-19 infections, the April-June quarterly gross domestic product saw the largest decline in postwar history. We are in the midst of what could be truly described as a national crisis and, as Prime Minister, my greatest mission is to create an environment that will enable each and every person in Japan to return to the normal lives they enjoyed before with safety and peace of mind.
Soon after my appointment as Prime Minister, the Government gets to secure the capacity to conduct an average of 200,000 COVID-19 tests per day, ahead of the winter influenza period, which is equivalent to the number of influenza tests that are implemented daily during the influenza season. At the same time, we intend to build a structure that is capable of handling both influenza and coronaviruses, prioritize testing for the elderly and persons with underlying conditions, who face a high risk of developing severe symptoms.
Against this backdrop, it is also an indisputable fact that the economy remains in a severe situation.
In order to protect employment, I will continue to steadily implement measures such as the Sustainability Subsidies (Subsidy Program for Sustaining Businesses) up to 2 million yen per case, and interest-free unsecured loans up to 40 million yen per case.
In addition, we have launched the Go to Travel Campaign from this July. To date, the campaign has been used by a cumulative total of approximately 25 million people. Against this backdrop, only 20 or so—fewer than 30—have been found to be infected with COVID-19. This clearly shows that, if businesses take thorough countermeasures to protect users from the three Cs (closed spaces, crowded places, and close contact settings) and encourage people to wear masks, the risk of COVID-19 transmission during traveling or accommodation is extremely low. The figure of 27 infected persons, if I recall correctly, out of a total of 25 million users clearly shows this to be the case.
And, by preventing the spread of the novel coronavirus, I earnestly wish to hold the Tokyo Olympic and Paralympic Games next summer, as proof that humanity has defeated COVID-19. I recently had a telephone talk with Mr. Thomas Bach, President of the International Olympic Committee (IOC). I also had previously sat in on the telephone talk between Prime Minister Abe and President Bach and, I believe, the atmosphere of my latest telephone talk with him was completely different from the one that took place a while ago. President Bach expressed his strong determination to hold the Games, and I too would like more than anything to materialize that. I also wish to note here that it is a fact that the Tokyo Metropolitan Government, the Tokyo Organising Committee and the Government are working closely together and taking measures ahead of the Games.
Our fight against COVID-19 has revealed various issues, one of which is the delayed digitalization of administrative services and private sector practices. My Cabinet intends to expeditiously advance digitalization as the centerpiece of regulatory reforms and transform our society and economy, making this a turning point.
As a matter of fact, in June last year, we decided to start full-fledged use of the My Number card as a health insurance card in coming March, with the Basic Policy (on Economic and Fiscal Management and Reform). The Basic Policy of June last year also determined that the Government will ensure all residents have My Number Cards by two-and-a-half years from now. We intend to advance reforms by achieving these goals and making all administrative procedures possible to complete without physically visiting government offices.
These digital policies are, as you are all aware, vested to the Ministry of Internal Affairs and Communications (MIC), Ministry of Economy, Trade and Industry (METI), and the Cabinet Secretariat, respectively. The systems used by the ministries and agencies are varied and the systems used by local governments are different from each other. By getting rid of bureaucratic sectionalism, and unifying and standardizing local government systems within five years, we want to make administrative services available immediately in any municipality residents move to. We intend to advance the integration of the systems of the ministries and agencies as well as those of the local governments.
In order to advance these reforms, we intend to establish an agency in charge of digital transformation, which will possess a strong control tower function. To this end, I aim to compile a basic policy by the end of the year. My intention is to create an agency with an organization that attracts highly capable personnel regardless of whether they are from the public or private sector, and leads the digitalization of society as a whole. I want to materialize services that citizens commonly wish to have and create a society in which they can reap the benefits of digitalization.
Also, the Government is advancing the installation of optical fiber cables that will form the foundation for digitalization, as part of the supplementary budget compiled this summer. At the stage of budget formulation, I asked the amount of budget requested by MIC for the installation of optical fiber cables and it was 30 billion yen. With the COVID-19 crisis having revealed the delays in Japan’s digitalization, I thought that it was necessary to install optical fiber cables nationwide. I therefore instructed the MIC to materialize that with this supplementary budget and to increase the amount to 50 billion yen, pointing out that, if communications infrastructure can reach all locations, including remote islands, it serves as the foundation for distance education and telemedicine, while making teleworking possible. It will allow us to install optic fiber cables to every corner of the nation in the next fiscal year. I also intend to create an environment that makes possible a lifestyle whereby you can live in rural areas while receiving services offered in urban spaces or live in urban spaces while maintaining a connection to rural areas, by advancing the establishment of satellite offices or “workcations.”
I was born and raised until high school in Akita Prefecture. With this background, I believed, even when I served as Minister of Internal Affairs and Communications, that Japan will not have vitality unless its rural areas do. If you look at the total consumption of Japan, Tokyo and the three surrounding prefectures (Kanagawa, Chiba and Saitama) account for only 30 percent. The other 70 percent is accounted for by other prefectures. Accordingly, without bringing back vitality to these areas, we cannot revitalize our nation’s economy as a whole. Against this backdrop, I regard tourism and agricultural exports as two trump cards for regional revitalization. Ever since becoming Chief Cabinet Secretary under the second Abe administration, I have been taken the lead in the Government’s efforts in these fields.
On a personal note, more than 30 years ago, I took the plunge into the world of politics without having any connection to the local community or anyone related by blood whatsoever. I became secretary to Mr. OKONOGI Hikosaburo, a Diet member elected from Yokohama. That was when I was 26 years old. When I was 38, I was first elected to Yokohama City Council. My experience campaigning for that election was the starting point in my career as a politician. At that time, my district was choosing two candidates and I stood as one and fought with two incumbents. My opponents ran campaigns against me saying that I was from the countryside and not home-grown, and that if I lost the election I would just go back to my hometown (in Akita). Against that, as part of my own campaign, I highlighted my Akita origins in large letters on all campaign posters and business cards. People from the Tohoku region, let alone people from Akita, who saw my campaign thought, “I’m from Tohoku too, so I’ll support him.” There were others who also thought, “I’m from the countryside too, so I’ll give him my support.” I was, in fact, able to widen my circle of support in that way. In the end, I was successfully elected and this underscored for me the reality that many people who move from the countryside of Japan to urban areas want to give back something to their hometowns where they were raised, or create some form of connections with hometowns where their parents still live. Despite the fact that I was 47 when I was first elected to the House of Representatives, my idea to create “hometown tax” actually dates back to that first election in Yokohama.
Municipalities across Japan spend approximately 16 million yen per child for education until high school, with a rational that children bear the future of the community. However, when they start working and pay taxes as adults, they are likely to live in urban areas. Therefore, for quite some time, the idea of a “hometown tax” was brewing in me, one that allows people to contribute in some fashion to their hometowns. When I was Minister for Internal Affairs and Communications, I established this “hometown tax” system.
However, I faced tremendous opposition from government officials and initially the system was designed in such a way that it would not be easily used. Until I became Chief Cabinet Secretary, the total amount paid through the “hometown tax” system did not even reach 10 billion yen a year. After my appointment as Chief Cabinet Secretary, I advocated that we wanted to make the “hometown tax” donation a one-stop process and raise the maximum amount of tax credit deductible to 20 percent of the amount of local income taxes. Initially, the number had been only 10 percent and it had been not possible to complete the relevant work with one stop. I therefore started to redesign the entire system, going back to the original goal that I intended. The result was that, while in the first five to six years the total amount of donations remained around 10 billion yen, it jumped to 40 billion yen. By making it a one-stop process and raising the maximum amount to 20 percent, more and more people started to use this system, with the figure rising from 170 billion yen, to 280, 370 and then 500 billion yen. I believe that this system has truly made a significant contribution to regional revitalization.
Furthermore, as I mentioned, I have also put efforts into tourism and the export of agricultural, forestry, and fishery products.
Before the inauguration of the Abe administration, the annual number of overseas visitors to Japan was 8.36 million, but by last year this figure had increased to 32 million. In the same way, the export of agricultural products has grown from 450 billion yen to 900 billion yen last year.
Through these efforts, last year, land prices in areas outside the major city centers—I am aware that many of you are from those areas—finally started to increase for the first time in 27 years. However, unfortunately, the COVID-19 crisis has put the country in a severe situation. Nevertheless, I intend to find a way to withstand the ongoing crisis and revive tourism, especially inbound tourism. This year, we were expecting to welcome 40 million visitors, with a target of 60 million visitors by 2030. Keeping this target as it is, I intend to formulate various measures by the end of the year for achieving 60 million tourist arrivals.
When we started the Go to Travel Campaign, one of the Go to Campaigns, in July, I myself received a good deal of criticism. People suggested that it was too early to launch such a campaign. However, I made the decision to proceed—I believe that it was around July 20. As a matter of course, I have made decisions regarding the novel coronavirus, listening to the various views of experts around once a week. When I made this decision on the Go to Travel Campaign in July, it was the view of the experts that the infections do not spread by just traveling and there should be no problem at hotels or Japanese inns as long as guests refrain from speaking loudly or making noise over drinks. When I made such a decision, I also considered the situation surrounding rural areas, in addition to those views of the experts; at that time, the occupancy rate of hotels and Japanese inns stood at 20 percent. Furthermore, the tourism industry is extremely broad, encompassing a total of approximately 9 million workers, who are engaged in various jobs from operating taxis and buses, to supplying food and selling souvenirs, for example. With such people in mind, I made the decision to launch the Go to Travel Campaign. As I mentioned earlier, the cumulative total of approximately 25 million have taken advantage of this campaign, while there have been only ten cases of infection among those making use of it. We can achieve such a thing by thoroughly implementing measures to prevent the 3Cs for infection prevention; it is true that it gave us great confidence.
Local governments that were initially opposed to the campaign have given us positive feedback. Now, I believe, we have an endorsement that we do not have to feel guilty about traveling during this time. We are currently making all-out efforts to prepare a plan to raise immediate tourism demand. As I just touched upon, we intend to compile the plan by the end of the year.
On agriculture, which I touched upon earlier, the export value of agricultural, forestry and fishery products was 450 billion yen before the inauguration of the Abe administration. Last year, the eighth year of the administration, we set a target of 1 trillion yen in exports. While the actual figure was unfortunately only 900 billion yen, it still demonstrates that Japan’s agricultural, forestry, and fishery products are quite popular, particularly in Asia. For your information, this year, although not many goods moved during the April to June quarter, exports in August were up 11 percent over the previous year. Therefore, I believe that this year we can achieve an overall year-on-year increase of exports of agricultural products. In particular, Don Quijote Co., Ltd., is showing remarkable success, opening multiple stores in Asia one after another. In recent years, the number of stores has more than doubled every year. While the scale of their business is currently around tens of billions of yen, their specialty stores for agricultural, forestry and fishery products are expanding at a rate of almost doubling each year. I met with the founder of Don Quijote, Mr. Yasuda, who came to the Prime Minister’s Office to give a lecture. He stated that Don Quijote would assist in achieving the 1-trillion-yen export target. The global market for agricultural exports is actually 150 trillion yen; the United States exports agricultural products to the value of 15 trillion yen and the Netherlands’ exports amount to 10 trillion yen. Bear in mind that the Netherlands is the size of Kyushu, but has an agricultural export volume of 10 trillion yen. In Japan, we have set targets of achieving 2 trillion yen in exports by 2025 and 5 trillion yen by 2030. By implementing such measures, we intend to restore and continue increasing inbound tourism and the export of agricultural, forestry, and fishery products, raising the revenues of people living in rural areas. The Government will make utmost efforts in these areas.
From last week to earlier this week, a typhoon approached Japan, bringing with it strong rains and winds. As a matter of fact, last year, when Typhoon No. 19 (Typhoon Hagibis) struck Japan, I saw the rain-swollen Tama and Arakawa Rivers and thought the flooding of these two rivers would have a devastating impact on millions of residents. Although that somehow never happened, the day after the typhoon, I called the director-generals in charge to my office and instructed them to list whatever measures possible in time for next year’s typhoon season, or in other words, this year’s typhoon season. In the end, as you are now all aware, we found that up until then there had been no advance water discharge from any dams operated by power companies, which is under the jurisdiction of the Ministry of Economy, Trade and Industry (METI) and those for agricultural use under the jurisdiction of the Ministry of Agriculture, Forestry and Fisheries. That was because these dams were solely used for their stipulated purpose, such as power generation and agricultural use, and nothing else. As these facts became apparent, I called on the two ministries concerned and instructed them to conclude a memorandum of understanding with the Ministry of Land, Infrastructure, Transport and Tourism (MLIT) concerning the advance discharge of water from dams by the time of the typhoon season this year. As a result, it became possible to conduct such advance discharges this year. In this arrangement, the Japan Meteorological Agency (JMA) also plays a role. According to JMA, its capabilities are precise enough to forecast the amount of rainfall up to three days in advance. From this year, we put in place a structure to minimize the damages inflicted on residents by discharging water in advance from these dams. Against this backdrop, I requested the relevant ministries to assess the capacity made available by this arrangement; we found that it is possible to discharge the volume of water which is 50 times as much as the amount that Yamba Dam (a large scale dam in Gunma Prefecture) can discharge. It took 50 years and 500 billion yen to build Yanba Dam and that is a truly ground-breaking result. This estimation only covers Class A rivers under the jurisdiction of the national government. We are currently working to include those dams under the jurisdiction of local governments in this arrangement, which will make it possible to discharge the equivalent of 57 times the volume of one Yanba Dam. As a matter of fact, it is possible to achieve many things, not to mention the dams for example, by tearing down bureaucratic sectionalism, vested interests, and the notorious habit of following past precedents.
There are many other similar cases I could raise. One of these is inbound tourism promotion, on which I have taken the lead. The MLIT and the Japan Tourism Agency as well as the Ministry of Foreign Affairs were all eager to advance inbound tourism. Meanwhile, the Ministry of Justice and police authorities were opposed to such moves. It was not possible to relax visa requirements since those security authorities were against it. Of course, it is not easy even for a cabinet minister to say yes if he or she is told that visa relaxation could result in an increase of crimes committed by foreign nationals in Japan. Nevertheless, I gave instructions to relax visa requirements at least to the same level as other countries and materialized that. Consequently, the number of foreign tourists increased from 8.36 million to 32 million, while the number of criminal incidents has remained static. I wondered what all the argument was about in the first place and now I believe that there really are so many cases like this. I have already instructed Minister Kono to thoroughly review and identify them all. Based on that, I intend to correct such practices.
Last but not least, I would like to say a few words on diplomacy.
Since my appointment as Prime Minister, I have held summit telephone talks with the leaders of a dozen or so countries. Through these talks, I strongly felt that they highly regard former Prime Minister Abe’s diplomacy.
When I spoke with President Trump, he was really worried about former Prime Minister Abe and asked me to convey his words of sympathy, asking whether Shinzo was really OK and saying he was a real friend. He also told me that I could contact him 24 hours a day if needed and he would always pick up the phone. President Putin of Russia was extremely concerned about former Prime Minister Abe as well, and President Xi Jinping of China also remarked on the role that Japan and China should play. The same is true of the leaders of Europe. On these phone calls, I feel that they have been fruitful. In any event, it is important to meet with such leaders directly and convey Japan’s position or what Japan should say clearly. I intend to engage in diplomacy and national security in such a manner.
From the day after tomorrow, I will leave for my first overseas trip after my appointment as Prime Minister. I have chosen Viet Nam and Indonesia as the destinations. Viet Nam is the current Chair of the Association of Southeast Asian Nations (ASEAN). Also, needless to say, Indonesia is a key country. Both of these countries are essential to realizing a free and open Indo-Pacific. I want to firmly demonstrate, at home and overseas, that Japan will contribute to the peace and prosperity of this region.
Upon returning to Japan, the extraordinary session of the Diet will begin soon and I will give my first policy speech. To prepare for my speech, I have spent time revisiting my ideas and improving the wording many times.
I am not able to talk about the details of my speech at this time. In any case, I myself intend to boldly materialize various pledges I have made, without hesitation and never forgetting the initial aspiration when I started my career. In particular, we must shift the balance of the entire social security system, which has tended to lean towards the elderly in the past, back towards children, through support for child-rearing, including fertility treatment, which I pledged during my campaign during the LDP presidential election. I will steadily implement these initiatives and meet the expectations of the people. Now, I seem to run out of time for today’s speech, so I will end here. With the pledge to make utmost efforts to move Japan forward even further, I would like to conclude my address. Thank you for your attention.”
Related Link
Japanese
Home
News
Videos
Policy
The Cabinet
Links
Cabinet Public Affairs Office, Cabinet Secretariat, 1-6-1 Nagata-cho, Chiyoda-ku, Tokyo 100 - 8968, Japan
Copyright© Cabinet Public Affairs Office, Cabinet Secretariat. All Rights Reserved.</t>
        </is>
      </c>
      <c r="J631" s="3" t="inlineStr">
        <is>
          <t>When I entered the Prime Minister’s Office this morning and was asked about my thoughts on the first month as Prime Minister, I answered as follows: I cannot really believe one month has already passed by. At the same time, I also stated that we must do everything that needs to be done without hesitation. We will move forward with a sense of urgency, starting from what can be done immediately, for example, lowering the fees for mobile phones. And, additional issues will emerge one after the other. I intend to steadily solve them one by one, never forgetting my starting point. When I first announced my intention to stand in the Liberal Democratic Party (LDP) presidential election, I myself made various pledges. Among these, we must absolutely prevent the explosive spread of the novel coronavirus disease (COVID-19) and protect the lives and health of the public. On top of that, we will work to balance the prevention of the spread of infections and the resumption of socio-economic activities, because if we cannot achieve such a balance, Japan itself will be unable to move forward. While having faced the spread of COVID-19 infections, the April-June quarterly gross domestic product saw the largest decline in postwar history. We are in the midst of what could be truly described as a national crisis and, as Prime Minister, my greatest mission is to create an environment that will enable each and every person in Japan to return to the normal lives they enjoyed before with safety and peace of mind. Soon after my appointment as Prime Minister, the Government gets to secure the capacity to conduct an average of 200,000 COVID-19 tests per day, ahead of the winter influenza period, which is equivalent to the number of influenza tests that are implemented daily during the influenza season. The Basic Policy of June last year also determined that the Government will ensure all residents have My Number Cards by two-and-a-half years from now. We intend to advance reforms by achieving these goals and making all administrative procedures possible to complete without physically visiting government offices. These digital policies are, as you are all aware, vested to the Ministry of Internal Affairs and Communications (MIC), Ministry of Economy, Trade and Industry (METI), and the Cabinet Secretariat, respectively. The systems used by the ministries and agencies are varied and the systems used by local governments are different from each other. By getting rid of bureaucratic sectionalism, and unifying and standardizing local government systems within five years, we want to make administrative services available immediately in any municipality residents move to. Before the inauguration of the Abe administration, the annual number of overseas visitors to Japan was 8.36 million, but by last year this figure had increased to 32 million. In the same way, the export of agricultural products has grown from 450 billion yen to 900 billion yen last year. Through these efforts, last year, land prices in areas outside the major city centers—I am aware that many of you are from those areas—finally started to increase for the first time in 27 years. However, unfortunately, the COVID-19 crisis has put the country in a severe situation. Nevertheless, I intend to find a way to withstand the ongoing crisis and revive tourism, especially inbound tourism. 19 (Typhoon Hagibis) struck Japan, I saw the rain-swollen Tama and Arakawa Rivers and thought the flooding of these two rivers would have a devastating impact on millions of residents. Although that somehow never happened, the day after the typhoon, I called the director-generals in charge to my office and instructed them to list whatever measures possible in time for next year’s typhoon season, or in other words, this year’s typhoon season. In the end, as you are now all aware, we found that up until then there had been no advance water discharge from any dams operated by power companies, which is under the jurisdiction of the Ministry of Economy, Trade and Industry (METI) and those for agricultural use under the jurisdiction of the Ministry of Agriculture, Forestry and Fisheries. That was because these dams were solely used for their stipulated purpose, such as power generation and agricultural use, and nothing else. As these facts became apparent, I called on the two ministries concerned and instructed them to conclude a memorandum of understanding with the Ministry of Land, Infrastructure, Transport and Tourism (MLIT) concerning the advance discharge of water from dams by the time of the typhoon season this year. I am not able to talk about the details of my speech at this time. In any case, I myself intend to boldly materialize various pledges I have made, without hesitation and never forgetting the initial aspiration when I started my career. In particular, we must shift the balance of the entire social security system, which has tended to lean towards the elderly in the past, back towards children, through support for child-rearing, including fertility treatment, which I pledged during my campaign during the LDP presidential election. I will steadily implement these initiatives and meet the expectations of the people. Now, I seem to run out of time for today’s speech, so I will end here. With the pledge to make utmost efforts to move Japan forward even further, I would like to conclude my address. Thank you for your attention.”
Related Link
Japanese
Home
News
Videos
Policy
The Cabinet
Links
Cabinet Public Affairs Office, Cabinet Secretariat, 1-6-1 Nagata-cho, Chiyoda-ku, Tokyo 100 - 8968, Japan
Copyright© Cabinet Public Affairs Office, Cabinet Secretariat. All Rights Reserved.</t>
        </is>
      </c>
      <c r="K631" s="18" t="inlineStr">
        <is>
          <t>war</t>
        </is>
      </c>
      <c r="L631" s="18" t="inlineStr">
        <is>
          <t>0</t>
        </is>
      </c>
      <c r="M631" s="18" t="inlineStr">
        <is>
          <t>0</t>
        </is>
      </c>
      <c r="N631" s="18" t="inlineStr">
        <is>
          <t>0</t>
        </is>
      </c>
      <c r="O631" s="18" t="inlineStr">
        <is>
          <t>0</t>
        </is>
      </c>
      <c r="P631" s="18" t="inlineStr">
        <is>
          <t>0</t>
        </is>
      </c>
      <c r="Q631" s="18" t="inlineStr">
        <is>
          <t>0</t>
        </is>
      </c>
      <c r="R631" s="18" t="inlineStr">
        <is>
          <t>d67fae27-e258-4252-a0a8-d1bd7b2e8342</t>
        </is>
      </c>
      <c r="S631" s="18" t="inlineStr"/>
      <c r="T631" s="18" t="inlineStr"/>
      <c r="U631" s="18" t="inlineStr"/>
      <c r="V631" s="18" t="inlineStr">
        <is>
          <t>HISTORICAL_RECOGNITION_GENERAL</t>
        </is>
      </c>
      <c r="W631" s="18" t="inlineStr"/>
      <c r="X631" s="18" t="inlineStr"/>
      <c r="Y631" s="18" t="inlineStr"/>
      <c r="Z631" s="18" t="inlineStr"/>
      <c r="AA631" s="18" t="inlineStr"/>
      <c r="AB631" s="18" t="inlineStr"/>
      <c r="AC631" s="18" t="inlineStr"/>
      <c r="AD631" s="18" t="inlineStr"/>
      <c r="AE631" s="18" t="inlineStr"/>
      <c r="AF631" s="18" t="inlineStr"/>
      <c r="AG631" s="18" t="inlineStr"/>
      <c r="AH631" s="18" t="inlineStr"/>
      <c r="AI631" s="18" t="inlineStr"/>
      <c r="AJ631" s="18" t="inlineStr"/>
      <c r="AK631" s="18" t="inlineStr"/>
      <c r="AL631" s="18" t="inlineStr"/>
      <c r="AM631" s="18" t="inlineStr">
        <is>
          <t>LOW</t>
        </is>
      </c>
      <c r="AN631" s="3" t="inlineStr">
        <is>
          <t>AUTO-DRAFT: keyword signals only; requires contextual coding per codebook.md before use.</t>
        </is>
      </c>
      <c r="AO631" s="18" t="inlineStr">
        <is>
          <t>83776a88-aa86-5451-a409-2264456965b0</t>
        </is>
      </c>
      <c r="AP631" s="18" t="inlineStr">
        <is>
          <t>1</t>
        </is>
      </c>
      <c r="AQ631" s="18" t="inlineStr">
        <is>
          <t>LOW_CONFIDENCE;MISSING_SPEAKER</t>
        </is>
      </c>
      <c r="AR631" s="18" t="inlineStr">
        <is>
          <t>EXCLUDED</t>
        </is>
      </c>
      <c r="AS631" s="3" t="inlineStr">
        <is>
          <t>2026-09-22 full backlog review: COVID_OR_PANDEMIC</t>
        </is>
      </c>
    </row>
    <row r="632">
      <c r="A632" s="3" t="inlineStr">
        <is>
          <t>https://japan.kantei.go.jp/99_suga/statement/202011/_00003.html</t>
        </is>
      </c>
      <c r="B632" s="18" t="inlineStr">
        <is>
          <t>japan</t>
        </is>
      </c>
      <c r="C632" s="18" t="inlineStr">
        <is>
          <t>Prime Minister's Office of Japan (Kantei)</t>
        </is>
      </c>
      <c r="D632" s="3" t="inlineStr">
        <is>
          <t>Press Conference by the Prime Minister (US Presidential Election) (Speeches and Statements by the Prime Minister) | Prime Minister of Japan and His Cabinet</t>
        </is>
      </c>
      <c r="E632" s="18" t="inlineStr">
        <is>
          <t>PRESS_CONFERENCE</t>
        </is>
      </c>
      <c r="F632" s="18" t="inlineStr">
        <is>
          <t>November 9, 2020</t>
        </is>
      </c>
      <c r="G632" s="18" t="inlineStr">
        <is>
          <t>0</t>
        </is>
      </c>
      <c r="H632" s="3" t="inlineStr"/>
      <c r="I632" s="3" t="inlineStr">
        <is>
          <t>Press Conference by the Prime Minister (US Presidential Election) (Speeches and Statements by the Prime Minister) | Prime Minister of Japan and His Cabinet
Skip to main content
Home
News
Videos
Policy
The Cabinet
Links
Home
&gt;
News
&gt;
Speeches and Statements by the Prime Minister
&gt;
November 2020
&gt;
Press Conference by the Prime Minister (US Presidential Election)
Speeches and Statements by the Prime Minister
Press Conference by the Prime Minister (US Presidential Election)
November 9, 2020
Tweet
[Provisional Translation]
Once again, I wish to offer my heartfelt congratulations to Mr. Biden and Ms. Harris. Japan and the United States are allies that share fundamental values such as freedom and democracy. We intend to work together with the U.S. in order to further strengthen the Japan-U.S. Alliance, and to ensure the peace and prosperity of the Indo-Pacific region. Regarding telephone talks between myself and Mr. Biden, or my visit to the U.S., nothing has been decided at present, but I intend to coordinate to seek an appropriate timing for these occasions.
Related Link
Japanese
Home
News
Videos
Policy
The Cabinet
Links
Cabinet Public Affairs Office, Cabinet Secretariat, 1-6-1 Nagata-cho, Chiyoda-ku, Tokyo 100 - 8968, Japan
Copyright© Cabinet Public Affairs Office, Cabinet Secretariat. All Rights Reserved.</t>
        </is>
      </c>
      <c r="J632" s="3" t="inlineStr">
        <is>
          <t>Biden and Ms. Harris. Japan and the United States are allies that share fundamental values such as freedom and democracy. We intend to work together with the U.S. in order to further strengthen the Japan-U.S.</t>
        </is>
      </c>
      <c r="K632" s="18" t="inlineStr">
        <is>
          <t>fund</t>
        </is>
      </c>
      <c r="L632" s="18" t="inlineStr">
        <is>
          <t>0</t>
        </is>
      </c>
      <c r="M632" s="18" t="inlineStr">
        <is>
          <t>0</t>
        </is>
      </c>
      <c r="N632" s="18" t="inlineStr">
        <is>
          <t>0</t>
        </is>
      </c>
      <c r="O632" s="18" t="inlineStr">
        <is>
          <t>0</t>
        </is>
      </c>
      <c r="P632" s="18" t="inlineStr">
        <is>
          <t>0</t>
        </is>
      </c>
      <c r="Q632" s="18" t="inlineStr">
        <is>
          <t>0</t>
        </is>
      </c>
      <c r="R632" s="18" t="inlineStr">
        <is>
          <t>b6cdaea2-5fe0-4c88-a55f-e54cd77c85b9</t>
        </is>
      </c>
      <c r="S632" s="18" t="inlineStr"/>
      <c r="T632" s="18" t="inlineStr"/>
      <c r="U632" s="18" t="inlineStr"/>
      <c r="V632" s="18" t="inlineStr">
        <is>
          <t>HISTORICAL_RECOGNITION_GENERAL</t>
        </is>
      </c>
      <c r="W632" s="18" t="inlineStr"/>
      <c r="X632" s="18" t="inlineStr"/>
      <c r="Y632" s="18" t="inlineStr"/>
      <c r="Z632" s="18" t="inlineStr"/>
      <c r="AA632" s="18" t="inlineStr"/>
      <c r="AB632" s="18" t="inlineStr"/>
      <c r="AC632" s="18" t="inlineStr"/>
      <c r="AD632" s="18" t="inlineStr"/>
      <c r="AE632" s="18" t="inlineStr"/>
      <c r="AF632" s="18" t="inlineStr"/>
      <c r="AG632" s="18" t="inlineStr"/>
      <c r="AH632" s="18" t="inlineStr"/>
      <c r="AI632" s="18" t="inlineStr"/>
      <c r="AJ632" s="18" t="inlineStr"/>
      <c r="AK632" s="18" t="inlineStr"/>
      <c r="AL632" s="18" t="inlineStr"/>
      <c r="AM632" s="18" t="inlineStr">
        <is>
          <t>LOW</t>
        </is>
      </c>
      <c r="AN632" s="3" t="inlineStr">
        <is>
          <t>AUTO-DRAFT: keyword signals only; requires contextual coding per codebook.md before use.</t>
        </is>
      </c>
      <c r="AO632" s="18" t="inlineStr">
        <is>
          <t>aff104dd-9a88-5e18-9811-4f192d750fdb</t>
        </is>
      </c>
      <c r="AP632" s="18" t="inlineStr">
        <is>
          <t>1</t>
        </is>
      </c>
      <c r="AQ632" s="18" t="inlineStr">
        <is>
          <t>LOW_CONFIDENCE;MISSING_SPEAKER</t>
        </is>
      </c>
      <c r="AR632" s="18" t="inlineStr">
        <is>
          <t>EXCLUDED</t>
        </is>
      </c>
      <c r="AS632" s="3" t="inlineStr">
        <is>
          <t>2026-09-22 full backlog review: PRESS_CONFERENCE_UNRELATED_DOMESTIC_OR_ROUTINE_DIPLOMACY</t>
        </is>
      </c>
    </row>
    <row r="633">
      <c r="A633" s="3" t="inlineStr">
        <is>
          <t>https://japan.kantei.go.jp/99_suga/statement/202011/_00004.html</t>
        </is>
      </c>
      <c r="B633" s="18" t="inlineStr">
        <is>
          <t>japan</t>
        </is>
      </c>
      <c r="C633" s="18" t="inlineStr">
        <is>
          <t>Prime Minister's Office of Japan (Kantei)</t>
        </is>
      </c>
      <c r="D633" s="3" t="inlineStr">
        <is>
          <t>Press Conference by the Prime Minister (Telephone Talks with President-elect Biden) (Speeches and Statements by the Prime Minister) | Prime Minister of Japan and His Cabinet</t>
        </is>
      </c>
      <c r="E633" s="18" t="inlineStr">
        <is>
          <t>PRESS_CONFERENCE</t>
        </is>
      </c>
      <c r="F633" s="18" t="inlineStr">
        <is>
          <t>November 12, 2020</t>
        </is>
      </c>
      <c r="G633" s="18" t="inlineStr">
        <is>
          <t>0</t>
        </is>
      </c>
      <c r="H633" s="3" t="inlineStr"/>
      <c r="I633" s="3" t="inlineStr">
        <is>
          <t>Press Conference by the Prime Minister (Telephone Talks with President-elect Biden) (Speeches and Statements by the Prime Minister) | Prime Minister of Japan and His Cabinet
Skip to main content
Home
News
Videos
Policy
The Cabinet
Links
Home
&gt;
News
&gt;
Speeches and Statements by the Prime Minister
&gt;
November 2020
&gt;
Press Conference by the Prime Minister (Telephone Talks with President-elect Biden)
Speeches and Statements by the Prime Minister
Press Conference by the Prime Minister (Telephone Talks with President-elect Biden)
November 12, 2020
Tweet
[Provisional Translation]
Just now, I held my first telephone talk with President-elect Biden, congratulating him and Vice President-elect Harris on their election as President and the first female Vice President of the United States.
In addition, I conveyed to President-elect Biden that the Japan-U.S. Alliance is indispensable for the peace and prosperity of both the region surrounding Japan, where the security environment is becoming increasingly severe, as well as the international community, and that we must together to further strengthen the Alliance. I also expressed my wish  for Japan and the U.S. to work together to realize a ‘Free and Open Indo-Pacific.’
President-elect Biden affirmed his commitment to apply article 5 of the Japan-U.S. Security Treaty to the Senkaku Islands. He also stated that he looks forward to cooperating working together in order to further strengthen the Japan-U.S. Alliance, and achieve the peace and stability of the Indo-Pacific region.
We also shared the view that Japan and the U.S. will also cooperate on common challenges the international community faces, such as measures to tackle the novel coronavirus and climate change.
I also asked for his cooperation on the abductions issue.
I am convinced that the telephone talks I had with President-elect Biden was entreatingly meaningful as we advance our efforts to bolster the Japan-U.S. Alliance.
As for my visit to the U.S., while I expect that going forward we will at the appropriate time in the future, we agreed that we will meet at the earliest possible time.
Related Link
Japanese
Home
News
Videos
Policy
The Cabinet
Links
Cabinet Public Affairs Office, Cabinet Secretariat, 1-6-1 Nagata-cho, Chiyoda-ku, Tokyo 100 - 8968, Japan
Copyright© Cabinet Public Affairs Office, Cabinet Secretariat. All Rights Reserved.</t>
        </is>
      </c>
      <c r="J633" s="3" t="inlineStr">
        <is>
          <t>to work together to realize a ‘Free and Open Indo-Pacific.’
President-elect Biden affirmed his commitment to apply article 5 of the Japan-U.S. Security Treaty to the Senkaku Islands. He also stated that he looks forward to cooperating working together in order to further strengthen the Japan-U.S. Alliance, and achieve the peace and stability of the Indo-Pacific region. We also shared the view that Japan and the U.S. I am convinced that the telephone talks I had with President-elect Biden was entreatingly meaningful as we advance our efforts to bolster the Japan-U.S. Alliance. As for my visit to the U.S., while I expect that going forward we will at the appropriate time in the future, we agreed that we will meet at the earliest possible time. Related Link
Japanese
Home
News
Videos
Policy
The Cabinet
Links
Cabinet Public Affairs Office, Cabinet Secretariat, 1-6-1 Nagata-cho, Chiyoda-ku, Tokyo 100 - 8968, Japan
Copyright© Cabinet Public Affairs Office, Cabinet Secretariat. All Rights Reserved.</t>
        </is>
      </c>
      <c r="K633" s="18" t="inlineStr">
        <is>
          <t>war</t>
        </is>
      </c>
      <c r="L633" s="18" t="inlineStr">
        <is>
          <t>0</t>
        </is>
      </c>
      <c r="M633" s="18" t="inlineStr">
        <is>
          <t>0</t>
        </is>
      </c>
      <c r="N633" s="18" t="inlineStr">
        <is>
          <t>0</t>
        </is>
      </c>
      <c r="O633" s="18" t="inlineStr">
        <is>
          <t>0</t>
        </is>
      </c>
      <c r="P633" s="18" t="inlineStr">
        <is>
          <t>0</t>
        </is>
      </c>
      <c r="Q633" s="18" t="inlineStr">
        <is>
          <t>0</t>
        </is>
      </c>
      <c r="R633" s="18" t="inlineStr">
        <is>
          <t>fb70846e-a97c-4590-bd4c-9c2a9425e18b</t>
        </is>
      </c>
      <c r="S633" s="18" t="inlineStr"/>
      <c r="T633" s="18" t="inlineStr"/>
      <c r="U633" s="18" t="inlineStr"/>
      <c r="V633" s="18" t="inlineStr">
        <is>
          <t>HISTORICAL_RECOGNITION_GENERAL</t>
        </is>
      </c>
      <c r="W633" s="18" t="inlineStr"/>
      <c r="X633" s="18" t="inlineStr"/>
      <c r="Y633" s="18" t="inlineStr"/>
      <c r="Z633" s="18" t="inlineStr"/>
      <c r="AA633" s="18" t="inlineStr"/>
      <c r="AB633" s="18" t="inlineStr"/>
      <c r="AC633" s="18" t="inlineStr"/>
      <c r="AD633" s="18" t="inlineStr"/>
      <c r="AE633" s="18" t="inlineStr"/>
      <c r="AF633" s="18" t="inlineStr"/>
      <c r="AG633" s="18" t="inlineStr"/>
      <c r="AH633" s="18" t="inlineStr"/>
      <c r="AI633" s="18" t="inlineStr"/>
      <c r="AJ633" s="18" t="inlineStr"/>
      <c r="AK633" s="18" t="inlineStr"/>
      <c r="AL633" s="18" t="inlineStr"/>
      <c r="AM633" s="18" t="inlineStr">
        <is>
          <t>LOW</t>
        </is>
      </c>
      <c r="AN633" s="3" t="inlineStr">
        <is>
          <t>AUTO-DRAFT: keyword signals only; requires contextual coding per codebook.md before use.</t>
        </is>
      </c>
      <c r="AO633" s="18" t="inlineStr">
        <is>
          <t>edd98686-8e74-561a-b4d4-1ce25e2eddd3</t>
        </is>
      </c>
      <c r="AP633" s="18" t="inlineStr">
        <is>
          <t>1</t>
        </is>
      </c>
      <c r="AQ633" s="18" t="inlineStr">
        <is>
          <t>LOW_CONFIDENCE;MISSING_SPEAKER</t>
        </is>
      </c>
      <c r="AR633" s="18" t="inlineStr">
        <is>
          <t>EXCLUDED</t>
        </is>
      </c>
      <c r="AS633" s="3" t="inlineStr">
        <is>
          <t>2026-09-22 full backlog review: COVID_OR_PANDEMIC</t>
        </is>
      </c>
    </row>
    <row r="634">
      <c r="A634" s="3" t="inlineStr">
        <is>
          <t>https://japan.kantei.go.jp/99_suga/statement/202011/_00005.html</t>
        </is>
      </c>
      <c r="B634" s="18" t="inlineStr">
        <is>
          <t>japan</t>
        </is>
      </c>
      <c r="C634" s="18" t="inlineStr">
        <is>
          <t>Prime Minister's Office of Japan (Kantei)</t>
        </is>
      </c>
      <c r="D634" s="3" t="inlineStr">
        <is>
          <t>Press Conference by the Prime Minister (COVID-19) (Speeches and Statements by the Prime Minister) | Prime Minister of Japan and His Cabinet</t>
        </is>
      </c>
      <c r="E634" s="18" t="inlineStr">
        <is>
          <t>PRESS_CONFERENCE</t>
        </is>
      </c>
      <c r="F634" s="18" t="inlineStr">
        <is>
          <t>November 13, 2020</t>
        </is>
      </c>
      <c r="G634" s="18" t="inlineStr">
        <is>
          <t>0</t>
        </is>
      </c>
      <c r="H634" s="3" t="inlineStr"/>
      <c r="I634" s="3" t="inlineStr">
        <is>
          <t>Press Conference by the Prime Minister (COVID-19) (Speeches and Statements by the Prime Minister) | Prime Minister of Japan and His Cabinet
Skip to main content
Home
News
Videos
Policy
The Cabinet
Links
Home
&gt;
News
&gt;
Speeches and Statements by the Prime Minister
&gt;
November 2020
&gt;
Press Conference by the Prime Minister (COVID-19)
Speeches and Statements by the Prime Minister
Press Conference by the Prime Minister (COVID-19)
November 13, 2020
Tweet
[Provisional Translation]
The novel coronavirus infection situation has started showing an apparent increasing trend in the number of newly confirmed cases.
That trend has been apparent in particular in Hokkaido, Tokyo, Osaka and Aichi prefectures and the surrounding regions.
In response to the situation, I received a briefing on the infection situation from Minister Tamura and Minister Nishimura last evening and instructed them to implement, with maximum vigilance, countermeasures thoroughly tailored to the infection situation faced by the respective local governments, closely collaborating with them.
I am aware that the experts do not recognize the necessity of declaring a state of emergency or reviewing the Go To campaigns at this point.
In the areas where infections are spreading, the Government is firmly supporting the initiatives of the respective local governments to prevent the spread of infections, including by conducting large-scale and intensive testing, dispatching experts on counter-cluster measures, and coordinating the dispatch of public health nurses to other local authorities in need.
I ask the public to once again exercise basic preventive measures, keeping in mind the five scenes where infection risks increase, proposed by the Subcommittee on Novel Coronavirus Disease Control, such as drinking alcohol at social gatherings and having conversations without wearing masks.
Related Link
Japanese
Home
News
Videos
Policy
The Cabinet
Links
Cabinet Public Affairs Office, Cabinet Secretariat, 1-6-1 Nagata-cho, Chiyoda-ku, Tokyo 100 - 8968, Japan
Copyright© Cabinet Public Affairs Office, Cabinet Secretariat. All Rights Reserved.</t>
        </is>
      </c>
      <c r="J634" s="3" t="inlineStr">
        <is>
          <t>That trend has been apparent in particular in Hokkaido, Tokyo, Osaka and Aichi prefectures and the surrounding regions. In response to the situation, I received a briefing on the infection situation from Minister Tamura and Minister Nishimura last evening and instructed them to implement, with maximum vigilance, countermeasures thoroughly tailored to the infection situation faced by the respective local governments, closely collaborating with them. I am aware that the experts do not recognize the necessity of declaring a state of emergency or reviewing the Go To campaigns at this point. In the areas where infections are spreading, the Government is firmly supporting the initiatives of the respective local governments to prevent the spread of infections, including by conducting large-scale and intensive testing, dispatching experts on counter-cluster measures, and coordinating the dispatch of public health nurses to other local authorities in need. I ask the public to once again exercise basic preventive measures, keeping in mind the five scenes where infection risks increase, proposed by the Subcommittee on Novel Coronavirus Disease Control, such as drinking alcohol at social gatherings and having conversations without wearing masks.</t>
        </is>
      </c>
      <c r="K634" s="18" t="inlineStr">
        <is>
          <t>war</t>
        </is>
      </c>
      <c r="L634" s="18" t="inlineStr">
        <is>
          <t>0</t>
        </is>
      </c>
      <c r="M634" s="18" t="inlineStr">
        <is>
          <t>0</t>
        </is>
      </c>
      <c r="N634" s="18" t="inlineStr">
        <is>
          <t>0</t>
        </is>
      </c>
      <c r="O634" s="18" t="inlineStr">
        <is>
          <t>0</t>
        </is>
      </c>
      <c r="P634" s="18" t="inlineStr">
        <is>
          <t>0</t>
        </is>
      </c>
      <c r="Q634" s="18" t="inlineStr">
        <is>
          <t>0</t>
        </is>
      </c>
      <c r="R634" s="18" t="inlineStr">
        <is>
          <t>d1020396-5a93-42a1-8d2b-fb3a6357ea58</t>
        </is>
      </c>
      <c r="S634" s="18" t="inlineStr"/>
      <c r="T634" s="18" t="inlineStr"/>
      <c r="U634" s="18" t="inlineStr"/>
      <c r="V634" s="18" t="inlineStr">
        <is>
          <t>HISTORICAL_RECOGNITION_GENERAL</t>
        </is>
      </c>
      <c r="W634" s="18" t="inlineStr"/>
      <c r="X634" s="18" t="inlineStr"/>
      <c r="Y634" s="18" t="inlineStr"/>
      <c r="Z634" s="18" t="inlineStr"/>
      <c r="AA634" s="18" t="inlineStr"/>
      <c r="AB634" s="18" t="inlineStr"/>
      <c r="AC634" s="18" t="inlineStr"/>
      <c r="AD634" s="18" t="inlineStr"/>
      <c r="AE634" s="18" t="inlineStr"/>
      <c r="AF634" s="18" t="inlineStr"/>
      <c r="AG634" s="18" t="inlineStr"/>
      <c r="AH634" s="18" t="inlineStr"/>
      <c r="AI634" s="18" t="inlineStr"/>
      <c r="AJ634" s="18" t="inlineStr"/>
      <c r="AK634" s="18" t="inlineStr"/>
      <c r="AL634" s="18" t="inlineStr"/>
      <c r="AM634" s="18" t="inlineStr">
        <is>
          <t>LOW</t>
        </is>
      </c>
      <c r="AN634" s="3" t="inlineStr">
        <is>
          <t>AUTO-DRAFT: keyword signals only; requires contextual coding per codebook.md before use.</t>
        </is>
      </c>
      <c r="AO634" s="18" t="inlineStr">
        <is>
          <t>3f7fd9e9-2be5-5c5c-946b-0dc47c945e9f</t>
        </is>
      </c>
      <c r="AP634" s="18" t="inlineStr">
        <is>
          <t>1</t>
        </is>
      </c>
      <c r="AQ634" s="18" t="inlineStr">
        <is>
          <t>LOW_CONFIDENCE;MISSING_SPEAKER</t>
        </is>
      </c>
      <c r="AR634" s="18" t="inlineStr">
        <is>
          <t>EXCLUDED</t>
        </is>
      </c>
      <c r="AS634" s="3" t="inlineStr">
        <is>
          <t>2026-09-22 full backlog review: COVID_OR_PANDEMIC</t>
        </is>
      </c>
    </row>
    <row r="635">
      <c r="A635" s="3" t="inlineStr">
        <is>
          <t>https://japan.kantei.go.jp/99_suga/statement/202011/_00006.html</t>
        </is>
      </c>
      <c r="B635" s="18" t="inlineStr">
        <is>
          <t>japan</t>
        </is>
      </c>
      <c r="C635" s="18" t="inlineStr">
        <is>
          <t>Prime Minister's Office of Japan (Kantei)</t>
        </is>
      </c>
      <c r="D635" s="3" t="inlineStr">
        <is>
          <t>Press Conference by the Prime Minister (COVID-19) (Speeches and Statements by the Prime Minister) | Prime Minister of Japan and His Cabinet</t>
        </is>
      </c>
      <c r="E635" s="18" t="inlineStr">
        <is>
          <t>PRESS_CONFERENCE</t>
        </is>
      </c>
      <c r="F635" s="18" t="inlineStr">
        <is>
          <t>November 19, 2020</t>
        </is>
      </c>
      <c r="G635" s="18" t="inlineStr">
        <is>
          <t>0</t>
        </is>
      </c>
      <c r="H635" s="3" t="inlineStr"/>
      <c r="I635" s="3" t="inlineStr">
        <is>
          <t>Press Conference by the Prime Minister (COVID-19) (Speeches and Statements by the Prime Minister) | Prime Minister of Japan and His Cabinet
Skip to main content
Home
News
Videos
Policy
The Cabinet
Links
Home
&gt;
News
&gt;
Speeches and Statements by the Prime Minister
&gt;
November 2020
&gt;
Press Conference by the Prime Minister (COVID-19)
Speeches and Statements by the Prime Minister
Press Conference by the Prime Minister (COVID-19)
November 19, 2020
Tweet
[Provisional Translation]
We recognize that the novel coronavirus infection situation requires maximum vigilance as the total number of cases nationally has exceeded 2,000, a record high.
The Government has decided to provide support towards local governments’ requests to business operators to shorten business hours and has requested prefectural governors to exclude dining by groups of 5 or more from the Go To Eat campaign. Yesterday I got a briefing from Minister Nishimura and Minister Tamura regarding the infection situation and instructed them to thoroughly conduct intensive testing at elderly care facilities in areas showing the spread of infections and implement more effective measures based on the discussions at the Expert Meetings to be held today and tomorrow.
I ask the public once again to thoroughly exercise basic preventive measures such as wearing masks and avoiding the 3Cs (closed spaces, crowded places, close-contact settings). In particular, the experts have pointed out infection risks associated with dining and have advised people to wear a mask when talking, even when a meal is underway. I strongly encourage the public to enjoy dining quietly, wearing masks whenever possible even during the meal. I will definitely follow this guideline myself beginning today.
Related Link
Japanese
Home
News
Videos
Policy
The Cabinet
Links
Cabinet Public Affairs Office, Cabinet Secretariat, 1-6-1 Nagata-cho, Chiyoda-ku, Tokyo 100 - 8968, Japan
Copyright© Cabinet Public Affairs Office, Cabinet Secretariat. All Rights Reserved.</t>
        </is>
      </c>
      <c r="J635" s="3" t="inlineStr">
        <is>
          <t>Press Conference by the Prime Minister (COVID-19) (Speeches and Statements by the Prime Minister) | Prime Minister of Japan and His Cabinet
Skip to main content
Home
News
Videos
Policy
The Cabinet
Links
Home
&gt;
News
&gt;
Speeches and Statements by the Prime Minister
&gt;
November 2020
&gt;
Press Conference by the Prime Minister (COVID-19)
Speeches and Statements by the Prime Minister
Press Conference by the Prime Minister (COVID-19)
November 19, 2020
Tweet
[Provisional Translation]
We recognize that the novel coronavirus infection situation requires maximum vigilance as the total number of cases nationally has exceeded 2,000, a record high. The Government has decided to provide support towards local governments’ requests to business operators to shorten business hours and has requested prefectural governors to exclude dining by groups of 5 or more from the Go To Eat campaign. Yesterday I got a briefing from Minister Nishimura and Minister Tamura regarding the infection situation and instructed them to thoroughly conduct intensive testing at elderly care facilities in areas showing the spread of infections and implement more effective measures based on the discussions at the Expert Meetings to be held today and tomorrow. I ask the public once again to thoroughly exercise basic preventive measures such as wearing masks and avoiding the 3Cs (closed spaces, crowded places, close-contact settings).</t>
        </is>
      </c>
      <c r="K635" s="18" t="inlineStr">
        <is>
          <t>war</t>
        </is>
      </c>
      <c r="L635" s="18" t="inlineStr">
        <is>
          <t>0</t>
        </is>
      </c>
      <c r="M635" s="18" t="inlineStr">
        <is>
          <t>0</t>
        </is>
      </c>
      <c r="N635" s="18" t="inlineStr">
        <is>
          <t>0</t>
        </is>
      </c>
      <c r="O635" s="18" t="inlineStr">
        <is>
          <t>0</t>
        </is>
      </c>
      <c r="P635" s="18" t="inlineStr">
        <is>
          <t>0</t>
        </is>
      </c>
      <c r="Q635" s="18" t="inlineStr">
        <is>
          <t>0</t>
        </is>
      </c>
      <c r="R635" s="18" t="inlineStr">
        <is>
          <t>e3a8282c-14b5-43de-8212-86c791c9c01a</t>
        </is>
      </c>
      <c r="S635" s="18" t="inlineStr"/>
      <c r="T635" s="18" t="inlineStr"/>
      <c r="U635" s="18" t="inlineStr"/>
      <c r="V635" s="18" t="inlineStr">
        <is>
          <t>HISTORICAL_RECOGNITION_GENERAL</t>
        </is>
      </c>
      <c r="W635" s="18" t="inlineStr"/>
      <c r="X635" s="18" t="inlineStr"/>
      <c r="Y635" s="18" t="inlineStr"/>
      <c r="Z635" s="18" t="inlineStr"/>
      <c r="AA635" s="18" t="inlineStr"/>
      <c r="AB635" s="18" t="inlineStr"/>
      <c r="AC635" s="18" t="inlineStr"/>
      <c r="AD635" s="18" t="inlineStr"/>
      <c r="AE635" s="18" t="inlineStr"/>
      <c r="AF635" s="18" t="inlineStr"/>
      <c r="AG635" s="18" t="inlineStr"/>
      <c r="AH635" s="18" t="inlineStr"/>
      <c r="AI635" s="18" t="inlineStr"/>
      <c r="AJ635" s="18" t="inlineStr"/>
      <c r="AK635" s="18" t="inlineStr"/>
      <c r="AL635" s="18" t="inlineStr"/>
      <c r="AM635" s="18" t="inlineStr">
        <is>
          <t>LOW</t>
        </is>
      </c>
      <c r="AN635" s="3" t="inlineStr">
        <is>
          <t>AUTO-DRAFT: keyword signals only; requires contextual coding per codebook.md before use.</t>
        </is>
      </c>
      <c r="AO635" s="18" t="inlineStr">
        <is>
          <t>708757d7-291f-5cbd-909b-87e5d29a8b0b</t>
        </is>
      </c>
      <c r="AP635" s="18" t="inlineStr">
        <is>
          <t>1</t>
        </is>
      </c>
      <c r="AQ635" s="18" t="inlineStr">
        <is>
          <t>LOW_CONFIDENCE;MISSING_SPEAKER</t>
        </is>
      </c>
      <c r="AR635" s="18" t="inlineStr">
        <is>
          <t>EXCLUDED</t>
        </is>
      </c>
      <c r="AS635" s="3" t="inlineStr">
        <is>
          <t>2026-09-22 full backlog review: COVID_OR_PANDEMIC</t>
        </is>
      </c>
    </row>
    <row r="636">
      <c r="A636" s="3" t="inlineStr">
        <is>
          <t>https://japan.kantei.go.jp/99_suga/statement/202011/_00008.html</t>
        </is>
      </c>
      <c r="B636" s="18" t="inlineStr">
        <is>
          <t>japan</t>
        </is>
      </c>
      <c r="C636" s="18" t="inlineStr">
        <is>
          <t>Prime Minister's Office of Japan (Kantei)</t>
        </is>
      </c>
      <c r="D636" s="3" t="inlineStr">
        <is>
          <t>Press Conference by the Prime Minister (COVID-19) (Speeches and Statements by the Prime Minister) | Prime Minister of Japan and His Cabinet</t>
        </is>
      </c>
      <c r="E636" s="18" t="inlineStr">
        <is>
          <t>PRESS_CONFERENCE</t>
        </is>
      </c>
      <c r="F636" s="18" t="inlineStr">
        <is>
          <t>November 21, 2020</t>
        </is>
      </c>
      <c r="G636" s="18" t="inlineStr">
        <is>
          <t>0</t>
        </is>
      </c>
      <c r="H636" s="3" t="inlineStr"/>
      <c r="I636" s="3" t="inlineStr">
        <is>
          <t>Press Conference by the Prime Minister (COVID-19) (Speeches and Statements by the Prime Minister) | Prime Minister of Japan and His Cabinet
Skip to main content
Home
News
Videos
Policy
The Cabinet
Links
Home
&gt;
News
&gt;
Speeches and Statements by the Prime Minister
&gt;
November 2020
&gt;
Press Conference by the Prime Minister (COVID-19)
Speeches and Statements by the Prime Minister
Press Conference by the Prime Minister (COVID-19)
November 21, 2020
Tweet
[Provisional Translation]
With the Subcommittee on Novel Coronavirus Disease Control having submitted its recommendations yesterday, today I convened a meeting of the Novel Coronavirus Headquarters, where I gave instructions to each minister regarding countermeasures against infections. First and foremost, the Government will immediately implement what it can do right now. We will conduct intensive testing at medical and elderly care facilities for patients and residents, who tend to develop severe symptoms.
Regarding the Go To Travel Campaign, we will introduce the measure of suspending the campaign in areas where infections are spreading. The Government will also extend firm support, providing grants for restaurant operators who shorten their business hours. For the Go To Eat Campaign, we would like to request local governments to take measures such as suspending the issuance of new vouchers.
The protection of people's lives and livelihoods is the most weighty responsibility vested in the Government. Taking this opportunity, I would like to make a further request to the people amidst this situation, namely to wear masks, whose effectiveness has been proven through supercomputer simulations. I sincerely ask you to wear masks, even when dining. In addition, I would also like to sincerely request once again that you take the basic preventive measures of handwashing and avoiding the 3Cs (closed spaces, crowded places, and close-contact settings).
Related Link
Japanese
Home
News
Videos
Policy
The Cabinet
Links
Cabinet Public Affairs Office, Cabinet Secretariat, 1-6-1 Nagata-cho, Chiyoda-ku, Tokyo 100 - 8968, Japan
Copyright© Cabinet Public Affairs Office, Cabinet Secretariat. All Rights Reserved.</t>
        </is>
      </c>
      <c r="J636" s="3" t="inlineStr">
        <is>
          <t>The Government will also extend firm support, providing grants for restaurant operators who shorten their business hours. For the Go To Eat Campaign, we would like to request local governments to take measures such as suspending the issuance of new vouchers. The protection of people's lives and livelihoods is the most weighty responsibility vested in the Government. Taking this opportunity, I would like to make a further request to the people amidst this situation, namely to wear masks, whose effectiveness has been proven through supercomputer simulations. I sincerely ask you to wear masks, even when dining.</t>
        </is>
      </c>
      <c r="K636" s="18" t="inlineStr">
        <is>
          <t>responsibility</t>
        </is>
      </c>
      <c r="L636" s="18" t="inlineStr">
        <is>
          <t>0</t>
        </is>
      </c>
      <c r="M636" s="18" t="inlineStr">
        <is>
          <t>0</t>
        </is>
      </c>
      <c r="N636" s="18" t="inlineStr">
        <is>
          <t>0</t>
        </is>
      </c>
      <c r="O636" s="18" t="inlineStr">
        <is>
          <t>0</t>
        </is>
      </c>
      <c r="P636" s="18" t="inlineStr">
        <is>
          <t>0</t>
        </is>
      </c>
      <c r="Q636" s="18" t="inlineStr">
        <is>
          <t>0</t>
        </is>
      </c>
      <c r="R636" s="18" t="inlineStr">
        <is>
          <t>bf3dfda7-1e53-45f6-970a-f2f1c5b4a827</t>
        </is>
      </c>
      <c r="S636" s="18" t="inlineStr"/>
      <c r="T636" s="18" t="inlineStr"/>
      <c r="U636" s="18" t="inlineStr"/>
      <c r="V636" s="18" t="inlineStr">
        <is>
          <t>HISTORICAL_RECOGNITION_GENERAL</t>
        </is>
      </c>
      <c r="W636" s="18" t="inlineStr"/>
      <c r="X636" s="18" t="inlineStr"/>
      <c r="Y636" s="18" t="inlineStr"/>
      <c r="Z636" s="18" t="inlineStr"/>
      <c r="AA636" s="18" t="inlineStr"/>
      <c r="AB636" s="18" t="inlineStr"/>
      <c r="AC636" s="18" t="inlineStr"/>
      <c r="AD636" s="18" t="inlineStr"/>
      <c r="AE636" s="18" t="inlineStr"/>
      <c r="AF636" s="18" t="inlineStr"/>
      <c r="AG636" s="18" t="inlineStr"/>
      <c r="AH636" s="18" t="inlineStr"/>
      <c r="AI636" s="18" t="inlineStr"/>
      <c r="AJ636" s="18" t="inlineStr"/>
      <c r="AK636" s="18" t="inlineStr"/>
      <c r="AL636" s="18" t="inlineStr"/>
      <c r="AM636" s="18" t="inlineStr">
        <is>
          <t>LOW</t>
        </is>
      </c>
      <c r="AN636" s="3" t="inlineStr">
        <is>
          <t>AUTO-DRAFT: keyword signals only; requires contextual coding per codebook.md before use.</t>
        </is>
      </c>
      <c r="AO636" s="18" t="inlineStr">
        <is>
          <t>0d484fac-e605-53e9-a6ef-323682a544a9</t>
        </is>
      </c>
      <c r="AP636" s="18" t="inlineStr">
        <is>
          <t>1</t>
        </is>
      </c>
      <c r="AQ636" s="18" t="inlineStr">
        <is>
          <t>LOW_CONFIDENCE;MISSING_SPEAKER</t>
        </is>
      </c>
      <c r="AR636" s="18" t="inlineStr">
        <is>
          <t>EXCLUDED</t>
        </is>
      </c>
      <c r="AS636" s="3" t="inlineStr">
        <is>
          <t>2026-09-22 full backlog review: COVID_OR_PANDEMIC</t>
        </is>
      </c>
    </row>
    <row r="637">
      <c r="A637" s="3" t="inlineStr">
        <is>
          <t>https://japan.kantei.go.jp/99_suga/statement/202012/_00003.html</t>
        </is>
      </c>
      <c r="B637" s="18" t="inlineStr">
        <is>
          <t>japan</t>
        </is>
      </c>
      <c r="C637" s="18" t="inlineStr">
        <is>
          <t>Prime Minister's Office of Japan (Kantei)</t>
        </is>
      </c>
      <c r="D637" s="3" t="inlineStr">
        <is>
          <t>Press Conference by the Prime Minister (Speeches and Statements by the Prime Minister) | Prime Minister of Japan and His Cabinet</t>
        </is>
      </c>
      <c r="E637" s="18" t="inlineStr">
        <is>
          <t>PRESS_CONFERENCE</t>
        </is>
      </c>
      <c r="F637" s="18" t="inlineStr">
        <is>
          <t>December 4, 2020</t>
        </is>
      </c>
      <c r="G637" s="18" t="inlineStr">
        <is>
          <t>0</t>
        </is>
      </c>
      <c r="H637" s="3" t="inlineStr"/>
      <c r="I637" s="3" t="inlineStr">
        <is>
          <t>Press Conference by the Prime Minister (Speeches and Statements by the Prime Minister) | Prime Minister of Japan and His Cabinet
Skip to main content
Home
News
Videos
Policy
The Cabinet
Links
Home
&gt;
News
&gt;
Speeches and Statements by the Prime Minister
&gt;
December 2020
&gt;
Press Conference by the Prime Minister
Speeches and Statements by the Prime Minister
Press Conference by the Prime Minister
December 4, 2020
Tweet
[Provisional Translation]
Opening Statement
The extraordinary session of the Diet will end tomorrow. That is the first extraordinary session that the Suga Cabinet has engaged in.
With the number of new cases of novel coronavirus infections and the number of patients with severe symptoms now at an all-time high, the situation continues to require extreme vigilance. The availability of hospital beds for patients with severe symptoms has already been tight since last week, and we are responding with a strong sense of urgency. I express my deep respect as well as my heartfelt gratitude for the devoted efforts being made by the medical professionals and nursing care facility personnel who continue to stand at the very front lines in the battle against the coronavirus.
As I have been saying, the Government’s greatest responsibility is to protect the lives and the livelihoods of the Japanese people. The Subcommittee on Novel Coronavirus Disease Control has pointed out dining as one of the situations where the risk of infection is high. We consider the shortening of hours of operation to be extremely important in dining facilities. As countermeasures taken intensively in a short timeframe, beginning last weekend, requests have been made to shorten business hours in various areas, and the Government will provide support thoroughly to all cooperating establishments. Regarding the Go To Eat campaign, we have requested measures such as suspending the issuance of new vouchers and placing limitations on the number of people dining together. For the Go To Travel campaign, we have temporarily suspended the campaign for trips to the cities of Sapporo and Osaka and called on people traveling from these areas, along with Tokyoites who are elderly or who have underlying conditions, to refrain from using the campaign.
We will provide the greatest possible support for coronavirus countermeasures taken by medical institutions and elderly care facilities, including compensasion for losses of revenue when securing available beds. Making use of our experience until now, we will further develop preparedness at public health centers that conduct screening and deal with infected patients, hotels serving as accommodations for patients with light symptoms, and beds for the treatment of severely ill patients. We have secured 1,200 medical specialists, double the number we have had until now, for dispatching to public health centers around the country.
During this Diet session, a bill was enacted to provide coronavirus vaccines free of charge. Multiple vaccine clinical trials have been moving forward both domestically and overseas, with some already reaching the final stage. While giving safety and effectiveness the highest priority, we are making all-out efforts for advance preparations so that those who are in need can be vaccinated immediately once vaccines are approved.
From now we will head into the year-end and then the New Year’s season. I once again ask the citizens, of course the elderly and also young people in particular, to thoroughly take basic measures to prevent infections, such as wearing masks, washing hands, and avoiding the 3Cs (closed spaces, crowded places, and close-contact settings), practices whose effectiveness have all been proven scientifically.
Early next week we will decide upon economic measures that will open up a new path for economic growth by maintaining employment, continuing businesses, and restoring the economy in order to protect people’s lives and livelihoods. Employment Adjustment Subsidies provide support of up to 15,000 yen per day, including to part-timers and non-regular employees, and we will allocate the budget necessary for this special extension of the program. Moreover, we will continue throughout the first half of 2021 the current arrangement of providing interest-free, no-collateral loans up to 40 million yen per business from the Japan Finance Corporation. As for the Emergency Small Funds for those who are in a difficult situation from a lack of cash on hand, approximately 500 billion yen has been utilized since March, with exemptions from repayment in cases where there has been an ongoing drop in income. These measures will also be extended. Further, as emergency allowances, next week we will take a decision to use contingency funds to provide 50,000 yen to each single-parent household with low income, with an additional 30,000 yen per child for the second child and beyond. We aim to provide this by the end of the year.
We will secure 1.5 trillion yen in funding for Extraordinary Regional Revitalization Grants in order for the Government to assist local governments with funds paid out to businesses that cooperate with requests for shortened business hours, and also assist them with their individual kinds of support extended to business owners and other efforts.
We intend for these measures to help businesses overcome the current severe situation, creating a foothold for economic recovery.
On top of that, what Japan needs is a source of economic growth in the post-coronavirus world. Going green and going digital will be the major pillar for this. Thanks to nearly eight years of Abenomics, the Japanese economy has emerged from its worst condition, creating a condition that is no longer deflationary and increasing the number of people employed despite a decrease in population, while reforms to tourism and agriculture have contributed substantially to local economies.
The 2050 carbon neutrality target, which I raised in my policy speech to the Diet, is one that Japan must achieve by all means in order to catch up to and then get one step ahead of the global current. Environmental measures no longer restrict economic growth. Rather, they are a means for Japanese companies to promote investments towards the future and enhance productivity while supporting reforms to the economy and society as a whole, producing tremendous growth. In order to shift our paradigm towards such a virtuous cycle between the environment and growth, the Government will take a major step forward in environmental investment with this series of economic measures.
We will establish a fund of 2 trillion yen, an unprecedented sum, and over the next decade we will provide continuing assistance to companies taking up the challenge of ambitious innovations. We will regard hydrogen, of which there is an inexhaustible supply, as a new energy source, and make a large-scale, low-cost hydrogen production device a reality. We will also develop hydrogen-powered airplanes and hydrogen-powered cargo ships. What is absolutely critical for electrification, which is the key to decarbonization, is storage batteries. We will develop low-cost storage batteries, which are necessary for the wide-spread use of electric vehicles and renewable energy. Through the use of what are known as carbon recycling technologies, even the carbon dioxide emitted will be reused as plastics or fuel.
Through the Government taking the lead and providing support for these initiatives, we will encourage private-sector investment and stimulate the use of 240 trillion yen of cash on hand and on deposit, consequently inviting into Japan environment-related investment capital, said to amount to 3 quadrillion yen, from around the world. By doing so, we will create employment and growth. Also, we will develop systems and regulations to spread the use of electric vehicles and the like to the greatest possible extent, aiming at eliminating carbon dioxide emissions from automobiles.
Regarding digital transformation, we will also resolve, at a stroke, the issues pointed out in the past.
In order to advance the penetration of My Number Social Security and Tax Number cards, for all those applying for the card by the end of the fiscal year, we will extend by half a year the deadline for using “My Number” reward points. The full-fledged use of My Number cards as a health insurance card will commence in March 2021. By integrating the cards with driver’s licenses over the next five years, we will make it possible to take lectures or submit documents online when it is time to renew the license. We will take these measures in a single stroke within the upcoming economic measures.
As for what is known as post-5G, which strengthens the functions of 5G, and also for the next-generation technology called 6G technology, the Government will spearhead research and development so that we are able to lead the world in “next technologies.” In our upcoming economic measures, we will secure funding at a scale in excess of roughly 1 trillion yen for these and other initiatives related to digital transformation.
We are now advancing at a rapid pitch our work aimed at next autumn’s inception of the agency in charge of digital transformation, which will serve as the control tower of digital transformation.  This agency will have powerful authority by consolidating jurisdictions over the budgets related to information systems of the Government and by being given a mandate to send recommendations or correction orders to other ministries and agencies. The agency will include roughly 100 highly skilled professionals from the private sector among its staff. We also intend to create a model in which staff can advance their careers through this interchange between the private and public sectors.
As novel coronavirus infections continue to occur, what is important now is a feeling of reassurance along with hope for the future. For the near term, we will secure a sufficient amount of contingency funds so that we are able to respond to anything that arises. Through these measures, we will ensure the people’s confidence regarding their daily lives and we will build a foundation for future growth.
From mid- to late November, I attended a series of summit meetings such as Association of Southeast Asian Nations (ASEAN)-related meetings, the Asia Pacific Economic Cooperation (APEC) Economic Leaders’ Meeting and the G20 summit (Summit on Financial Markets and the World Economy). In these meetings, I actively conveyed to my counterparts that going green and going digital are the highest priorities for my administration.
At the same time, I repeatedly emphasized my determination to bring about a free and open Indo-Pacific rooted in fundamental values and the rule of law, amidst the state of international standards being substantially impacted by changes in the global power balance. We shared the view that Japan and relevant countries will advance cooperation in concrete terms.
I consider the Comprehensive Economic Partnership Agreement with the UK, which was approved by the Diet during this extraordinary session, in particular, and also the Regional Comprehensive Economic Partnership (RCEP), signed by 15 nations last month including China and the Republic of Korea, to have been momentous outcomes. As we work towards the steady implementation and expansion of these agreements and also the Comprehensive and Progressive Agreement for Trans-Pacific Partnership (TPP-11), which Japan will chair in 2021, we aim for the further advancement of an economic zone based on free and fair rules.
In mid-November, I welcomed Prime Minister Morrison of Australia as the first foreign leader to visit Japan since my administration was inaugurated. Prime Minister Morrison and I confirmed our common objective of bringing about a free and open Indo-Pacific. On top of that, along with our cooperation in economic relations, we reached agreement in principle on the Japan-Australia Reciprocal Access Agreement, which will raise our security and defense cooperation into a new dimension. We deepened our personal relationship of trust and made significant progress in advancing the special strategic partnership between Japan and Australia.
In addition, in my first telephone meeting with U.S. President-elect Biden, we confirmed the application of Article 5 of the Japan-U.S. Security Treaty to the Senkaku Islands, the reinforcement of the Japan-U.S. Alliance, and cooperation towards a free and open Indo-Pacific, making this a highly meaningful exchange.
Throughout this series of summit-level diplomatic occasions, I also requested the cooperation of my counterparts in resolving the issue of abductions, which is among the most important issues for my administration, and many leaders expressed their understanding and intention to act in cooperation with Japan. The international situation is even harder to foresee than before because of factors such as national particularism and an inward-looking tendency that arose while responding to novel coronavirus infections. That is precisely why Japan places emphasis on multilateralism and is determined to lead the solidarity and concrete cooperation of the international community.
In addition, world leaders expressed their sympathy and support for my strong determination to hold the Tokyo Olympic and Paralympic Games next year as a symbol of humanity’s resilience and global unity in overcoming the novel coronavirus. I will continue to firmly assert Japan’s position to the international community by actively engaging in summit diplomacy, and I will continue to work on various diplomatic issues to the best of my ability.
In my policy speech to the Diet, I stated that regarding the reforms pledged until now, we will start from what we can do immediately and deliver results, enabling the people to experience the benefits in a tangible manner.
Regarding fertility treatments, we intend to begin covering fertility treatments through public health insurance beginning in the 2022 fiscal year, with male fertility treatments also eligible for coverage. Until that coverage begins, we will do away with the subsidy system’s income caps and double the maximum subsidy amount for the second round of treatment and after to 300,000 yen across the board, up to the sixth round. These same provisions will apply to the second child and beyond. We will include these in the upcoming supplementary budget so they can take effect early next year. We will also provide new support for examinations for recurrent miscarriage and infertility accompanying treatment for cancer.
Two years ago, I stated in a lecture that mobile phone charges can be reduced by 40 percent. While being awarded frequency bands, which are a public asset of the people, the three major mobile phone operators have maintained an oligopoly, surpassing 90 percent of the market share for many years, and generating an operating profit margin of 20% through mobile phone fees that are expensive compared to international standards and a non-transparent fee system. I have had such an awareness that these facts are far removed from what the people regard as common sense.
Recently one of the major mobile phone operators announced that it will realize a large data plan of 20 gigabytes for 2,980 yen, some 70 percent cheaper than it was two years ago, as part of its flagship brand lineup. I believe we have reached a turning point in our shift towards full-scale competition.
True reform will come from here on. I intend to take further action as necessary while confirming going forward if the fees shouldered by individuals have actually decreased and if there are any obstacles remaining, such as fees for switching over to sub-brands.
What is important for the Suga Cabinet is adapting to the speed of change and undertaking reforms from the people’s standpoint. First we will manage to overcome the novel coronavirus and make the economy recover. We will do everything in our power, as the Cabinet that works for the people.
This concludes my opening statement.
Related Link
Japanese
Home
News
Videos
Policy
The Cabinet
Links
Cabinet Public Affairs Office, Cabinet Secretariat, 1-6-1 Nagata-cho, Chiyoda-ku, Tokyo 100 - 8968, Japan
Copyright© Cabinet Public Affairs Office, Cabinet Secretariat. All Rights Reserved.</t>
        </is>
      </c>
      <c r="J637" s="3" t="inlineStr">
        <is>
          <t>The availability of hospital beds for patients with severe symptoms has already been tight since last week, and we are responding with a strong sense of urgency. I express my deep respect as well as my heartfelt gratitude for the devoted efforts being made by the medical professionals and nursing care facility personnel who continue to stand at the very front lines in the battle against the coronavirus. As I have been saying, the Government’s greatest responsibility is to protect the lives and the livelihoods of the Japanese people. The Subcommittee on Novel Coronavirus Disease Control has pointed out dining as one of the situations where the risk of infection is high. We consider the shortening of hours of operation to be extremely important in dining facilities. We have secured 1,200 medical specialists, double the number we have had until now, for dispatching to public health centers around the country. During this Diet session, a bill was enacted to provide coronavirus vaccines free of charge. Multiple vaccine clinical trials have been moving forward both domestically and overseas, with some already reaching the final stage. While giving safety and effectiveness the highest priority, we are making all-out efforts for advance preparations so that those who are in need can be vaccinated immediately once vaccines are approved. From now we will head into the year-end and then the New Year’s season. I once again ask the citizens, of course the elderly and also young people in particular, to thoroughly take basic measures to prevent infections, such as wearing masks, washing hands, and avoiding the 3Cs (closed spaces, crowded places, and close-contact settings), practices whose effectiveness have all been proven scientifically. Employment Adjustment Subsidies provide support of up to 15,000 yen per day, including to part-timers and non-regular employees, and we will allocate the budget necessary for this special extension of the program. Moreover, we will continue throughout the first half of 2021 the current arrangement of providing interest-free, no-collateral loans up to 40 million yen per business from the Japan Finance Corporation. As for the Emergency Small Funds for those who are in a difficult situation from a lack of cash on hand, approximately 500 billion yen has been utilized since March, with exemptions from repayment in cases where there has been an ongoing drop in income. These measures will also be extended. Further, as emergency allowances, next week we will take a decision to use contingency funds to provide 50,000 yen to each single-parent household with low income, with an additional 30,000 yen per child for the second child and beyond. We aim to provide this by the end of the year. We will secure 1.5 trillion yen in funding for Extraordinary Regional Revitalization Grants in order for the Government to assist local governments with funds paid out to businesses that cooperate with requests for shortened business hours, and also assist them with their individual kinds of support extended to business owners and other efforts. We intend for these measures to help businesses overcome the current severe situation, creating a foothold for economic recovery. On top of that, what Japan needs is a source of economic growth in the post-coronavirus world. The 2050 carbon neutrality target, which I raised in my policy speech to the Diet, is one that Japan must achieve by all means in order to catch up to and then get one step ahead of the global current. Environmental measures no longer restrict economic growth. Rather, they are a means for Japanese companies to promote investments towards the future and enhance productivity while supporting reforms to the economy and society as a whole, producing tremendous growth. In order to shift our paradigm towards such a virtuous cycle between the environment and growth, the Government will take a major step forward in environmental investment with this series of economic measures. We will establish a fund of 2 trillion yen, an unprecedented sum, and over the next decade we will provide continuing assistance to companies taking up the challenge of ambitious innovations. We will regard hydrogen, of which there is an inexhaustible supply, as a new energy source, and make a large-scale, low-cost hydrogen production device a reality. We will also develop hydrogen-powered airplanes and hydrogen-powered cargo ships. Also, we will develop systems and regulations to spread the use of electric vehicles and the like to the greatest possible extent, aiming at eliminating carbon dioxide emissions from automobiles. Regarding digital transformation, we will also resolve, at a stroke, the issues pointed out in the past. In order to advance the penetration of My Number Social Security and Tax Number cards, for all those applying for the card by the end of the fiscal year, we will extend by half a year the deadline for using “My Number” reward points. The full-fledged use of My Number cards as a health insurance card will commence in March 2021. By integrating the cards with driver’s licenses over the next five years, we will make it possible to take lectures or submit documents online when it is time to renew the license. We will take these measures in a single stroke within the upcoming economic measures. As for what is known as post-5G, which strengthens the functions of 5G, and also for the next-generation technology called 6G technology, the Government will spearhead research and development so that we are able to lead the world in “next technologies.” In our upcoming economic measures, we will secure funding at a scale in excess of roughly 1 trillion yen for these and other initiatives related to digital transformation. We are now advancing at a rapid pitch our work aimed at next autumn’s inception of the agency in charge of digital transformation, which will serve as the control tower of digital transformation. This agency will have powerful authority by consolidating jurisdictions over the budgets related to information systems of the Government and by being given a mandate to send recommendations or correction orders to other ministries and agencies. We also intend to create a model in which staff can advance their careers through this interchange between the private and public sectors. As novel coronavirus infections continue to occur, what is important now is a feeling of reassurance along with hope for the future. For the near term, we will secure a sufficient amount of contingency funds so that we are able to respond to anything that arises. Through these measures, we will ensure the people’s confidence regarding their daily lives and we will build a foundation for future growth. From mid- to late November, I attended a series of summit meetings such as Association of Southeast Asian Nations (ASEAN)-related meetings, the Asia Pacific Economic Cooperation (APEC) Economic Leaders’ Meeting and the G20 summit (Summit on Financial Markets and the World Economy). In these meetings, I actively conveyed to my counterparts that going green and going digital are the highest priorities for my administration. At the same time, I repeatedly emphasized my determination to bring about a free and open Indo-Pacific rooted in fundamental values and the rule of law, amidst the state of international standards being substantially impacted by changes in the global power balance. We shared the view that Japan and relevant countries will advance cooperation in concrete terms. I consider the Comprehensive Economic Partnership Agreement with the UK, which was approved by the Diet during this extraordinary session, in particular, and also the Regional Comprehensive Economic Partnership (RCEP), signed by 15 nations last month including China and the Republic of Korea, to have been momentous outcomes. As we work towards the steady implementation and expansion of these agreements and also the Comprehensive and Progressive Agreement for Trans-Pacific Partnership (TPP-11), which Japan will chair in 2021, we aim for the further advancement of an economic zone based on free and fair rules. In mid-November, I welcomed Prime Minister Morrison of Australia as the first foreign leader to visit Japan since my administration was inaugurated. Prime Minister Morrison and I confirmed our common objective of bringing about a free and open Indo-Pacific. President-elect Biden, we confirmed the application of Article 5 of the Japan-U.S. Security Treaty to the Senkaku Islands, the reinforcement of the Japan-U.S. Alliance, and cooperation towards a free and open Indo-Pacific, making this a highly meaningful exchange. Throughout this series of summit-level diplomatic occasions, I also requested the cooperation of my counterparts in resolving the issue of abductions, which is among the most important issues for my administration, and many leaders expressed their understanding and intention to act in cooperation with Japan. The international situation is even harder to foresee than before because of factors such as national particularism and an inward-looking tendency that arose while responding to novel coronavirus infections. That is precisely why Japan places emphasis on multilateralism and is determined to lead the solidarity and concrete cooperation of the international community. In addition, world leaders expressed their sympathy and support for my strong determination to hold the Tokyo Olympic and Paralympic Games next year as a symbol of humanity’s resilience and global unity in overcoming the novel coronavirus. We will also provide new support for examinations for recurrent miscarriage and infertility accompanying treatment for cancer. Two years ago, I stated in a lecture that mobile phone charges can be reduced by 40 percent. While being awarded frequency bands, which are a public asset of the people, the three major mobile phone operators have maintained an oligopoly, surpassing 90 percent of the market share for many years, and generating an operating profit margin of 20% through mobile phone fees that are expensive compared to international standards and a non-transparent fee system. I have had such an awareness that these facts are far removed from what the people regard as common sense. Recently one of the major mobile phone operators announced that it will realize a large data plan of 20 gigabytes for 2,980 yen, some 70 percent cheaper than it was two years ago, as part of its flagship brand lineup. I believe we have reached a turning point in our shift towards full-scale competition. True reform will come from here on. I intend to take further action as necessary while confirming going forward if the fees shouldered by individuals have actually decreased and if there are any obstacles remaining, such as fees for switching over to sub-brands. What is important for the Suga Cabinet is adapting to the speed of change and undertaking reforms from the people’s standpoint. First we will manage to overcome the novel coronavirus and make the economy recover.</t>
        </is>
      </c>
      <c r="K637" s="18" t="inlineStr">
        <is>
          <t>fund;reparation;responsibility;war</t>
        </is>
      </c>
      <c r="L637" s="18" t="inlineStr">
        <is>
          <t>0</t>
        </is>
      </c>
      <c r="M637" s="18" t="inlineStr">
        <is>
          <t>0</t>
        </is>
      </c>
      <c r="N637" s="18" t="inlineStr">
        <is>
          <t>0</t>
        </is>
      </c>
      <c r="O637" s="18" t="inlineStr">
        <is>
          <t>1</t>
        </is>
      </c>
      <c r="P637" s="18" t="inlineStr">
        <is>
          <t>0</t>
        </is>
      </c>
      <c r="Q637" s="18" t="inlineStr">
        <is>
          <t>0</t>
        </is>
      </c>
      <c r="R637" s="18" t="inlineStr">
        <is>
          <t>7b49534b-9647-43c4-aadc-3e5a5131a4d2</t>
        </is>
      </c>
      <c r="S637" s="18" t="inlineStr"/>
      <c r="T637" s="18" t="inlineStr"/>
      <c r="U637" s="18" t="inlineStr"/>
      <c r="V637" s="18" t="inlineStr">
        <is>
          <t>COMPENSATION_REPARATION</t>
        </is>
      </c>
      <c r="W637" s="18" t="inlineStr"/>
      <c r="X637" s="18" t="inlineStr"/>
      <c r="Y637" s="18" t="inlineStr"/>
      <c r="Z637" s="18" t="inlineStr"/>
      <c r="AA637" s="18" t="inlineStr"/>
      <c r="AB637" s="18" t="inlineStr"/>
      <c r="AC637" s="18" t="inlineStr"/>
      <c r="AD637" s="18" t="inlineStr"/>
      <c r="AE637" s="18" t="inlineStr"/>
      <c r="AF637" s="18" t="inlineStr"/>
      <c r="AG637" s="18" t="inlineStr"/>
      <c r="AH637" s="18" t="inlineStr"/>
      <c r="AI637" s="18" t="inlineStr"/>
      <c r="AJ637" s="18" t="inlineStr"/>
      <c r="AK637" s="18" t="inlineStr"/>
      <c r="AL637" s="18" t="inlineStr"/>
      <c r="AM637" s="18" t="inlineStr">
        <is>
          <t>LOW</t>
        </is>
      </c>
      <c r="AN637" s="3" t="inlineStr">
        <is>
          <t>AUTO-DRAFT: keyword signals only; requires contextual coding per codebook.md before use.</t>
        </is>
      </c>
      <c r="AO637" s="18" t="inlineStr">
        <is>
          <t>4d92c4e7-86ef-5524-b0f2-1d358a2db28c</t>
        </is>
      </c>
      <c r="AP637" s="18" t="inlineStr">
        <is>
          <t>1</t>
        </is>
      </c>
      <c r="AQ637" s="18" t="inlineStr">
        <is>
          <t>LOW_CONFIDENCE;MISSING_SPEAKER</t>
        </is>
      </c>
      <c r="AR637" s="18" t="inlineStr">
        <is>
          <t>EXCLUDED</t>
        </is>
      </c>
      <c r="AS637" s="3" t="inlineStr">
        <is>
          <t>2026-09-22 full backlog review: COVID_OR_PANDEMIC</t>
        </is>
      </c>
    </row>
    <row r="638">
      <c r="A638" s="3" t="inlineStr">
        <is>
          <t>https://japan.kantei.go.jp/99_suga/statement/202012/_00007.html</t>
        </is>
      </c>
      <c r="B638" s="18" t="inlineStr">
        <is>
          <t>japan</t>
        </is>
      </c>
      <c r="C638" s="18" t="inlineStr">
        <is>
          <t>Prime Minister's Office of Japan (Kantei)</t>
        </is>
      </c>
      <c r="D638" s="3" t="inlineStr">
        <is>
          <t>[COVID-19] Press Conference by the Prime Minister (Speeches and Statements by the Prime Minister) | Prime Minister of Japan and His Cabinet</t>
        </is>
      </c>
      <c r="E638" s="18" t="inlineStr">
        <is>
          <t>PRESS_CONFERENCE</t>
        </is>
      </c>
      <c r="F638" s="18" t="inlineStr">
        <is>
          <t>December 25, 2020</t>
        </is>
      </c>
      <c r="G638" s="18" t="inlineStr">
        <is>
          <t>0</t>
        </is>
      </c>
      <c r="H638" s="3" t="inlineStr"/>
      <c r="I638" s="3" t="inlineStr">
        <is>
          <t>[COVID-19] Press Conference by the Prime Minister (Speeches and Statements by the Prime Minister) | Prime Minister of Japan and His Cabinet
Skip to main content
Home
News
Videos
Policy
The Cabinet
Links
Home
&gt;
News
&gt;
Speeches and Statements by the Prime Minister
&gt;
December 2020
&gt;
[COVID-19] Press Conference by the Prime Minister
Speeches and Statements by the Prime Minister
[COVID-19] Press Conference by the Prime Minister
December 25, 2020
Tweet
[Provisional Translation]
Opening Statement
Today I am holding this press conference to explain the current situation regarding the novel coronavirus to the citizens and make additional requests regarding the New Year’s holidays.
It has been almost a year since we began our battle with the virus. As we enter our first winter, infections are spreading, primarily in Greater Tokyo. With the number of new infections continuing at the high level of more than 3,000 per day, the sense of unease is also increasing among all of you.
First and foremost, I want to express my respect and gratitude to all the medical professionals and nursing home personnel as well as everyone else fighting against the virus on the front lines.
During this battle, we have consistently listened to the advice of the experts, in particular Dr. OMI [Shigeru, chair of the Advisory Committee on the Basic Action Policy], and taken measures to protect people’s lives and livelihoods. With the Government of Japan protecting employment through the Employment Adjustment Subsidies and other measures and launching efforts for businesses to continue their operations, the unemployment rate has remained at 2.9 percent, a low level compared to other countries. I deeply appreciate the great amount of cooperation that you have extended to us regarding shortened operating hours at dining establishments, the suspension of the Go To campaigns, and teleworking, among others.
Against that backdrop, I deeply regret attending a dinner party the other day despite my position of requesting citizens to avoid dining in large groups. I once again offer my apologies.
As you are all aware, in Tokyo this month the number of people out in public has hardly decreased at all. If this situation continues, it will be impossible to avoid infections spreading further. I ask wholeheartedly for your cooperation. I request that you spend the New Year’s holidays that begin tomorrow quietly. While I imagine there are many opportunities to gather with family members and friends, I ask that everyone refrain from gatherings as much as possible. I ask for your cooperation so that we can manage to hold back the spread of infections over the holidays.
Over the New Year’s holidays, medical institutions also need to scale back their on-duty personnel. We need the cooperation of every single citizen so as not to increase the burden on medical institutions any further. The Government has doubled the amount of support paid to doctors and nurses dispatched to respond to coronavirus cases, to 15,000 yen per hour for doctors and 5,500 yen per hour for nurses.  Moreover, today we decided to provide hospitals accepting coronavirus patients an additional budget of 270 billion yen as emergency assistance. In order to support health professionals devoting themselves at the frontline, we will urgently allocate a subsidy up to 15 million yen per hospital bed, with 28,000 beds eligible for this assistance nationwide. Through this funding, we will increase the number of beds for responding to coronavirus cases and improve worker benefits at medical institutions. By doing so, we will responsibly make medical institutions fully prepared and enable citizens to receive the medical treatment they need.
Throughout this fight against the coronavirus, experts have consistently pointed out the risk of infection at dining establishments. Many “invisible infections,” which account for roughly 60 percent of cases in Tokyo, are regarded as having been caused by dining. Shortening the operating hours of dining establishments is said to be the most effective measure inhibiting infections. The establishments cooperating with our request are bearing heavy burdens. This is truly regrettable. Moving forward, with an aim to return to our pre-coronavirus daily lives as early as possible through more active cooperation throughout communities, we have doubled the amount of our assistance for dining establishments from a maximum of 600,000 yen to 1.2 million yen per month. In addition to this, we have prepared a full range of measures to support business owners, including interest-free loans of up to 40 million yen requiring no collateral. I sincerely request cooperation from those business operators.
&gt; Furthermore, regarding the shortening of the operating hours of these establishments, we will consider amending the special measures law so that we are able to take more effective measures by a pairing of benefits with penalties. However, as for the penalties, even in the Subcommittee on Novel Coronavirus Disease Control, the experts’ views are divided with some having the opinion that we should reinforce restrictions while others take a cautious view towards restricting private rights. Going forward, we will swiftly advance our consideration of this matter within the Subcommittee.
We will also enhance our border control measures. As for the matter of the coronavirus variant in the UK, beginning yesterday we strengthened our measures by, among other steps, denying the entry of foreign nationals who have stayed in the UK. We have also decided to deny entry to foreign nationals who have stayed in South Africa, in the same way we did regarding the UK.  We will continue to place the highest priority on protecting the health and lives of our citizens and expeditiously reinforce our border control measures as we keep an eye on the situation in other countries.
In addition to that, what will ultimately be the deciding factor in combating the infection is vaccines. In the U.S. and the UK, vaccination is already underway. Clinical trials have begun in Japan as well, with the data scheduled to be compiled in February. The relevant ministries and agencies are working in unison to press forward with their work so that once the trials are completed, after conducting screening that puts the highest priority on both safety and effectiveness, we will be able to begin giving the approved vaccine to those needing it at the earliest possible time.
As for the Go To campaigns, the Go To travel campaign got underway in July and a cumulative total of roughly 70 million people have used it, with around 340 cases of infection identified. I believe this has made a substantial contribution to supporting local economies. Last month, on the recommendation of the experts, we took the measure of suspending the campaign in Hokkaido, Osaka, and Tokyo. This was a decision I took after wrestling with it for quite some time. I also decided to temporarily suspend the campaign nationally with a view to taking intensive measures over the New Year’s holidays.
Over the course of time, people in rural areas have given us words of support regarding the Go To campaigns. Yet at the same time, there have been words of criticism, saying it has been confusing and also unsettling to take measures to combat the coronavirus while simultaneously promoting the Go To campaigns. In some aspects, my explanation to the public regarding novel coronavirus countermeasures was not sufficient; from now, I will make an effort to be thorough in my communications with the citizens.
One hundred days have now passed since I took office. As I pledged during the Liberal Democratic Party’s presidential campaign, I have first and foremost made all-out efforts to battle the novel coronavirus, and moreover I have worked on issues that have been put off in Japan for quite some time, such as a green society, digital transformation, and measures to address the declining birthrate, to the best of my ability in order to provide solutions to these issues and paint a portrait of Japan’s future in concrete fashion. Regarding fertility treatments, beginning next month, we will increase the amount of subsidies and eliminate income caps. From FY2022, we will begin covering the treatments under public health insurance. As for mobile phone charges, major mobile phone operators have once after another announced data plans of 20 gigabytes for 2,980 yen, roughly half the current price.
In order to step out towards a bright future, what is necessary is first of all to stop the spread of novel coronavirus infections further. This will be a repeated request for cooperation, following the declaration of the state of emergency in April and the spread of infections in the summer; in order to protect the lives and livelihoods of each of you, your family members, and others who are important to you, I ask once again that you spend the New Year’s holidays quietly so that our medical care system can somehow hold out until vaccinations begin.
I ask that you spend the holidays quietly in small numbers, with family members and people dear to you. I ask for your help in order to get the infection situation settled as soon as possible, restore our daily lives to what we enjoyed before infections began, and realize a society brimming with hope.
[end]
Related Link
Japanese
Video (English)
Home
News
Videos
Policy
The Cabinet
Links
Cabinet Public Affairs Office, Cabinet Secretariat, 1-6-1 Nagata-cho, Chiyoda-ku, Tokyo 100 - 8968, Japan
Copyright© Cabinet Public Affairs Office, Cabinet Secretariat. All Rights Reserved.</t>
        </is>
      </c>
      <c r="J638" s="3" t="inlineStr">
        <is>
          <t>With the Government of Japan protecting employment through the Employment Adjustment Subsidies and other measures and launching efforts for businesses to continue their operations, the unemployment rate has remained at 2.9 percent, a low level compared to other countries. I deeply appreciate the great amount of cooperation that you have extended to us regarding shortened operating hours at dining establishments, the suspension of the Go To campaigns, and teleworking, among others. Against that backdrop, I deeply regret attending a dinner party the other day despite my position of requesting citizens to avoid dining in large groups. I once again offer my apologies. As you are all aware, in Tokyo this month the number of people out in public has hardly decreased at all. If this situation continues, it will be impossible to avoid infections spreading further. I ask wholeheartedly for your cooperation. Moreover, today we decided to provide hospitals accepting coronavirus patients an additional budget of 270 billion yen as emergency assistance. In order to support health professionals devoting themselves at the frontline, we will urgently allocate a subsidy up to 15 million yen per hospital bed, with 28,000 beds eligible for this assistance nationwide. Through this funding, we will increase the number of beds for responding to coronavirus cases and improve worker benefits at medical institutions. By doing so, we will responsibly make medical institutions fully prepared and enable citizens to receive the medical treatment they need. Throughout this fight against the coronavirus, experts have consistently pointed out the risk of infection at dining establishments. Shortening the operating hours of dining establishments is said to be the most effective measure inhibiting infections. The establishments cooperating with our request are bearing heavy burdens. This is truly regrettable. Moving forward, with an aim to return to our pre-coronavirus daily lives as early as possible through more active cooperation throughout communities, we have doubled the amount of our assistance for dining establishments from a maximum of 600,000 yen to 1.2 million yen per month. In addition to this, we have prepared a full range of measures to support business owners, including interest-free loans of up to 40 million yen requiring no collateral. I sincerely request cooperation from those business operators. &gt; Furthermore, regarding the shortening of the operating hours of these establishments, we will consider amending the special measures law so that we are able to take more effective measures by a pairing of benefits with penalties. However, as for the penalties, even in the Subcommittee on Novel Coronavirus Disease Control, the experts’ views are divided with some having the opinion that we should reinforce restrictions while others take a cautious view towards restricting private rights. Going forward, we will swiftly advance our consideration of this matter within the Subcommittee. We will also enhance our border control measures. As for the matter of the coronavirus variant in the UK, beginning yesterday we strengthened our measures by, among other steps, denying the entry of foreign nationals who have stayed in the UK. and the UK, vaccination is already underway. Clinical trials have begun in Japan as well, with the data scheduled to be compiled in February. The relevant ministries and agencies are working in unison to press forward with their work so that once the trials are completed, after conducting screening that puts the highest priority on both safety and effectiveness, we will be able to begin giving the approved vaccine to those needing it at the earliest possible time. As for the Go To campaigns, the Go To travel campaign got underway in July and a cumulative total of roughly 70 million people have used it, with around 340 cases of infection identified. I believe this has made a substantial contribution to supporting local economies. From FY2022, we will begin covering the treatments under public health insurance. As for mobile phone charges, major mobile phone operators have once after another announced data plans of 20 gigabytes for 2,980 yen, roughly half the current price. In order to step out towards a bright future, what is necessary is first of all to stop the spread of novel coronavirus infections further. This will be a repeated request for cooperation, following the declaration of the state of emergency in April and the spread of infections in the summer; in order to protect the lives and livelihoods of each of you, your family members, and others who are important to you, I ask once again that you spend the New Year’s holidays quietly so that our medical care system can somehow hold out until vaccinations begin. I ask that you spend the holidays quietly in small numbers, with family members and people dear to you.</t>
        </is>
      </c>
      <c r="K638" s="18" t="inlineStr">
        <is>
          <t>fund;regret;war</t>
        </is>
      </c>
      <c r="L638" s="18" t="inlineStr">
        <is>
          <t>1</t>
        </is>
      </c>
      <c r="M638" s="18" t="inlineStr">
        <is>
          <t>1</t>
        </is>
      </c>
      <c r="N638" s="18" t="inlineStr">
        <is>
          <t>0</t>
        </is>
      </c>
      <c r="O638" s="18" t="inlineStr">
        <is>
          <t>1</t>
        </is>
      </c>
      <c r="P638" s="18" t="inlineStr">
        <is>
          <t>0</t>
        </is>
      </c>
      <c r="Q638" s="18" t="inlineStr">
        <is>
          <t>1</t>
        </is>
      </c>
      <c r="R638" s="18" t="inlineStr">
        <is>
          <t>7e76d47a-c54b-4e6e-821d-42452c78e07c</t>
        </is>
      </c>
      <c r="S638" s="18" t="inlineStr"/>
      <c r="T638" s="18" t="inlineStr"/>
      <c r="U638" s="18" t="inlineStr"/>
      <c r="V638" s="18" t="inlineStr">
        <is>
          <t>APOLOGY_GENERAL</t>
        </is>
      </c>
      <c r="W638" s="18" t="inlineStr"/>
      <c r="X638" s="18" t="inlineStr"/>
      <c r="Y638" s="18" t="inlineStr"/>
      <c r="Z638" s="18" t="inlineStr"/>
      <c r="AA638" s="18" t="inlineStr"/>
      <c r="AB638" s="18" t="inlineStr"/>
      <c r="AC638" s="18" t="inlineStr"/>
      <c r="AD638" s="18" t="inlineStr"/>
      <c r="AE638" s="18" t="inlineStr"/>
      <c r="AF638" s="18" t="inlineStr"/>
      <c r="AG638" s="18" t="inlineStr"/>
      <c r="AH638" s="18" t="inlineStr"/>
      <c r="AI638" s="18" t="inlineStr"/>
      <c r="AJ638" s="18" t="inlineStr"/>
      <c r="AK638" s="18" t="inlineStr"/>
      <c r="AL638" s="18" t="inlineStr"/>
      <c r="AM638" s="18" t="inlineStr">
        <is>
          <t>LOW</t>
        </is>
      </c>
      <c r="AN638" s="3" t="inlineStr">
        <is>
          <t>AUTO-DRAFT: keyword signals only; requires contextual coding per codebook.md before use.</t>
        </is>
      </c>
      <c r="AO638" s="18" t="inlineStr">
        <is>
          <t>9e0bee98-7097-5286-ab0e-216717ab8a9f</t>
        </is>
      </c>
      <c r="AP638" s="18" t="inlineStr">
        <is>
          <t>1</t>
        </is>
      </c>
      <c r="AQ638" s="18" t="inlineStr">
        <is>
          <t>LOW_CONFIDENCE;MISSING_SPEAKER</t>
        </is>
      </c>
      <c r="AR638" s="18" t="inlineStr">
        <is>
          <t>EXCLUDED</t>
        </is>
      </c>
      <c r="AS638" s="3" t="inlineStr">
        <is>
          <t>2026-09-22 full backlog review: COVID_OR_PANDEMIC</t>
        </is>
      </c>
    </row>
    <row r="639">
      <c r="A639" s="3" t="inlineStr">
        <is>
          <t>https://japan.kantei.go.jp/99_suga/statement/202012/_00012.html</t>
        </is>
      </c>
      <c r="B639" s="18" t="inlineStr">
        <is>
          <t>japan</t>
        </is>
      </c>
      <c r="C639" s="18" t="inlineStr">
        <is>
          <t>Prime Minister's Office of Japan (Kantei)</t>
        </is>
      </c>
      <c r="D639" s="3" t="inlineStr">
        <is>
          <t>Press Conference by the Prime Minister (COVID-19) (Speeches and Statements by the Prime Minister) | Prime Minister of Japan and His Cabinet</t>
        </is>
      </c>
      <c r="E639" s="18" t="inlineStr">
        <is>
          <t>PRESS_CONFERENCE</t>
        </is>
      </c>
      <c r="F639" s="18" t="inlineStr">
        <is>
          <t>December 31, 2020</t>
        </is>
      </c>
      <c r="G639" s="18" t="inlineStr">
        <is>
          <t>0</t>
        </is>
      </c>
      <c r="H639" s="3" t="inlineStr"/>
      <c r="I639" s="3" t="inlineStr">
        <is>
          <t>Press Conference by the Prime Minister (COVID-19) (Speeches and Statements by the Prime Minister) | Prime Minister of Japan and His Cabinet
Skip to main content
Home
News
Videos
Policy
The Cabinet
Links
Home
&gt;
News
&gt;
Speeches and Statements by the Prime Minister
&gt;
December 2020
&gt;
Press Conference by the Prime Minister (COVID-19)
Speeches and Statements by the Prime Minister
Press Conference by the Prime Minister (COVID-19)
December 31, 2020
Tweet
[Provisional Translation]
(On the COVID-19 infection situation and other matters)
The trend of increasing numbers of infections is absolutely clear and we recognize it as very severe. Together with Chief Cabinet Secretary Kato, Minister Tamura, and Minister Nishimura, I sorted out the situation on their respective fronts and once again instructed them to thoroughly cooperate with local governments and ensure that necessary medical services are available over the New Year holidays.
The fundamentals of infection prevention measures are wearing masks, washing your hands, and avoiding the 3Cs (closed spaces, crowded places, and close-contact settings). I would like to ask the residents of Tokyo and the surrounding areas to refrain from going out for non-essential or non-urgent reasons.
(On the possibility of declaring a state of emergency)
I think it is essential to first ensure the availability of medical services and do everything in our capacity to prevent the spread of infections.
(More on the possibility of declaring a state of emergency)
I have nothing to add to what I said earlier.
Related Link
Japanese
Home
News
Videos
Policy
The Cabinet
Links
Cabinet Public Affairs Office, Cabinet Secretariat, 1-6-1 Nagata-cho, Chiyoda-ku, Tokyo 100 - 8968, Japan
Copyright© Cabinet Public Affairs Office, Cabinet Secretariat. All Rights Reserved.</t>
        </is>
      </c>
      <c r="J639" s="3" t="inlineStr">
        <is>
          <t>Press Conference by the Prime Minister (COVID-19) (Speeches and Statements by the Prime Minister) | Prime Minister of Japan and His Cabinet
Skip to main content
Home
News
Videos
Policy
The Cabinet
Links
Home
&gt;
News
&gt;
Speeches and Statements by the Prime Minister
&gt;
December 2020
&gt;
Press Conference by the Prime Minister (COVID-19)
Speeches and Statements by the Prime Minister
Press Conference by the Prime Minister (COVID-19)
December 31, 2020
Tweet
[Provisional Translation]
(On the COVID-19 infection situation and other matters)
The trend of increasing numbers of infections is absolutely clear and we recognize it as very severe. Together with Chief Cabinet Secretary Kato, Minister Tamura, and Minister Nishimura, I sorted out the situation on their respective fronts and once again instructed them to thoroughly cooperate with local governments and ensure that necessary medical services are available over the New Year holidays. The fundamentals of infection prevention measures are wearing masks, washing your hands, and avoiding the 3Cs (closed spaces, crowded places, and close-contact settings). I would like to ask the residents of Tokyo and the surrounding areas to refrain from going out for non-essential or non-urgent reasons. (On the possibility of declaring a state of emergency)
I think it is essential to first ensure the availability of medical services and do everything in our capacity to prevent the spread of infections.</t>
        </is>
      </c>
      <c r="K639" s="18" t="inlineStr">
        <is>
          <t>fund</t>
        </is>
      </c>
      <c r="L639" s="18" t="inlineStr">
        <is>
          <t>0</t>
        </is>
      </c>
      <c r="M639" s="18" t="inlineStr">
        <is>
          <t>0</t>
        </is>
      </c>
      <c r="N639" s="18" t="inlineStr">
        <is>
          <t>0</t>
        </is>
      </c>
      <c r="O639" s="18" t="inlineStr">
        <is>
          <t>0</t>
        </is>
      </c>
      <c r="P639" s="18" t="inlineStr">
        <is>
          <t>0</t>
        </is>
      </c>
      <c r="Q639" s="18" t="inlineStr">
        <is>
          <t>0</t>
        </is>
      </c>
      <c r="R639" s="18" t="inlineStr">
        <is>
          <t>72b6bba4-30df-4e71-9155-33fa571b56ad</t>
        </is>
      </c>
      <c r="S639" s="18" t="inlineStr"/>
      <c r="T639" s="18" t="inlineStr"/>
      <c r="U639" s="18" t="inlineStr"/>
      <c r="V639" s="18" t="inlineStr">
        <is>
          <t>HISTORICAL_RECOGNITION_GENERAL</t>
        </is>
      </c>
      <c r="W639" s="18" t="inlineStr"/>
      <c r="X639" s="18" t="inlineStr"/>
      <c r="Y639" s="18" t="inlineStr"/>
      <c r="Z639" s="18" t="inlineStr"/>
      <c r="AA639" s="18" t="inlineStr"/>
      <c r="AB639" s="18" t="inlineStr"/>
      <c r="AC639" s="18" t="inlineStr"/>
      <c r="AD639" s="18" t="inlineStr"/>
      <c r="AE639" s="18" t="inlineStr"/>
      <c r="AF639" s="18" t="inlineStr"/>
      <c r="AG639" s="18" t="inlineStr"/>
      <c r="AH639" s="18" t="inlineStr"/>
      <c r="AI639" s="18" t="inlineStr"/>
      <c r="AJ639" s="18" t="inlineStr"/>
      <c r="AK639" s="18" t="inlineStr"/>
      <c r="AL639" s="18" t="inlineStr"/>
      <c r="AM639" s="18" t="inlineStr">
        <is>
          <t>LOW</t>
        </is>
      </c>
      <c r="AN639" s="3" t="inlineStr">
        <is>
          <t>AUTO-DRAFT: keyword signals only; requires contextual coding per codebook.md before use.</t>
        </is>
      </c>
      <c r="AO639" s="18" t="inlineStr">
        <is>
          <t>5fea9acf-45c0-5076-8125-b4fe05d82045</t>
        </is>
      </c>
      <c r="AP639" s="18" t="inlineStr">
        <is>
          <t>1</t>
        </is>
      </c>
      <c r="AQ639" s="18" t="inlineStr">
        <is>
          <t>LOW_CONFIDENCE;MISSING_SPEAKER</t>
        </is>
      </c>
      <c r="AR639" s="18" t="inlineStr">
        <is>
          <t>EXCLUDED</t>
        </is>
      </c>
      <c r="AS639" s="3" t="inlineStr">
        <is>
          <t>2026-09-22 full backlog review: COVID_OR_PANDEMIC</t>
        </is>
      </c>
    </row>
    <row r="640">
      <c r="A640" s="3" t="inlineStr">
        <is>
          <t>https://japan.kantei.go.jp/99_suga/statement/202101/_00001.html</t>
        </is>
      </c>
      <c r="B640" s="18" t="inlineStr">
        <is>
          <t>japan</t>
        </is>
      </c>
      <c r="C640" s="18" t="inlineStr">
        <is>
          <t>Prime Minister's Office of Japan (Kantei)</t>
        </is>
      </c>
      <c r="D640" s="3" t="inlineStr">
        <is>
          <t>New Year’s Reflection by the Prime Minister (Speeches and Statements by the Prime Minister) | Prime Minister of Japan and His Cabinet</t>
        </is>
      </c>
      <c r="E640" s="18" t="inlineStr">
        <is>
          <t>SPEECH</t>
        </is>
      </c>
      <c r="F640" s="18" t="inlineStr">
        <is>
          <t>January 1, 2021</t>
        </is>
      </c>
      <c r="G640" s="18" t="inlineStr">
        <is>
          <t>0</t>
        </is>
      </c>
      <c r="H640" s="3" t="inlineStr"/>
      <c r="I640" s="3" t="inlineStr">
        <is>
          <t>New Year’s Reflection by the Prime Minister (Speeches and Statements by the Prime Minister) | Prime Minister of Japan and His Cabinet
Skip to main content
Home
News
Videos
Policy
The Cabinet
Links
Home
&gt;
News
&gt;
Speeches and Statements by the Prime Minister
&gt;
January 2021
&gt;
New Year’s Reflection by the Prime Minister
Speeches and Statements by the Prime Minister
New Year’s Reflection by the Prime Minister
January 1, 2021
Tweet
[Provisional Translation]
I wish a very happy new year to you all.
Amidst the ongoing spread of novel coronavirus infections and the still severe economic situation, the Government of Japan will, first and foremost, make all-out efforts to prevent the further spread of infections.
Even over the New Year’s holidays, health professionals are making all-out efforts to battle the virus around the clock at medical facilities, public health centers, and nursing care facilities. I express my sincere appreciation once again to all those concerned.
The Suga Cabinet has made a firm vow to protect the lives and livelihoods of the citizens and we will continue to do everything in our power to prevent the spread of infections and move towards economic recovery. We will, together with you, overcome this unprecedented national crisis and create a new society for the post-coronavirus era.
“Green” and “digital” will be the sources of new growth for our country. By taking the lead to support bold investments that spur innovation, concentrating all policy resources, and resolutely carrying out all necessary reforms, we will dramatically change our economy and society and lead the next era.
The coronavirus situation has increased people’s interest in areas outside major cities. Capitalizing on this momentum, we will advance digital transformation and create a flow of people to those areas. Through agricultural reforms, tourism policies, and other initiatives, we will bring vitality to local economies, which account for a significant portion of Japan’s consumption, and reinvigorate Japan as a whole.
Even as uncertainty in international affairs is growing, Japan’s resolute diplomatic policy is unwavering. Taking the Japan-U.S. alliance as the cornerstone, we will strategically advance efforts to bring about a free and open Indo-Pacific and build stable relations with neighboring countries.
The coronavirus crisis has reminded us of the need for global solidarity. Japan will aim to realize a “united world” and lead the creation of the post-coronavirus order, placing importance on multilateralism.
On top of that, this summer we will hold the Tokyo Olympic and Paralympic Games, which symbolize the unity of the world. We will advance our preparations thoroughly so as to achieve Games that are safe and secure.
This year, too, keeping a close eye on what is the common sense held by you the citizens, we will make all-out efforts as “the Cabinet that works for the people.” I ask for your understanding and cooperation.
Related Link
Japanese
Home
News
Videos
Policy
The Cabinet
Links
Cabinet Public Affairs Office, Cabinet Secretariat, 1-6-1 Nagata-cho, Chiyoda-ku, Tokyo 100 - 8968, Japan
Copyright© Cabinet Public Affairs Office, Cabinet Secretariat. All Rights Reserved.</t>
        </is>
      </c>
      <c r="J640" s="3" t="inlineStr">
        <is>
          <t>New Year’s Reflection by the Prime Minister (Speeches and Statements by the Prime Minister) | Prime Minister of Japan and His Cabinet
Skip to main content
Home
News
Videos
Policy
The Cabinet
Links
Home
&gt;
News
&gt;
Speeches and Statements by the Prime Minister
&gt;
January 2021
&gt;
New Year’s Reflection by the Prime Minister
Speeches and Statements by the Prime Minister
New Year’s Reflection by the Prime Minister
January 1, 2021
Tweet
[Provisional Translation]
I wish a very happy new year to you all. Amidst the ongoing spread of novel coronavirus infections and the still severe economic situation, the Government of Japan will, first and foremost, make all-out efforts to prevent the further spread of infections. Even over the New Year’s holidays, health professionals are making all-out efforts to battle the virus around the clock at medical facilities, public health centers, and nursing care facilities. I express my sincere appreciation once again to all those concerned. The Suga Cabinet has made a firm vow to protect the lives and livelihoods of the citizens and we will continue to do everything in our power to prevent the spread of infections and move towards economic recovery. We will, together with you, overcome this unprecedented national crisis and create a new society for the post-coronavirus era. “Green” and “digital” will be the sources of new growth for our country. Japan will aim to realize a “united world” and lead the creation of the post-coronavirus order, placing importance on multilateralism. On top of that, this summer we will hold the Tokyo Olympic and Paralympic Games, which symbolize the unity of the world. We will advance our preparations thoroughly so as to achieve Games that are safe and secure. This year, too, keeping a close eye on what is the common sense held by you the citizens, we will make all-out efforts as “the Cabinet that works for the people.” I ask for your understanding and cooperation. Related Link
Japanese
Home
News
Videos
Policy
The Cabinet
Links
Cabinet Public Affairs Office, Cabinet Secretariat, 1-6-1 Nagata-cho, Chiyoda-ku, Tokyo 100 - 8968, Japan
Copyright© Cabinet Public Affairs Office, Cabinet Secretariat.</t>
        </is>
      </c>
      <c r="K640" s="18" t="inlineStr">
        <is>
          <t>reflection;reparation;war</t>
        </is>
      </c>
      <c r="L640" s="18" t="inlineStr">
        <is>
          <t>0</t>
        </is>
      </c>
      <c r="M640" s="18" t="inlineStr">
        <is>
          <t>0</t>
        </is>
      </c>
      <c r="N640" s="18" t="inlineStr">
        <is>
          <t>1</t>
        </is>
      </c>
      <c r="O640" s="18" t="inlineStr">
        <is>
          <t>0</t>
        </is>
      </c>
      <c r="P640" s="18" t="inlineStr">
        <is>
          <t>0</t>
        </is>
      </c>
      <c r="Q640" s="18" t="inlineStr">
        <is>
          <t>0</t>
        </is>
      </c>
      <c r="R640" s="18" t="inlineStr">
        <is>
          <t>8c76e533-b7fa-461e-a915-8e793bdcc7ab</t>
        </is>
      </c>
      <c r="S640" s="18" t="inlineStr"/>
      <c r="T640" s="18" t="inlineStr"/>
      <c r="U640" s="18" t="inlineStr"/>
      <c r="V640" s="18" t="inlineStr">
        <is>
          <t>COMPENSATION_REPARATION</t>
        </is>
      </c>
      <c r="W640" s="18" t="inlineStr"/>
      <c r="X640" s="18" t="inlineStr"/>
      <c r="Y640" s="18" t="inlineStr"/>
      <c r="Z640" s="18" t="inlineStr"/>
      <c r="AA640" s="18" t="inlineStr"/>
      <c r="AB640" s="18" t="inlineStr"/>
      <c r="AC640" s="18" t="inlineStr"/>
      <c r="AD640" s="18" t="inlineStr"/>
      <c r="AE640" s="18" t="inlineStr"/>
      <c r="AF640" s="18" t="inlineStr"/>
      <c r="AG640" s="18" t="inlineStr"/>
      <c r="AH640" s="18" t="inlineStr"/>
      <c r="AI640" s="18" t="inlineStr"/>
      <c r="AJ640" s="18" t="inlineStr"/>
      <c r="AK640" s="18" t="inlineStr"/>
      <c r="AL640" s="18" t="inlineStr"/>
      <c r="AM640" s="18" t="inlineStr">
        <is>
          <t>LOW</t>
        </is>
      </c>
      <c r="AN640" s="3" t="inlineStr">
        <is>
          <t>AUTO-DRAFT: keyword signals only; requires contextual coding per codebook.md before use.</t>
        </is>
      </c>
      <c r="AO640" s="18" t="inlineStr">
        <is>
          <t>4232e085-0c94-5a02-ad9c-74915df048cf</t>
        </is>
      </c>
      <c r="AP640" s="18" t="inlineStr">
        <is>
          <t>1</t>
        </is>
      </c>
      <c r="AQ640" s="18" t="inlineStr">
        <is>
          <t>LOW_CONFIDENCE;MISSING_SPEAKER</t>
        </is>
      </c>
      <c r="AR640" s="18" t="inlineStr">
        <is>
          <t>EXCLUDED</t>
        </is>
      </c>
      <c r="AS640" s="3" t="inlineStr">
        <is>
          <t>2026-09-22 full backlog review: COVID_OR_PANDEMIC</t>
        </is>
      </c>
    </row>
    <row r="641">
      <c r="A641" s="3" t="inlineStr">
        <is>
          <t>https://japan.kantei.go.jp/99_suga/statement/202101/_00002.html</t>
        </is>
      </c>
      <c r="B641" s="18" t="inlineStr">
        <is>
          <t>japan</t>
        </is>
      </c>
      <c r="C641" s="18" t="inlineStr">
        <is>
          <t>Prime Minister's Office of Japan (Kantei)</t>
        </is>
      </c>
      <c r="D641" s="3" t="inlineStr">
        <is>
          <t>New Year's Press Conference by the Prime Minister (Speeches and Statements by the Prime Minister) | Prime Minister of Japan and His Cabinet</t>
        </is>
      </c>
      <c r="E641" s="18" t="inlineStr">
        <is>
          <t>PRESS_CONFERENCE</t>
        </is>
      </c>
      <c r="F641" s="18" t="inlineStr">
        <is>
          <t>January 4, 2021</t>
        </is>
      </c>
      <c r="G641" s="18" t="inlineStr">
        <is>
          <t>0</t>
        </is>
      </c>
      <c r="H641" s="3" t="inlineStr"/>
      <c r="I641" s="3" t="inlineStr">
        <is>
          <t>New Year's Press Conference by the Prime Minister (Speeches and Statements by the Prime Minister) | Prime Minister of Japan and His Cabinet
Skip to main content
Home
News
Videos
Policy
The Cabinet
Links
Home
&gt;
News
&gt;
Speeches and Statements by the Prime Minister
&gt;
January 2021
&gt;
New Year's Press Conference by the Prime Minister
Speeches and Statements by the Prime Minister
New Year's Press Conference by the Prime Minister
January 4, 2021
Tweet
[Provisional Translation]
[Opening statement]
I wish you all a very happy new year.
In a normal year, I would have held this New Year’s press conference after paying a visit to Ise Jingu to pray for a huge harvest and for the happiness of the people. But this year, given the current novel coronavirus situation, I have postponed my visit to a more appropriate time and this press conference came to be held here at the Prime Minister’s Office.
I recognize the novel coronavirus situation as extremely severe, with the number of new cases continuing to exceed 3,000 per day and the number of patients with severe symptoms also remaining at a high level.
First and foremost I wish to express my heartfelt appreciation to those who have been fighting on the front lines against this virus even over the New Year’s holidays, in particular healthcare professionals and nursing care providers, and also to citizens who refrained from heading out into public or visiting their hometowns.
In light of such a severe situation, the Government intends once again to reinforce its measures against the novel coronavirus. We have determined that we will implement robust countermeasures in the four areas of, first and foremost, measures to inhibit infections, then also border control measures, supporting medical treatment structure, and commencing vaccinations at an early date.
Firstly, I will outline our measures to prevent infections. The number of people out in public in December decreased in a large number of locations; in Tokyo and its neighboring prefectures, the number of people in downtown districts at night did not decrease much. What has become clear since last year as we undertook countermeasures is, as our experts have pointed out, dining is the cause of many cases in which the route of transmission is unknown. Accordingly, it is imperative that we reduce the risk of infection while dining. For that reason, the most effective way forward is for us to get the citizens’ cooperation in avoiding nighttime gatherings and in shortening the operating hours of dining and drinking establishments. As for the four prefectures of Tokyo, Saitama, Chiba, and Kanagawa, we have recently once again made a request that business operations of those establishments be shortened, with closing time moved to 8 PM. The Government will also commence its deliberations over the declaration of a state of emergency. We will immediately hold thoroughgoing discussions on the specifics of such a declaration to effectively reduce infection risk associated with dining. Moreover, we will submit a special measures bill to the ordinary session of the Diet with a view to devise more effective measures by pairing benefits with penalties.
The second area is border control measures. At the end of last year coronavirus variants were discovered from Japanese nationals returning from overseas, and we have reinforced our border control measures by denying new entry to foreign nationals in principle. Regarding the so-called Business Track as well, we will immediately halt entry to Japan should coronavirus variants be discovered within any countries with which we have agreed on such a framework.
The third area is the medical treatment structure. In a number of cities, including Tokyo in particular, the medical treatment structure for novel coronavirus patients is being stretched. It is imperative that the number of hospitals and the number of beds available to accept novel coronavirus patients in areas around the country be increased. The Government will ensure adequate staffing, including nurses, and thoroughly provide financial support, and at the same time work to secure sufficient numbers of hospital beds through concerted efforts with local governments. We will not hesitate to dispatch medical teams from the Self-Defense Forces should the need arise. We will avoid the collapse of the medical system at all costs and provide necessary medical treatment to those needing it.
The fourth area is vaccines, which will serve as the decisive factor in our measures to battle infections. It was originally scheduled that the pharmaceutical company’s clinical trial data would be compiled within February; the Government of Japan made a strong request of its global headquarters in the United States and we are now on track to have these data compiled within January. On top of that, the Government is working as one in making preparations to begin administering the vaccine, which will be approved through our assessment of safety and efficacy, by late February, as much as possible. We will start vaccination once ready, proceeding in order beginning with healthcare professionals, the elderly, and workers at facilities for the elderly. I myself will take the lead in receiving a shot of the vaccine.
Until the vaccine becomes available, it is critical that the Government, local governments, and citizens all take actions, looking in the same direction, so as to turn the spread of infections into a decreasing trend. From now we are heading into the season for parties to celebrate the new year. However, I ask everyone to continue to refrain from going out for non-essential, non-urgent reasons.
The measures to tackle the virus, whether the variants we have had in Japan until now or the new variants, are the same. I ask the citizens to wear masks, wash their hands, and avoid the three Cs (closed spaces, crowded spaces, and close-contact settings). Now is the time for us to overcome this crisis, together with all of you. I ask sincerely for your cooperation in this regard.
In order to first contain novel coronavirus infections and then bring the Japanese economy back to its growth trajectory again and let it lead the world, we have, for more than one hundred days since I took office, continued to advance reforms not relying on conventional thinking.  We will materialize reforms starting from what we can do immediately, delivering results to the citizens. I intend to make 2021 that kind of year.
As for mobile phone charges, major mobile phone operators have one after another announced that they will create new large data plans for roughly half the current price, bringing us to a major juncture heading towards fully-fledged competition.
Moreover, to advance regional revitalization, we will allocate grants totaling 1.5 trillion yen, intending for local governments to use these funds to rebuild their local communities. We will also engage in building national resilience at a scale of 15 trillion yen over five years. As for exports of agricultural products, under a new ambitious plan, we will provide firm support for local areas producing priority items such as rice and beef.
Furthermore, the driving forces of growth in the next era will be “digital” and “green.” We will launch an agency in charge of digital transformation in September and get relevant reforms underway in earnest at last. We aim at a digitalized society in which talented digital professionals will be actively at work in government offices at both the national and local levels as well as in private sector companies, and simultaneously all citizens can tangibly experience the benefits of digital transformation. Also, aiming at achieving carbon neutrality by 2050, we will make the green growth strategy, which we compiled at the end of last year, even more concrete and start implementing it beginning with what we can do immediately. Making use of a fund of 2 trillion yen and the tax system, we will carry out large-scale investments in facilities as well as in research and development, with storage batteries, the key to renewable energies, heading the list. We will continue to deploy such growth-oriented policies going forward.
I will make this year one in which future generations are able to have hope by making great strides forward in tackling the declining birthrate, one of Japan’s longstanding and paramount challenges. We will begin to have fertility treatments covered by public health insurance from April 2022. For the subsidy system currently in place, we will eliminate its income cap and double the amount of subsidies for the second round of treatment and after. On top of that, once the FY2021 budget is passed, these provisions will be applied retroactively back to January 1. In addition, we will prepare childcare arrangements for 140,000 children over the next four years, thereby resolving the issue of childcare waiting lists for good. Additionally, as a major reform undertaken for the first time in 40 years, beginning this year we will reduce elementary school class sizes to a maximum of 35 students, which has been an issue for many years. By doing so we will make great headway in providing education well-tailored to each student. Going forward, I intend to continue these kinds of countermeasures against the declining birthrate and policies that benefit young people.
The coronavirus has created confrontations in the world and we are still unable to find signs of healing. Particularly in light of this backdrop, I intend to place great importance on multilateralism and demonstrate leadership in creating the post-coronavirus order. The United States is our most important partner in such an endeavor. I intend to meet President-elect Biden as soon as possible after he takes office and make the bonds of the Japan-U.S. Alliance more robust. I also intend to build a relationship such that we work in close cooperation to resolve most importantly the abductions issue, and also issues facing the international community. Taking this Japan-U.S. Alliance as the cornerstone, Japan will deepen its cooperation with various countries and regions, including Australia, India, Europe, and the Association of Southeast Asian Nations (ASEAN), in working to realize a free and open Indo-Pacific. At the same time, I intend to develop stable relations with China, Russia, and other neighboring countries.
For the near future, I will devote all of my efforts to overcoming the novel coronavirus. I intend to restore our daily lives at the earliest possible time and bring peace of mind and hope to all of you.
This summer, we will hold the Tokyo Olympic and Paralympic Games. I intend to make these Games proof that humanity has defeated the virus, as well as an opportunity to send out a message to the world of our reconstruction from the Great East Japan Earthquake. Taking all possible measures to prevent infections, we will advance our preparations under the determination to make these Games happen, bringing hope and encouragement to people all around the world.
This year, I want to cultivate the buds of reform to make them grow large, and have the citizens enjoy the fruits of that reform in a tangible way. I want to make this year one that, when we look back on 2021 in the future, we describe as the turning point for heading towards a new growth path. With that in mind, I will do my very best this year too as the Cabinet that works for the people.
Related Link
Japanese
Video (English)
Home
News
Videos
Policy
The Cabinet
Links
Cabinet Public Affairs Office, Cabinet Secretariat, 1-6-1 Nagata-cho, Chiyoda-ku, Tokyo 100 - 8968, Japan
Copyright© Cabinet Public Affairs Office, Cabinet Secretariat. All Rights Reserved.</t>
        </is>
      </c>
      <c r="J641" s="3" t="inlineStr">
        <is>
          <t>What has become clear since last year as we undertook countermeasures is, as our experts have pointed out, dining is the cause of many cases in which the route of transmission is unknown. Accordingly, it is imperative that we reduce the risk of infection while dining. For that reason, the most effective way forward is for us to get the citizens’ cooperation in avoiding nighttime gatherings and in shortening the operating hours of dining and drinking establishments. As for the four prefectures of Tokyo, Saitama, Chiba, and Kanagawa, we have recently once again made a request that business operations of those establishments be shortened, with closing time moved to 8 PM. The Government will also commence its deliberations over the declaration of a state of emergency. The fourth area is vaccines, which will serve as the decisive factor in our measures to battle infections. It was originally scheduled that the pharmaceutical company’s clinical trial data would be compiled within February; the Government of Japan made a strong request of its global headquarters in the United States and we are now on track to have these data compiled within January. On top of that, the Government is working as one in making preparations to begin administering the vaccine, which will be approved through our assessment of safety and efficacy, by late February, as much as possible. We will start vaccination once ready, proceeding in order beginning with healthcare professionals, the elderly, and workers at facilities for the elderly. I myself will take the lead in receiving a shot of the vaccine. We will materialize reforms starting from what we can do immediately, delivering results to the citizens. I intend to make 2021 that kind of year. As for mobile phone charges, major mobile phone operators have one after another announced that they will create new large data plans for roughly half the current price, bringing us to a major juncture heading towards fully-fledged competition. Moreover, to advance regional revitalization, we will allocate grants totaling 1.5 trillion yen, intending for local governments to use these funds to rebuild their local communities. We will also engage in building national resilience at a scale of 15 trillion yen over five years. As for exports of agricultural products, under a new ambitious plan, we will provide firm support for local areas producing priority items such as rice and beef. We aim at a digitalized society in which talented digital professionals will be actively at work in government offices at both the national and local levels as well as in private sector companies, and simultaneously all citizens can tangibly experience the benefits of digital transformation. Also, aiming at achieving carbon neutrality by 2050, we will make the green growth strategy, which we compiled at the end of last year, even more concrete and start implementing it beginning with what we can do immediately. Making use of a fund of 2 trillion yen and the tax system, we will carry out large-scale investments in facilities as well as in research and development, with storage batteries, the key to renewable energies, heading the list. We will continue to deploy such growth-oriented policies going forward. I will make this year one in which future generations are able to have hope by making great strides forward in tackling the declining birthrate, one of Japan’s longstanding and paramount challenges. We will begin to have fertility treatments covered by public health insurance from April 2022. For the subsidy system currently in place, we will eliminate its income cap and double the amount of subsidies for the second round of treatment and after. Additionally, as a major reform undertaken for the first time in 40 years, beginning this year we will reduce elementary school class sizes to a maximum of 35 students, which has been an issue for many years. By doing so we will make great headway in providing education well-tailored to each student. Going forward, I intend to continue these kinds of countermeasures against the declining birthrate and policies that benefit young people. The coronavirus has created confrontations in the world and we are still unable to find signs of healing. Particularly in light of this backdrop, I intend to place great importance on multilateralism and demonstrate leadership in creating the post-coronavirus order. This summer, we will hold the Tokyo Olympic and Paralympic Games. I intend to make these Games proof that humanity has defeated the virus, as well as an opportunity to send out a message to the world of our reconstruction from the Great East Japan Earthquake. Taking all possible measures to prevent infections, we will advance our preparations under the determination to make these Games happen, bringing hope and encouragement to people all around the world. This year, I want to cultivate the buds of reform to make them grow large, and have the citizens enjoy the fruits of that reform in a tangible way. I want to make this year one that, when we look back on 2021 in the future, we describe as the turning point for heading towards a new growth path. With that in mind, I will do my very best this year too as the Cabinet that works for the people. Related Link
Japanese
Video (English)
Home
News
Videos
Policy
The Cabinet
Links
Cabinet Public Affairs Office, Cabinet Secretariat, 1-6-1 Nagata-cho, Chiyoda-ku, Tokyo 100 - 8968, Japan
Copyright© Cabinet Public Affairs Office, Cabinet Secretariat.</t>
        </is>
      </c>
      <c r="K641" s="18" t="inlineStr">
        <is>
          <t>fund;reparation;war</t>
        </is>
      </c>
      <c r="L641" s="18" t="inlineStr">
        <is>
          <t>0</t>
        </is>
      </c>
      <c r="M641" s="18" t="inlineStr">
        <is>
          <t>0</t>
        </is>
      </c>
      <c r="N641" s="18" t="inlineStr">
        <is>
          <t>0</t>
        </is>
      </c>
      <c r="O641" s="18" t="inlineStr">
        <is>
          <t>1</t>
        </is>
      </c>
      <c r="P641" s="18" t="inlineStr">
        <is>
          <t>0</t>
        </is>
      </c>
      <c r="Q641" s="18" t="inlineStr">
        <is>
          <t>0</t>
        </is>
      </c>
      <c r="R641" s="18" t="inlineStr">
        <is>
          <t>17fd852a-63e2-4bcc-b7f3-9ec9bba19d47</t>
        </is>
      </c>
      <c r="S641" s="18" t="inlineStr"/>
      <c r="T641" s="18" t="inlineStr"/>
      <c r="U641" s="18" t="inlineStr"/>
      <c r="V641" s="18" t="inlineStr">
        <is>
          <t>COMPENSATION_REPARATION</t>
        </is>
      </c>
      <c r="W641" s="18" t="inlineStr"/>
      <c r="X641" s="18" t="inlineStr"/>
      <c r="Y641" s="18" t="inlineStr"/>
      <c r="Z641" s="18" t="inlineStr"/>
      <c r="AA641" s="18" t="inlineStr"/>
      <c r="AB641" s="18" t="inlineStr"/>
      <c r="AC641" s="18" t="inlineStr"/>
      <c r="AD641" s="18" t="inlineStr"/>
      <c r="AE641" s="18" t="inlineStr"/>
      <c r="AF641" s="18" t="inlineStr"/>
      <c r="AG641" s="18" t="inlineStr"/>
      <c r="AH641" s="18" t="inlineStr"/>
      <c r="AI641" s="18" t="inlineStr"/>
      <c r="AJ641" s="18" t="inlineStr"/>
      <c r="AK641" s="18" t="inlineStr"/>
      <c r="AL641" s="18" t="inlineStr"/>
      <c r="AM641" s="18" t="inlineStr">
        <is>
          <t>LOW</t>
        </is>
      </c>
      <c r="AN641" s="3" t="inlineStr">
        <is>
          <t>AUTO-DRAFT: keyword signals only; requires contextual coding per codebook.md before use.</t>
        </is>
      </c>
      <c r="AO641" s="18" t="inlineStr">
        <is>
          <t>1130defa-882d-57a8-a181-55504522c9c1</t>
        </is>
      </c>
      <c r="AP641" s="18" t="inlineStr">
        <is>
          <t>1</t>
        </is>
      </c>
      <c r="AQ641" s="18" t="inlineStr">
        <is>
          <t>LOW_CONFIDENCE;MISSING_SPEAKER</t>
        </is>
      </c>
      <c r="AR641" s="18" t="inlineStr">
        <is>
          <t>EXCLUDED</t>
        </is>
      </c>
      <c r="AS641" s="3" t="inlineStr">
        <is>
          <t>2026-09-22 full backlog review: COVID_OR_PANDEMIC</t>
        </is>
      </c>
    </row>
    <row r="642">
      <c r="A642" s="3" t="inlineStr">
        <is>
          <t>https://japan.kantei.go.jp/99_suga/statement/202101/_00005.html</t>
        </is>
      </c>
      <c r="B642" s="18" t="inlineStr">
        <is>
          <t>japan</t>
        </is>
      </c>
      <c r="C642" s="18" t="inlineStr">
        <is>
          <t>Prime Minister's Office of Japan (Kantei)</t>
        </is>
      </c>
      <c r="D642" s="3" t="inlineStr">
        <is>
          <t>[COVID-19] Press Conference by the Prime Minister (Speeches and Statements by the Prime Minister) | Prime Minister of Japan and His Cabinet</t>
        </is>
      </c>
      <c r="E642" s="18" t="inlineStr">
        <is>
          <t>PRESS_CONFERENCE</t>
        </is>
      </c>
      <c r="F642" s="18" t="inlineStr">
        <is>
          <t>January 7, 2021</t>
        </is>
      </c>
      <c r="G642" s="18" t="inlineStr">
        <is>
          <t>0</t>
        </is>
      </c>
      <c r="H642" s="3" t="inlineStr"/>
      <c r="I642" s="3" t="inlineStr">
        <is>
          <t>[COVID-19] Press Conference by the Prime Minister (Speeches and Statements by the Prime Minister) | Prime Minister of Japan and His Cabinet
Skip to main content
Home
News
Videos
Policy
The Cabinet
Links
Home
&gt;
News
&gt;
Speeches and Statements by the Prime Minister
&gt;
January 2021
&gt;
[COVID-19] Press Conference by the Prime Minister
Speeches and Statements by the Prime Minister
[COVID-19] Press Conference by the Prime Minister
January 7, 2021
Tweet
[Provisional Translation]
[Opening Statement]
I just convened a meeting of the Novel Coronavirus Response Headquarters, whereupon the decision to declare a state of emergency was made. The declaration applies to the four prefectures of Tokyo, Chiba, Saitama, and Kanagawa and has a duration of one month. We will firstly shorten the operating hours of dining and drinking establishments until 8 PM; secondly, we will have the number of people commuting to their workplaces decrease by 70 percent through teleworking; thirdly, we will ask the public to refrain from going out after 8 PM for non-essential or non-urgent reasons; fourthly, we will limit the number of people attending sports events or concerts.
Since November, acting in accordance with the experts’ views, we have gradually suspended the Go To Travel campaign, while requesting dining and drinking establishments to curtail their hours of operation. The results have been apparent in areas that have shortened their operating hours: we have been successful in holding down the spread of infections in those areas.
The epicenter of infections is the four prefectures subject to this declaration. Over the past two weeks, roughly half the new cases of infection nationwide have been concentrated in these four prefectures. Since the New Year’s holiday period through to today, the number of new infections has been extremely high, and we have a profound sense of urgency as the situation is severe, with, for example, Tokyo surpassing 2,400 new cases today.
Against that backdrop, we will do everything in our capacity to put a stop to the further spread of infections and shift infections into a declining trend. It is for that reason that we have taken the decision to declare this state of emergency. Based on that resolve, we will thoroughly implement measures, targeting the areas that are effective in this regard. We will carry out thoroughgoing measures on the basis of the experiences we have garnered by fighting against this virus over close to a year.
Among those areas, the infection risk resulting from dining and drinking is the first point to raise. In Tokyo, while the route of transmission is unknown in 60 percent of cases, our experts have pointed out that dining and drinking are the cause of many of those cases. In implementing the declaration we issued today, we will exhaustively push to have dining and drinking establishments shorten their operating hours to 8 PM, with alcohol to be served only up to 7 PM. Today’s amendment of relevant government ordinances also empowers governors to disclose the names of establishments that do not act in accordance with their requests. But in saying this, a great many operators have been cooperating with the request for shortened business hours for more than a month already, and I imagine that they are facing a pressing business environment. For that reason, we will increase the amount of assistance provided to operators cooperating with our requests, with the Government to provide funds of up to 1.8 million yen per month to each establishment cooperating with the curtailing of hours to 8 PM in the four affected prefectures.
Other than limiting the operating hours of dining and drinking establishments, we will also hammer out effective measures to reduce infections. The first among these is teleworking. When people go to the workplace, it is only natural that opportunities such as eating and talking with coworkers will increase. I ask that the number of people coming to the office be reduced by 70 percent so as to decrease the number of those interactions as much as possible. We intend to promote teleworking vigorously so that the new ways of working that have just started to take hold in society since last year will be advanced further and the same ways of working are made available in both urban and non-urban areas.
In addition, in order to avoid infection risks that include nighttime dining and drinking as well as the conversations associated with them, we ask people to refrain from outings after 8 PM for non-essential, non-urgent reasons. I very much hope that the citizens observe this with the greatest care and perseverance.
Moreover, as for sporting events, concerts, and so on, we will request tighter restrictions on the number of people who can attend, setting a maximum capacity of 5,000 attendees across the board, and we ask attendees to refrain from eating or drinking in the venue.
With regard to schools, to date there have been practically no cases reported that infections spread from schools into the community. In light of that, we intend to protect learning opportunities for children, who hold the keys to our future. Under this declaration, we are not asking any schools to close temporarily, whether they be elementary or junior high schools, senior high schools, universities, kindergartens, or nursery schools. We request universities to integrate in-person teaching and online lectures in an effective manner.
Since last year, even as cases of the novel coronavirus infections were spreading, Japan’s unemployment rate was most recently 2.9 percent. This continues to be the lowest level of any major economy. Safeguarding employment is the responsibility vested to politicians. Going forward, we will continue to protect employment and carry on with our efforts prioritizing business continuity. We are providing Employment Adjustment Subsidies of up to 15,000 yen per day when businesses are temporarily closed, aiming at supporting to support workers, including part-time and non-regular employees, whose workplaces are temporarily closed. Since last year, households have borrowed about 500 billion yen in total of the Emergency Small-Amount Fund, which provides funds of up to 1.4 million yen for those who are short of cash on hand. Interest-free unsecured loans up to 40 million yen are also being provided by the Japan Finance Corporation and other institutions. We have prepared adequate financial resources for this. We will streamline procedures so that people can more readily make use of it.
Going forward, following the relevant measures being implemented under this declaration of a state of emergency, we will proceed step by step, amending the special measures law and then administering a vaccine at an early date. We will first and foremost do everything in our capacity to stop the spread of infections and shift the trend into a decline by implementing effective measures under the declaration of a state of emergency. We will swiftly exit from so-called Stage 4, which the experts regard as the level for declaring a state of emergency. We will decide based on indicators that include hospital bed capacity and the number of cases of new infections. Furthermore, we intend to amend the special measures law to enable more effective measures by institutionalizing coercive power through the use of penalties and other means. We will accelerate discussions on the content of the bill and submit it to the Diet at an early time. On top of that, regarding vaccines, which will serve as the decisive factor as we battle the virus, we will make preparations to begin administering the vaccine by late February to the extent possible, after we assess its safety and efficacy following the compilation of clinical data by the pharmaceutical company, which has been moved up.
During this period, what is consistently important is the medical treatment structure. We will provide necessary medical treatment to those needing it. In the four prefectures subject to this declaration, where the availability of hospital beds is under strain, we will make it possible to increase substantially the number of beds allocated to coronavirus patients. Towards that end, for each bed newly assigned to coronavirus responses at private hospitals and other facilities, we will provide an additional subsidy of 4.5 million yen per bed on top of our existing support. By doing so, we will provide robust support of roughly 20 million yen per bed, in the case of beds for patients with severe symptoms. Additionally, we are fully prepared to dispatch medical treatment teams from the Self Defense Forces at any time, upon request from a prefectural governor.
Last but not least, I have a request for the citizens. I want to extend my heartfelt thanks to all of you for cooperating with self-restraint and responding to our requests that were painful during this battle against the coronavirus for almost a year. The wave of infections at a global scale we are now seeing has surpassed what we imagined, becoming something quite severe indeed. However, I am absolutely certain we will overcome this situation. To make that a reality, I have no choice but to ask you to accept limitations over your daily lives once more.
We have learned a great deal through our experiences this past year. The important thing is asking you to always wear a mask when speaking to others. And furthermore, if we can diligently implement in particular the three points of eating out in moderation, having 70 percent of employees teleworking, and refraining from non-essential, non-urgent outings after 8 PM, then we will undoubtedly succeed in containing infections.
There is something else I would like to say to young people. More than half of the recent cases of infection in the four prefectures subject to the declaration are young people in their 30s or below. For such people, even if they do contract the virus, they do not exhibit severe symptoms. But the reality is that infections caught by young people lead to a further spread of infection. I sincerely ask you to take actions thinking of others as if they were yourself, transcending generations in order to protect the precious lives of your parents and grandparents, your family members, your friends, and others.
A month from now, we will certainly have improved the state of affairs. To ensure this, I myself as prime minister will make every possible effort to prevent the spread of infection, taking all available measures. I will end my opening remarks with my appreciation to the citizens for the cooperation you have given us until now and my request that you will once again extend your cooperation to us.
Related Link
Japanese
Video (English)
Home
News
Videos
Policy
The Cabinet
Links
Cabinet Public Affairs Office, Cabinet Secretariat, 1-6-1 Nagata-cho, Chiyoda-ku, Tokyo 100 - 8968, Japan
Copyright© Cabinet Public Affairs Office, Cabinet Secretariat. All Rights Reserved.</t>
        </is>
      </c>
      <c r="J642" s="3" t="inlineStr">
        <is>
          <t>Today’s amendment of relevant government ordinances also empowers governors to disclose the names of establishments that do not act in accordance with their requests. But in saying this, a great many operators have been cooperating with the request for shortened business hours for more than a month already, and I imagine that they are facing a pressing business environment. For that reason, we will increase the amount of assistance provided to operators cooperating with our requests, with the Government to provide funds of up to 1.8 million yen per month to each establishment cooperating with the curtailing of hours to 8 PM in the four affected prefectures. Other than limiting the operating hours of dining and drinking establishments, we will also hammer out effective measures to reduce infections. The first among these is teleworking. Since last year, even as cases of the novel coronavirus infections were spreading, Japan’s unemployment rate was most recently 2.9 percent. This continues to be the lowest level of any major economy. Safeguarding employment is the responsibility vested to politicians. Going forward, we will continue to protect employment and carry on with our efforts prioritizing business continuity. We are providing Employment Adjustment Subsidies of up to 15,000 yen per day when businesses are temporarily closed, aiming at supporting to support workers, including part-time and non-regular employees, whose workplaces are temporarily closed. Since last year, households have borrowed about 500 billion yen in total of the Emergency Small-Amount Fund, which provides funds of up to 1.4 million yen for those who are short of cash on hand. Interest-free unsecured loans up to 40 million yen are also being provided by the Japan Finance Corporation and other institutions. We have prepared adequate financial resources for this. We will streamline procedures so that people can more readily make use of it. Going forward, following the relevant measures being implemented under this declaration of a state of emergency, we will proceed step by step, amending the special measures law and then administering a vaccine at an early date. We will first and foremost do everything in our capacity to stop the spread of infections and shift the trend into a decline by implementing effective measures under the declaration of a state of emergency. We will swiftly exit from so-called Stage 4, which the experts regard as the level for declaring a state of emergency. Furthermore, we intend to amend the special measures law to enable more effective measures by institutionalizing coercive power through the use of penalties and other means. We will accelerate discussions on the content of the bill and submit it to the Diet at an early time. On top of that, regarding vaccines, which will serve as the decisive factor as we battle the virus, we will make preparations to begin administering the vaccine by late February to the extent possible, after we assess its safety and efficacy following the compilation of clinical data by the pharmaceutical company, which has been moved up. During this period, what is consistently important is the medical treatment structure. We will provide necessary medical treatment to those needing it. In the four prefectures subject to this declaration, where the availability of hospital beds is under strain, we will make it possible to increase substantially the number of beds allocated to coronavirus patients. Towards that end, for each bed newly assigned to coronavirus responses at private hospitals and other facilities, we will provide an additional subsidy of 4.5 million yen per bed on top of our existing support. By doing so, we will provide robust support of roughly 20 million yen per bed, in the case of beds for patients with severe symptoms. Additionally, we are fully prepared to dispatch medical treatment teams from the Self Defense Forces at any time, upon request from a prefectural governor.</t>
        </is>
      </c>
      <c r="K642" s="18" t="inlineStr">
        <is>
          <t>fund;reparation;responsibility;war</t>
        </is>
      </c>
      <c r="L642" s="18" t="inlineStr">
        <is>
          <t>0</t>
        </is>
      </c>
      <c r="M642" s="18" t="inlineStr">
        <is>
          <t>0</t>
        </is>
      </c>
      <c r="N642" s="18" t="inlineStr">
        <is>
          <t>0</t>
        </is>
      </c>
      <c r="O642" s="18" t="inlineStr">
        <is>
          <t>1</t>
        </is>
      </c>
      <c r="P642" s="18" t="inlineStr">
        <is>
          <t>0</t>
        </is>
      </c>
      <c r="Q642" s="18" t="inlineStr">
        <is>
          <t>0</t>
        </is>
      </c>
      <c r="R642" s="18" t="inlineStr">
        <is>
          <t>9eaa753f-4e78-4552-b665-c0c4df1aeb81</t>
        </is>
      </c>
      <c r="S642" s="18" t="inlineStr"/>
      <c r="T642" s="18" t="inlineStr"/>
      <c r="U642" s="18" t="inlineStr"/>
      <c r="V642" s="18" t="inlineStr">
        <is>
          <t>COMPENSATION_REPARATION</t>
        </is>
      </c>
      <c r="W642" s="18" t="inlineStr"/>
      <c r="X642" s="18" t="inlineStr"/>
      <c r="Y642" s="18" t="inlineStr"/>
      <c r="Z642" s="18" t="inlineStr"/>
      <c r="AA642" s="18" t="inlineStr"/>
      <c r="AB642" s="18" t="inlineStr"/>
      <c r="AC642" s="18" t="inlineStr"/>
      <c r="AD642" s="18" t="inlineStr"/>
      <c r="AE642" s="18" t="inlineStr"/>
      <c r="AF642" s="18" t="inlineStr"/>
      <c r="AG642" s="18" t="inlineStr"/>
      <c r="AH642" s="18" t="inlineStr"/>
      <c r="AI642" s="18" t="inlineStr"/>
      <c r="AJ642" s="18" t="inlineStr"/>
      <c r="AK642" s="18" t="inlineStr"/>
      <c r="AL642" s="18" t="inlineStr"/>
      <c r="AM642" s="18" t="inlineStr">
        <is>
          <t>LOW</t>
        </is>
      </c>
      <c r="AN642" s="3" t="inlineStr">
        <is>
          <t>AUTO-DRAFT: keyword signals only; requires contextual coding per codebook.md before use.</t>
        </is>
      </c>
      <c r="AO642" s="18" t="inlineStr">
        <is>
          <t>967b0fa8-a992-57fa-a4da-d884b93ea557</t>
        </is>
      </c>
      <c r="AP642" s="18" t="inlineStr">
        <is>
          <t>1</t>
        </is>
      </c>
      <c r="AQ642" s="18" t="inlineStr">
        <is>
          <t>LOW_CONFIDENCE;MISSING_SPEAKER</t>
        </is>
      </c>
      <c r="AR642" s="18" t="inlineStr">
        <is>
          <t>EXCLUDED</t>
        </is>
      </c>
      <c r="AS642" s="3" t="inlineStr">
        <is>
          <t>2026-09-22 full backlog review: COVID_OR_PANDEMIC</t>
        </is>
      </c>
    </row>
    <row r="643">
      <c r="A643" s="3" t="inlineStr">
        <is>
          <t>https://japan.kantei.go.jp/99_suga/statement/202101/_00006.html</t>
        </is>
      </c>
      <c r="B643" s="18" t="inlineStr">
        <is>
          <t>japan</t>
        </is>
      </c>
      <c r="C643" s="18" t="inlineStr">
        <is>
          <t>Prime Minister's Office of Japan (Kantei)</t>
        </is>
      </c>
      <c r="D643" s="3" t="inlineStr">
        <is>
          <t>[COVID-19] Press Conference by the Prime Minister (Speeches and Statements by the Prime Minister) | Prime Minister of Japan and His Cabinet</t>
        </is>
      </c>
      <c r="E643" s="18" t="inlineStr">
        <is>
          <t>PRESS_CONFERENCE</t>
        </is>
      </c>
      <c r="F643" s="18" t="inlineStr">
        <is>
          <t>January 13, 2021</t>
        </is>
      </c>
      <c r="G643" s="18" t="inlineStr">
        <is>
          <t>0</t>
        </is>
      </c>
      <c r="H643" s="3" t="inlineStr"/>
      <c r="I643" s="3" t="inlineStr">
        <is>
          <t>[COVID-19] Press Conference by the Prime Minister (Speeches and Statements by the Prime Minister) | Prime Minister of Japan and His Cabinet
Skip to main content
Home
News
Videos
Policy
The Cabinet
Links
Home
&gt;
News
&gt;
Speeches and Statements by the Prime Minister
&gt;
January 2021
&gt;
[COVID-19] Press Conference by the Prime Minister
Speeches and Statements by the Prime Minister
[COVID-19] Press Conference by the Prime Minister
January 13, 2021
Tweet
[Provisional Translation]
[Opening Statement]
I just convened a meeting of the Novel Coronavirus Response Headquarters. The seven prefectures of Tochigi, Gifu, Aichi, Kyoto, Osaka, Hyogo, and Fukuoka will be included in the areas subject to the declaration of the state of emergency, with a duration until February 7, based on the decision taken at the meeting.
Further to the four prefectures already subject to the declaration (Tokyo, Chiba, Saitama and Kanagawa), other areas also continue to face pressing circumstances. I am certain that the residents of these areas also feel uneasy about the current situation. I hope to gain your understanding that this is a measure indispensable for turning this severe situation around for the better. We will do whatever we deem necessary in this regard, engaging in all possible means. We are asking you to go through some hardship by having many limitations on your daily lives, but we must overcome that, no matter what. I would sincerely like to ask for your cooperation.
These seven prefectures we added have numerous indicators, including the number of new infection cases and the hospital bed occupancy ratio, that correspond to so-called “Stage 4”; also, large populations are concentrated in the urban centers of the Greater Tokyo area, Kansai area, Chubu area, and Fukuoka Prefecture, and it is imperative that we take measures before infections spread nationwide. Based on these factors, we took the decision, also listening to the opinions of the experts.
We will apply the same measures to the newly added prefectures as those I announced in my previous press conference, namely, the four measures of shortening operating hours of dining and drinking establishments until 8 PM; having the number of people commuting to their workplaces decrease by 70 percent through teleworking; refraining from going out for non-essential, non-urgent reasons, particularly after 8 PM; and limiting the number of people attending sports events or concerts.
Other than these newly added prefectures, in areas where infections are spreading and heading towards “Stage 4,” the Government will provide the same assistance as it does to the areas subject to the declaration if they take the same four measures of curtailing the operating hours of dining and drinking establishments and so on, in line with the declaration. By doing so, we will introduce effective measures, without missing the appropriate timing.
A declaration of a state of emergency enables a broad range of measures to be taken, based on the law, and is a powerful means for ensuring thoroughgoing measures to counter infections. At the same time, since it places substantial limits on the daily lives of the citizens, I believe it requires our best judgement as the administration, regarding whether to issue a declaration or when to issue one. On December 31 last year, the number of cases of new infections in Tokyo reached 1,300. Seeing that number, I thought there was no way around introducing more forceful measures. The experts also gave us their recommendation that it was time for a declaration of a state of emergency to be issued. In order to halt the spread of infections no matter what by taking powerful measures at a single stroke, we made a decision to issue the declaration subject to the four prefectures (Saitama, Chiba, Tokyo and Kanagawa). And, today we added areas subject to the declaration in order to avoid infections spreading nationwide.
We will carry out thoroughgoing measures targeting everything that is deemed effective, on the basis of our experiences fighting the virus for around a year to date. In particular, regarding dining and drinking, which have been said since some time ago to have the highest risk of spreading infection, we request dining and drinking establishments to shorten their business hours to 8 PM. Moreover, we ask the citizens to avoid heading out for non-essential, non-urgent reasons not only after 8 PM when dining and drinking establishments close, but also during the daytime. Also, it is a matter of course that, even during daytime hours and evening hours until 8 PM, we want you to avoid dining and drinking situations with a high risk of spreading infections, such as talking in loud voices after drinking alcohol or taking a seat without leaving sufficient space between yourself and other diners.
In order for the measures under this declaration as a whole to have an effect, it is extremely important to ensure the close collaboration between the national and local governments and gain cooperation from the citizens. Yesterday I exchanged views with the governors of Tokyo, Chiba, Saitama, and Kanagawa prefectures, and we confirmed we will act in a concerted manner. Going forward, we will establish a liaison meeting of the Government and the prefectures subject to the declaration, including those newly added. Through the discussions held in this liaison meeting, we intend for prefectural governments to carry out measures in response to actual circumstances locally, in order to prevent the spread of infections no matter what. At the same time, the Government will provide necessary support to the maximum possible extent.
We are also working full force to uphold the capacity of our medical system to provide necessary treatment. In Tokyo, with a view to securing hospital beds for coronavirus patients, the national and prefectural governments have formed a united team. Offering the Government’s adequate financial support, the team directly contacts hospitals one by one, urging them to allocate beds for coronavirus patients, and has secured 500 beds since the turn of the year. Moving forward, we will undertake the same kind of engagement in other areas as well and thoroughly advance our efforts to secure hospital beds.
As for the vaccine, in order to begin administering it by late February at latest, we will have each local government start preparations, such as setting up the venues for vaccinations. We will do everything in our capacity to extend support, by covering the entire vaccination costs.
Regarding border control measures, at the New Year’s press conference, I announced the policy of immediately halting entry to Japan upon new coronavirus variants being discovered within any countries with which we have agreed on a “Business Track” framework. At the same time, we reinforced our screening at our borders and took exhaustive measures to prevent the spread of infections due to entry into Japan.
Thus far there have been no cases of infections with new coronavirus variants confirmed among anyone who has entered Japan from the 11 countries with which we have agreed on “Business Track” or “Residence Track” frameworks. However, in addition to the serious state of infections within Japan at present, recently there have been cases one after the other of a new coronavirus variant confirmed, such as a cluster of patients caused by an individual returning from the UK and a new variant case confirmed from a returnee from Brazil. We take it very seriously that in unease among the public is growing further in light of this situation.
In order to protect the lives and livelihoods of the citizens and, for the sake of prevention, eliminate all range of risks, we will temporarily suspend the frameworks of “Business Track” and “Residence Track” over the duration that the declaration of the state of emergency is in effect. From now, we will temporarily halt new entries to Japan from the 11 countries with which we have agreed on such frameworks, after swiftly completing necessary coordination with them.
Through the decision we took today, major urban areas across the country will be included as areas subject to the four measures of curtailing business hours for dining and drinking establishments until 8 PM, refraining from heading out for non-essential, non-urgent reasons, having 70 percent of the workforce telework, and limiting the number of people allowed to attend events. In order to clear away all manner of risks, in the area of border control we will also suspend the frameworks of “Business Track” and “Residence Track.” With this structure of powerful actions, we intend to turn the situation around for the better. Over the duration of these measures until February 7, we ask the citizens to review their own behavior in a thoroughgoing manner.
In particular, the number of young patients in their 30s or below is rising. While many of them are asymptomatic or exhibit only light symptoms, the reality is that young people spread infections unknowingly while out of the house or while dining or drinking. To avoid perpetuating the current situation, it is essential for the citizens, the Government, and local governments to survive this restricted way of living, all looking at the same direction. We will protect the lives and livelihoods of the citizens, engaging in all possible efforts exhaustively. I ask you all for your cooperation once more.
Related Link
Japanese
Video (English)
Home
News
Videos
Policy
The Cabinet
Links
Cabinet Public Affairs Office, Cabinet Secretariat, 1-6-1 Nagata-cho, Chiyoda-ku, Tokyo 100 - 8968, Japan
Copyright© Cabinet Public Affairs Office, Cabinet Secretariat. All Rights Reserved.</t>
        </is>
      </c>
      <c r="J643" s="3" t="inlineStr">
        <is>
          <t>Based on these factors, we took the decision, also listening to the opinions of the experts. We will apply the same measures to the newly added prefectures as those I announced in my previous press conference, namely, the four measures of shortening operating hours of dining and drinking establishments until 8 PM; having the number of people commuting to their workplaces decrease by 70 percent through teleworking; refraining from going out for non-essential, non-urgent reasons, particularly after 8 PM; and limiting the number of people attending sports events or concerts. Other than these newly added prefectures, in areas where infections are spreading and heading towards “Stage 4,” the Government will provide the same assistance as it does to the areas subject to the declaration if they take the same four measures of curtailing the operating hours of dining and drinking establishments and so on, in line with the declaration. By doing so, we will introduce effective measures, without missing the appropriate timing. A declaration of a state of emergency enables a broad range of measures to be taken, based on the law, and is a powerful means for ensuring thoroughgoing measures to counter infections. In order for the measures under this declaration as a whole to have an effect, it is extremely important to ensure the close collaboration between the national and local governments and gain cooperation from the citizens. Yesterday I exchanged views with the governors of Tokyo, Chiba, Saitama, and Kanagawa prefectures, and we confirmed we will act in a concerted manner. Going forward, we will establish a liaison meeting of the Government and the prefectures subject to the declaration, including those newly added. Through the discussions held in this liaison meeting, we intend for prefectural governments to carry out measures in response to actual circumstances locally, in order to prevent the spread of infections no matter what. At the same time, the Government will provide necessary support to the maximum possible extent. In Tokyo, with a view to securing hospital beds for coronavirus patients, the national and prefectural governments have formed a united team. Offering the Government’s adequate financial support, the team directly contacts hospitals one by one, urging them to allocate beds for coronavirus patients, and has secured 500 beds since the turn of the year. Moving forward, we will undertake the same kind of engagement in other areas as well and thoroughly advance our efforts to secure hospital beds. As for the vaccine, in order to begin administering it by late February at latest, we will have each local government start preparations, such as setting up the venues for vaccinations. We will do everything in our capacity to extend support, by covering the entire vaccination costs. Regarding border control measures, at the New Year’s press conference, I announced the policy of immediately halting entry to Japan upon new coronavirus variants being discovered within any countries with which we have agreed on a “Business Track” framework.</t>
        </is>
      </c>
      <c r="K643" s="18" t="inlineStr">
        <is>
          <t>reparation;war</t>
        </is>
      </c>
      <c r="L643" s="18" t="inlineStr">
        <is>
          <t>0</t>
        </is>
      </c>
      <c r="M643" s="18" t="inlineStr">
        <is>
          <t>0</t>
        </is>
      </c>
      <c r="N643" s="18" t="inlineStr">
        <is>
          <t>0</t>
        </is>
      </c>
      <c r="O643" s="18" t="inlineStr">
        <is>
          <t>1</t>
        </is>
      </c>
      <c r="P643" s="18" t="inlineStr">
        <is>
          <t>0</t>
        </is>
      </c>
      <c r="Q643" s="18" t="inlineStr">
        <is>
          <t>0</t>
        </is>
      </c>
      <c r="R643" s="18" t="inlineStr">
        <is>
          <t>1cff5bff-df70-4a9e-8f62-573b772dbb0a</t>
        </is>
      </c>
      <c r="S643" s="18" t="inlineStr"/>
      <c r="T643" s="18" t="inlineStr"/>
      <c r="U643" s="18" t="inlineStr"/>
      <c r="V643" s="18" t="inlineStr">
        <is>
          <t>COMPENSATION_REPARATION</t>
        </is>
      </c>
      <c r="W643" s="18" t="inlineStr"/>
      <c r="X643" s="18" t="inlineStr"/>
      <c r="Y643" s="18" t="inlineStr"/>
      <c r="Z643" s="18" t="inlineStr"/>
      <c r="AA643" s="18" t="inlineStr"/>
      <c r="AB643" s="18" t="inlineStr"/>
      <c r="AC643" s="18" t="inlineStr"/>
      <c r="AD643" s="18" t="inlineStr"/>
      <c r="AE643" s="18" t="inlineStr"/>
      <c r="AF643" s="18" t="inlineStr"/>
      <c r="AG643" s="18" t="inlineStr"/>
      <c r="AH643" s="18" t="inlineStr"/>
      <c r="AI643" s="18" t="inlineStr"/>
      <c r="AJ643" s="18" t="inlineStr"/>
      <c r="AK643" s="18" t="inlineStr"/>
      <c r="AL643" s="18" t="inlineStr"/>
      <c r="AM643" s="18" t="inlineStr">
        <is>
          <t>LOW</t>
        </is>
      </c>
      <c r="AN643" s="3" t="inlineStr">
        <is>
          <t>AUTO-DRAFT: keyword signals only; requires contextual coding per codebook.md before use.</t>
        </is>
      </c>
      <c r="AO643" s="18" t="inlineStr">
        <is>
          <t>b63b33d9-9a3b-5b26-9ba9-b5a564d9a467</t>
        </is>
      </c>
      <c r="AP643" s="18" t="inlineStr">
        <is>
          <t>1</t>
        </is>
      </c>
      <c r="AQ643" s="18" t="inlineStr">
        <is>
          <t>LOW_CONFIDENCE;MISSING_SPEAKER</t>
        </is>
      </c>
      <c r="AR643" s="18" t="inlineStr">
        <is>
          <t>EXCLUDED</t>
        </is>
      </c>
      <c r="AS643" s="3" t="inlineStr">
        <is>
          <t>2026-09-22 full backlog review: COVID_OR_PANDEMIC</t>
        </is>
      </c>
    </row>
    <row r="644">
      <c r="A644" s="3" t="inlineStr">
        <is>
          <t>https://japan.kantei.go.jp/99_suga/statement/202101/_00007.html</t>
        </is>
      </c>
      <c r="B644" s="18" t="inlineStr">
        <is>
          <t>japan</t>
        </is>
      </c>
      <c r="C644" s="18" t="inlineStr">
        <is>
          <t>Prime Minister's Office of Japan (Kantei)</t>
        </is>
      </c>
      <c r="D644" s="3" t="inlineStr">
        <is>
          <t>Press Conference by the Prime Minister on the indictment of Former Minister Yoshikawa (Speeches and Statements by the Prime Minister) | Prime Minister of Japan and His Cabinet</t>
        </is>
      </c>
      <c r="E644" s="18" t="inlineStr">
        <is>
          <t>PRESS_CONFERENCE</t>
        </is>
      </c>
      <c r="F644" s="18" t="inlineStr">
        <is>
          <t>January 15, 2021</t>
        </is>
      </c>
      <c r="G644" s="18" t="inlineStr">
        <is>
          <t>0</t>
        </is>
      </c>
      <c r="H644" s="3" t="inlineStr"/>
      <c r="I644" s="3" t="inlineStr">
        <is>
          <t>Press Conference by the Prime Minister on the indictment of Former Minister Yoshikawa (Speeches and Statements by the Prime Minister) | Prime Minister of Japan and His Cabinet
Skip to main content
Home
News
Videos
Policy
The Cabinet
Links
Home
&gt;
News
&gt;
Speeches and Statements by the Prime Minister
&gt;
January 2021
&gt;
Press Conference by the Prime Minister on the indictment of Former Minister Yoshikawa
Speeches and Statements by the Prime Minister
Press Conference by the Prime Minister on the indictment of Former Minister Yoshikawa
January 15, 2021
Tweet
[Provisional Translation]
(On the indictment without arrest of Former Minister of Agriculture, Forestry and Fishery Yoshikawa and on the intention to amend the Political Funds Control Law)
First and foremost, it is very regrettable that Former Minister of Agriculture, Forestry and Fishery Yoshikawa has been indicted without arrest. Regarding the Political Funds Control Law, the matter is closely related to the freedom of political activity. Therefore, I believe, each political party and group must first discuss this issue.
(On the reason not to field a candidate for the Hokkaido 2nd District By-election)
With regards to the Hokkaido 2nd District, we considered that we must prioritize straightening ourselves up and making efforts to restore trust from the constituents, by taking this event seriously and reflecting on the matter deeply.
(On the comments pointing out that the decision was made in order to minimize damages to the administration)
As I said earlier, that is because we take this event seriously and intend to prioritize restoring the trust from the constituents based on our deep reflection.
(On the comment made by Former Minister of Agriculture, Forestry and Fishery Yoshikawa)
The trial is coming up, so I believe I should refrain from making any comment.
Related Link
Japanese
Home
News
Videos
Policy
The Cabinet
Links
Cabinet Public Affairs Office, Cabinet Secretariat, 1-6-1 Nagata-cho, Chiyoda-ku, Tokyo 100 - 8968, Japan
Copyright© Cabinet Public Affairs Office, Cabinet Secretariat. All Rights Reserved.</t>
        </is>
      </c>
      <c r="J644" s="3" t="inlineStr">
        <is>
          <t>Press Conference by the Prime Minister on the indictment of Former Minister Yoshikawa (Speeches and Statements by the Prime Minister) | Prime Minister of Japan and His Cabinet
Skip to main content
Home
News
Videos
Policy
The Cabinet
Links
Home
&gt;
News
&gt;
Speeches and Statements by the Prime Minister
&gt;
January 2021
&gt;
Press Conference by the Prime Minister on the indictment of Former Minister Yoshikawa
Speeches and Statements by the Prime Minister
Press Conference by the Prime Minister on the indictment of Former Minister Yoshikawa
January 15, 2021
Tweet
[Provisional Translation]
(On the indictment without arrest of Former Minister of Agriculture, Forestry and Fishery Yoshikawa and on the intention to amend the Political Funds Control Law)
First and foremost, it is very regrettable that Former Minister of Agriculture, Forestry and Fishery Yoshikawa has been indicted without arrest. Regarding the Political Funds Control Law, the matter is closely related to the freedom of political activity. Therefore, I believe, each political party and group must first discuss this issue. (On the reason not to field a candidate for the Hokkaido 2nd District By-election)
With regards to the Hokkaido 2nd District, we considered that we must prioritize straightening ourselves up and making efforts to restore trust from the constituents, by taking this event seriously and reflecting on the matter deeply. (On the comments pointing out that the decision was made in order to minimize damages to the administration)
As I said earlier, that is because we take this event seriously and intend to prioritize restoring the trust from the constituents based on our deep reflection. (On the comment made by Former Minister of Agriculture, Forestry and Fishery Yoshikawa)
The trial is coming up, so I believe I should refrain from making any comment. Related Link
Japanese
Home
News
Videos
Policy
The Cabinet
Links
Cabinet Public Affairs Office, Cabinet Secretariat, 1-6-1 Nagata-cho, Chiyoda-ku, Tokyo 100 - 8968, Japan
Copyright© Cabinet Public Affairs Office, Cabinet Secretariat.</t>
        </is>
      </c>
      <c r="K644" s="18" t="inlineStr">
        <is>
          <t>fund;reflection;regret</t>
        </is>
      </c>
      <c r="L644" s="18" t="inlineStr">
        <is>
          <t>0</t>
        </is>
      </c>
      <c r="M644" s="18" t="inlineStr">
        <is>
          <t>0</t>
        </is>
      </c>
      <c r="N644" s="18" t="inlineStr">
        <is>
          <t>1</t>
        </is>
      </c>
      <c r="O644" s="18" t="inlineStr">
        <is>
          <t>0</t>
        </is>
      </c>
      <c r="P644" s="18" t="inlineStr">
        <is>
          <t>0</t>
        </is>
      </c>
      <c r="Q644" s="18" t="inlineStr">
        <is>
          <t>0</t>
        </is>
      </c>
      <c r="R644" s="18" t="inlineStr">
        <is>
          <t>f17c78c7-89f5-4893-aa41-e9b54d0e3425</t>
        </is>
      </c>
      <c r="S644" s="18" t="inlineStr"/>
      <c r="T644" s="18" t="inlineStr"/>
      <c r="U644" s="18" t="inlineStr"/>
      <c r="V644" s="18" t="inlineStr">
        <is>
          <t>HISTORICAL_RECOGNITION_GENERAL</t>
        </is>
      </c>
      <c r="W644" s="18" t="inlineStr"/>
      <c r="X644" s="18" t="inlineStr"/>
      <c r="Y644" s="18" t="inlineStr"/>
      <c r="Z644" s="18" t="inlineStr"/>
      <c r="AA644" s="18" t="inlineStr"/>
      <c r="AB644" s="18" t="inlineStr"/>
      <c r="AC644" s="18" t="inlineStr"/>
      <c r="AD644" s="18" t="inlineStr"/>
      <c r="AE644" s="18" t="inlineStr"/>
      <c r="AF644" s="18" t="inlineStr"/>
      <c r="AG644" s="18" t="inlineStr"/>
      <c r="AH644" s="18" t="inlineStr"/>
      <c r="AI644" s="18" t="inlineStr"/>
      <c r="AJ644" s="18" t="inlineStr"/>
      <c r="AK644" s="18" t="inlineStr"/>
      <c r="AL644" s="18" t="inlineStr"/>
      <c r="AM644" s="18" t="inlineStr">
        <is>
          <t>LOW</t>
        </is>
      </c>
      <c r="AN644" s="3" t="inlineStr">
        <is>
          <t>AUTO-DRAFT: keyword signals only; requires contextual coding per codebook.md before use.</t>
        </is>
      </c>
      <c r="AO644" s="18" t="inlineStr">
        <is>
          <t>7046d981-e081-5d5a-83b1-f913d0ddefc1</t>
        </is>
      </c>
      <c r="AP644" s="18" t="inlineStr">
        <is>
          <t>1</t>
        </is>
      </c>
      <c r="AQ644" s="18" t="inlineStr">
        <is>
          <t>LOW_CONFIDENCE;MISSING_SPEAKER</t>
        </is>
      </c>
      <c r="AR644" s="18" t="inlineStr">
        <is>
          <t>EXCLUDED</t>
        </is>
      </c>
      <c r="AS644" s="3" t="inlineStr">
        <is>
          <t>2026-09-22 full backlog review: DOMESTIC_POLITICAL_SCANDAL_OR_PERSONNEL</t>
        </is>
      </c>
    </row>
    <row r="645">
      <c r="A645" s="3" t="inlineStr">
        <is>
          <t>https://japan.kantei.go.jp/99_suga/statement/202101/_00010.html</t>
        </is>
      </c>
      <c r="B645" s="18" t="inlineStr">
        <is>
          <t>japan</t>
        </is>
      </c>
      <c r="C645" s="18" t="inlineStr">
        <is>
          <t>Prime Minister's Office of Japan (Kantei)</t>
        </is>
      </c>
      <c r="D645" s="3" t="inlineStr">
        <is>
          <t>[COVID-19] Press Conference by the Prime Minister on Novel Coronavirus Vaccines (Speeches and Statements by the Prime Minister) | Prime Minister of Japan and His Cabinet</t>
        </is>
      </c>
      <c r="E645" s="18" t="inlineStr">
        <is>
          <t>PRESS_CONFERENCE</t>
        </is>
      </c>
      <c r="F645" s="18" t="inlineStr">
        <is>
          <t>January 18, 2021</t>
        </is>
      </c>
      <c r="G645" s="18" t="inlineStr">
        <is>
          <t>0</t>
        </is>
      </c>
      <c r="H645" s="3" t="inlineStr"/>
      <c r="I645" s="3" t="inlineStr">
        <is>
          <t>[COVID-19] Press Conference by the Prime Minister on Novel Coronavirus Vaccines (Speeches and Statements by the Prime Minister) | Prime Minister of Japan and His Cabinet
Skip to main content
Home
News
Videos
Policy
The Cabinet
Links
Home
&gt;
News
&gt;
Speeches and Statements by the Prime Minister
&gt;
January 2021
&gt;
[COVID-19] Press Conference by the Prime Minister on Novel Coronavirus Vaccines
Speeches and Statements by the Prime Minister
[COVID-19] Press Conference by the Prime Minister on Novel Coronavirus Vaccines
January 18, 2021
Tweet
(On novel coronavirus vaccines)
First and foremost, vaccination is a decisive factor in our disease control measures. We will commence vaccination by late February at latest. We have been making preparations, also in collaboration with local governments, to smoothly provide the vaccine to those who need it. Thus far, we have advanced our efforts under the authority of the respective ministers in charge, working together as a team under the Prime Minister's Office. Moving forward, in order to strengthen this structure, I have instructed Minister Kono to handle our overall coordination. By doing so, we will do everything in our capacity to deliver safe and effective vaccines to the citizens.
(On the intention behind the appointment of Minister Kono)
As Minister of State for Regulatory Reform, Minister Kono has resolved various issues involving multiple ministries or offices. Because of his ability to handle such matters, I have appointed him to that role.
Related Link
Japanese
Home
News
Videos
Policy
The Cabinet
Links
Cabinet Public Affairs Office, Cabinet Secretariat, 1-6-1 Nagata-cho, Chiyoda-ku, Tokyo 100 - 8968, Japan
Copyright© Cabinet Public Affairs Office, Cabinet Secretariat. All Rights Reserved.</t>
        </is>
      </c>
      <c r="J645" s="3" t="inlineStr">
        <is>
          <t>[COVID-19] Press Conference by the Prime Minister on Novel Coronavirus Vaccines (Speeches and Statements by the Prime Minister) | Prime Minister of Japan and His Cabinet
Skip to main content
Home
News
Videos
Policy
The Cabinet
Links
Home
&gt;
News
&gt;
Speeches and Statements by the Prime Minister
&gt;
January 2021
&gt;
[COVID-19] Press Conference by the Prime Minister on Novel Coronavirus Vaccines
Speeches and Statements by the Prime Minister
[COVID-19] Press Conference by the Prime Minister on Novel Coronavirus Vaccines
January 18, 2021
Tweet
(On novel coronavirus vaccines)
First and foremost, vaccination is a decisive factor in our disease control measures. We will commence vaccination by late February at latest. We have been making preparations, also in collaboration with local governments, to smoothly provide the vaccine to those who need it. Thus far, we have advanced our efforts under the authority of the respective ministers in charge, working together as a team under the Prime Minister's Office. Moving forward, in order to strengthen this structure, I have instructed Minister Kono to handle our overall coordination. By doing so, we will do everything in our capacity to deliver safe and effective vaccines to the citizens. (On the intention behind the appointment of Minister Kono)
As Minister of State for Regulatory Reform, Minister Kono has resolved various issues involving multiple ministries or offices.</t>
        </is>
      </c>
      <c r="K645" s="18" t="inlineStr">
        <is>
          <t>reparation;war</t>
        </is>
      </c>
      <c r="L645" s="18" t="inlineStr">
        <is>
          <t>0</t>
        </is>
      </c>
      <c r="M645" s="18" t="inlineStr">
        <is>
          <t>0</t>
        </is>
      </c>
      <c r="N645" s="18" t="inlineStr">
        <is>
          <t>0</t>
        </is>
      </c>
      <c r="O645" s="18" t="inlineStr">
        <is>
          <t>0</t>
        </is>
      </c>
      <c r="P645" s="18" t="inlineStr">
        <is>
          <t>0</t>
        </is>
      </c>
      <c r="Q645" s="18" t="inlineStr">
        <is>
          <t>0</t>
        </is>
      </c>
      <c r="R645" s="18" t="inlineStr">
        <is>
          <t>6b695682-0548-4519-83b7-d386338847e3</t>
        </is>
      </c>
      <c r="S645" s="18" t="inlineStr"/>
      <c r="T645" s="18" t="inlineStr"/>
      <c r="U645" s="18" t="inlineStr"/>
      <c r="V645" s="18" t="inlineStr">
        <is>
          <t>COMPENSATION_REPARATION</t>
        </is>
      </c>
      <c r="W645" s="18" t="inlineStr"/>
      <c r="X645" s="18" t="inlineStr"/>
      <c r="Y645" s="18" t="inlineStr"/>
      <c r="Z645" s="18" t="inlineStr"/>
      <c r="AA645" s="18" t="inlineStr"/>
      <c r="AB645" s="18" t="inlineStr"/>
      <c r="AC645" s="18" t="inlineStr"/>
      <c r="AD645" s="18" t="inlineStr"/>
      <c r="AE645" s="18" t="inlineStr"/>
      <c r="AF645" s="18" t="inlineStr"/>
      <c r="AG645" s="18" t="inlineStr"/>
      <c r="AH645" s="18" t="inlineStr"/>
      <c r="AI645" s="18" t="inlineStr"/>
      <c r="AJ645" s="18" t="inlineStr"/>
      <c r="AK645" s="18" t="inlineStr"/>
      <c r="AL645" s="18" t="inlineStr"/>
      <c r="AM645" s="18" t="inlineStr">
        <is>
          <t>LOW</t>
        </is>
      </c>
      <c r="AN645" s="3" t="inlineStr">
        <is>
          <t>AUTO-DRAFT: keyword signals only; requires contextual coding per codebook.md before use.</t>
        </is>
      </c>
      <c r="AO645" s="18" t="inlineStr">
        <is>
          <t>3110d85e-5fc4-5be9-a44c-3c1f3e872d7e</t>
        </is>
      </c>
      <c r="AP645" s="18" t="inlineStr">
        <is>
          <t>1</t>
        </is>
      </c>
      <c r="AQ645" s="18" t="inlineStr">
        <is>
          <t>LOW_CONFIDENCE;MISSING_SPEAKER</t>
        </is>
      </c>
      <c r="AR645" s="18" t="inlineStr">
        <is>
          <t>EXCLUDED</t>
        </is>
      </c>
      <c r="AS645" s="3" t="inlineStr">
        <is>
          <t>2026-09-22 full backlog review: COVID_OR_PANDEMIC</t>
        </is>
      </c>
    </row>
    <row r="646">
      <c r="A646" s="3" t="inlineStr">
        <is>
          <t>https://japan.kantei.go.jp/99_suga/statement/202101/_00013.html</t>
        </is>
      </c>
      <c r="B646" s="18" t="inlineStr">
        <is>
          <t>japan</t>
        </is>
      </c>
      <c r="C646" s="18" t="inlineStr">
        <is>
          <t>Prime Minister's Office of Japan (Kantei)</t>
        </is>
      </c>
      <c r="D646" s="3" t="inlineStr">
        <is>
          <t>Policy Speech by the Prime Minister to the 204th Session of the Diet (Speeches and Statements by the Prime Minister) | Prime Minister of Japan and His Cabinet</t>
        </is>
      </c>
      <c r="E646" s="18" t="inlineStr">
        <is>
          <t>SPEECH</t>
        </is>
      </c>
      <c r="F646" s="18" t="inlineStr">
        <is>
          <t>January 18, 2021</t>
        </is>
      </c>
      <c r="G646" s="18" t="inlineStr">
        <is>
          <t>0</t>
        </is>
      </c>
      <c r="H646" s="3" t="inlineStr"/>
      <c r="I646" s="3" t="inlineStr">
        <is>
          <t>Policy Speech by the Prime Minister to the 204th Session of the Diet (Speeches and Statements by the Prime Minister) | Prime Minister of Japan and His Cabinet
Skip to main content
Home
News
Videos
Policy
The Cabinet
Links
Home
&gt;
News
&gt;
Speeches and Statements by the Prime Minister
&gt;
January 2021
&gt;
Policy Speech by the Prime Minister to the 204th Session of the Diet
Speeches and Statements by the Prime Minister
Policy Speech by the Prime Minister to the 204th Session of the Diet
January 18, 2021
Tweet
[Provisional Translation]
Over the four months since I assumed office as Prime Minister and succeeded the reins of government, I have been doing my utmost to move this country forward, squarely facing the difficulties in front of us.
During the course of my endeavor, I have consistently sought to bring peace of mind and hope to all of my fellow citizens.
1. Novel coronavirus countermeasures
(Protecting the lives and health of the people)
We will protect the lives and health of the people. To restore peace of mind first and foremost, we will contain novel coronavirus infections as early as possible, which have been raging worldwide and causing a difficult situation also in Japan.
I express my deepest gratitude to all the healthcare professionals who are dedicating themselves to saving the patients in front of them, the public health center staff who are making every effort to prevent the spread of infections, and the nursing care providers supporting the elderly with utmost care.
Also, our citizens have been tremendously cooperative amidst the burdens and hardship they have had to endure in their daily lives and work. It is with sincere feeling of regret that we have no choice but to ask you to accept restrictions over your daily lives once again.
I have renewed my determination to overcome this hardship with the cooperation of our citizens, standing at the forefront in this fight and working together with the prefectural governors and other local authorities.
Recently, we have declared a state of emergency. Based on our experience of fighting against this virus for nearly a year, we are carrying out thoroughgoing measures targeting the areas that are deemed effective.
I myself receive daily briefings and discuss the situation with experts every day. It is believed that dining out and drinking cause many of the cases with unknown routes of transmission, which account for 60 percent of the infections in Tokyo.
In particular, the number of cases is rising among young people in their 30s or younger. Many of them are asymptomatic or mildly symptomatic. But the reality is that those young people are spreading infections without noticing it by going out or dining out and drinking.
It is vitally important to contain infections that are spreading through dining out and drinking. Therefore, we will ensure that dining and drinking establishments shorten their operating hours to 8 p.m. by increasing the amount of cooperation benefit to 1.8 million yen for them.
In addition, we will implement the following measures: reducing the number of commuters by 70 percent through teleworking; asking our citizens to refrain from going out and traveling for non-essential or non-urgent reasons, in particular after 8 p.m.; and limit the number of people attending events.
With these measures, we aim to contain the spread of infections and shift infections into a declining trend. By doing so, we will swiftly exit from so-called Stage IV, which the experts regard as the level of a state of emergency.
Furthermore, we will amend the Act on Special Measures for Pandemic Influenza and New Infectious Diseases Preparedness and Response to create provisions on penalties and assistance to make our request more effective to shorten the operating hours of dining and drinking establishments. We will advance an expeditious review of the bill and submit it to the Diet in a timely manner.
On top of that, vaccines will be the decisive factor in our efforts to prevent infections. We are preparing to begin administering vaccines ideally by late February at the latest, while we assess its safety and efficacy and coordinate with local authorities to ensure readiness to provide vaccinations. I will take the lead in receiving a shot of the vaccine.
What is important here is ensuring that necessary medical treatment is provided to those who need it. We will take all possible measures to resolutely secure an adequate delivery of medical treatment.
Last month, we doubled the allowance provided to doctors and nurses working at medical institutions dealing with novel coronavirus cases. We will also provide assistance of up to 19.5 million yen per bed to secure more hospital beds for novel coronavirus patients. Since the beginning of the year, the Tokyo Metropolitan Government has been making final arrangements to secure more than 1,000 additional hospital beds. Our funds will support expenses for outsourcing cleaning and other services, which have become a burden for frontline staff. We will also reduce the burden on public health centers by increasing the number of professionals dispatched to support them from 1,200 to 3,000.
We are fully prepared to send in Self-Defense Force medical teams and other personnel at any time if requested by prefectural governors.
(Safeguarding livelihoods and employment)
Safeguarding livelihoods and employment through ensuring business continuity by all possible means is the responsibility vested in politicians.
Last year, we completed the disbursement of an additional 50,000 yen per single-parent household with low incomes and 30,000 yen per child for the second child and subsequent children. The Emergency Small-Amount Fund for those who are short of cash on hand has been utilized by households on a scale of 500 billion yen in total since last year. We will extend the special measure that exempts its repayment until the end of March.
Regarding the Employment Adjustment Subsidies, we will extend the duration of the special measure that provides 15,000 yen per day to part-time and non-permanent employees who were previously not eligible for the subsidy until the end of next month. With the declaration of the state of emergency, we will apply this to large companies as well.
We will make sufficient financial resources available through public and private financial institutions by providing interest-free unsecured loans while raising the limit of such loans from 40 million yen to 60 million yen and streamlining the procedures. For those who are having trouble repaying their loans, the Japan Finance Corporation and others will respond flexibly, including offering a further grace period for repayment. We will request that private financial institutions do the same.
The number of suicides has increased for five consecutive months compared to the previous year, especially among women. We take this situation very seriously and will strengthen our services to stay attentive to citizens' concerns, including providing consultation services through social network services.
Concerning child abuse, which has reached a record number, we will increase the number of child welfare officers at child consultation centers to 5,000 and work with schools, police, and lawyers to detect child abuses early.
We will also provide support for the school enrollment of students in need and request companies more flexibility in recruiting new graduates. We will also continue to support the "employment ice age" generation to find a job.
2. Advancing Reconstruction from the Great East Japan Earthquake and disaster countermeasures
(Reconstruction from the Great East Japan Earthquake)
On March 11, it will be ten years since the Great East Japan Earthquake. Once again, I pray for the repose of the many victims and extend my heartfelt sympathies to all those affected by the disaster.
We will continue our efforts of responding attentively to the needs of the affected, including psychological care. In Fukushima, which was severely impacted by the nuclear power plant accident, we will establish an international training and research center to serve as a "center of excellence for creative reconstruction." We will also create attractive workplaces in Fukushima's 12 municipalities affected by the nuclear disaster and support the promotion of migration to these areas.
We will do our utmost to achieve full-scale reconstruction and revitalization of Fukushima and complete our reconstruction efforts in Tohoku.
(Disaster countermeasures and building national resilience)
We will utilize our experiences of this disaster as a lesson and act swiftly to take all possible measures when disaster strikes, against the backdrop of natural disasters which have become more destructive, such as a series of floods occurring in the last few years and the heavy snows during this winter. We will also steadily advance our disaster prevention and mitigation efforts and build national resilience. In this regard, we will implement relevant measures that totals approximately 15 trillion yen intensively for the next five years.
We will protect residents' lives through structural and non-structural measures of disaster prevention, such as increasing accuracy of heavy rain forecasts, improving retention basins and storage facilities, releasing water from dams in advance, and reviewing land use.
(Safe and secure livelihoods)
We will ensure safety and security of our peoples’ daily lives. We will amend the Anti-Stalking Act so that its offenses also include obtaining location data through GPS. We will also amend the Firearms Act to prohibit possession of crossbows and require a permit.
3. Bringing solutions to Japan's longstanding challenges
My wish is to realize the hopes of each and every citizen. With that in mind, I will deliver solutions for the longstanding challenges of Japan.
Since the bubble economy burst, the following comments have been made again and again about the problems that our country faces: "Japanese companies have lost their dynamism," "Japan has lagged behind in digitalization, and there are no industries in sight that could become new driving forces of growth."
The "three arrows" of Abenomics restored the Japanese economy for the first time since the bubble economy period. Even in the post-COVID-19 era, our economy will still face many barriers in order to grow again and lead the world. We will tear down bureaucratic sectionalism, vested interests, and the practice of blindly following precedents, thus paving the way to the future. My Cabinet will provide solutions even to difficult challenges.
We will implement policies that raise the revenues of people living in rural areas so that they can raise their families and age well there with peace of mind. To ensure that such efforts lead to the revitalization of Japan as a whole and that the country develops continuously, we will continue deploying growth-oriented policies.
We will create a social security system that is assuring to everyone, including the elderly, and advance policies for children and young people who bear the future of Japan.
To begin with, we will create the next driving forces of growth. These will be "green" and "digital."
(Realizing a green society)
I have declared that Japan would realize carbon-neutrality by 2050. Environmental measures are no longer constraints on economic growth. Instead, they are the keys to transforming the industrial structure and producing robust growth by dramatically changing our economy and society, promoting investments, and enhancing productivity. To begin with, the Government will take a major step forward in environmental investment.
We will establish a fund of two trillion yen, an unprecedented sum, and offer tax credit of up to 10 percent, the highest level ever. Furthermore, we will accelerate the development and commercialization of leading-edge technologies by supporting companies taking on the challenge of ambitious innovations, such as next-generation solar power, low-cost storage batteries, and carbon recycling.
We will boldly increase the use of renewable energies, such as hydrogen and offshore wind power, and expand the capacity of transmission lines. We will use digital technology to efficiently generate electricity from dams. Moreover, we will establish a stable supply of energy by advancing our nuclear energy policy that puts safety as the highest priority. By 2035, we will achieve 100 percent of new vehicles sold to be electric.
We will also work on carbon-pricing that contributes to growth. We will broaden the scope of decarbonization efforts among all the stakeholders, such as by creating leading-edge decarbonized areas. We will promote the development of forests with rapid CO2 absorption cycle.
Capitalizing on global trends, we will stimulate the use of 240 trillion yen of cash on hand and on deposit lying dormant in private companies and attract environmental investment from abroad, which is said to amount to as much as three quadrillion yen. We will also create a framework of a financial market to this end. The realization of the Green Growth Strategy is expected to produce an annual economic impact of 190 trillion yen in 2050, while generating vast employment opportunities.
Japan will realize a decarbonized society ahead of the rest of the world.
(Digital transformation)
This autumn, the agency in charge of digital transformation will commence its operation.
The establishment of such an agency is a symbol of reform. It will eliminate bureaucratic sectionalism and, as a control tower with powerful authority and a budget of 300 billion yen in its first fiscal year, lead the digitalization of the whole nation. We will start our reform efforts in a form of emergency efforts with a total of 1 trillion yen in scale. Towards a nationwide transition to a cloud-based system, we will advance integration and standardization of business systems used by local governments over the next five years, ensuring improvement in operational efficiency and quality of services for residents.
To advance the possession of My Number Social Security and Tax Number cards, we will extend by half a year the deadline for using "My Number" reward points. The use of My Number cards as a health insurance card will commence in March 2021, and we will integrate the cards with driver's licenses within the next four years.
By compiling various registration data for corporations and other entities that government offices possess as a base registry for such a system, we will catalyze data utilization, which is essential for the formulation of a digitalized society.
The key to any organization is its staff. We will dynamically advance the digitalization of both the public and private sectors by considering the establishment of a digital career track in civil service recruitment, welcoming highly skilled professionals from the private sector, and promoting interchange between and among the central and local authorities and the private sector.
We will advance the digitalization of education at a stroke. We will make one digital device available for each elementary and junior high school student. 9,000 digital professionals will support this effort. Furthermore, we will swiftly introduce online education for children tailored to their preferences and developmental stages.
We will also create a system that enables citizens to complete all kinds of administrative procedures online without having to go to a government office, for instance, filing relevant change-of-address notices at one stop when they move.
By providing reliable support for the elderly, persons with disabilities, and even those who are unaccustomed to digital tools, we will create a society where everyone can fully enjoy the benefits of digital transformation.
For private-sector companies, we will support, with our tax system, corporate-wide digital investment, which covers from internal software to production, logistics, and sales.
As global competition around post-5G or 6G is getting intense, Japan aims to be a frontrunner in this field by advancing research and development across the public and private sectors and leading global rule-making on telecommunications standards.
In addition to these efforts, we will also transform the information and communication environment of everyday lives, standing from the citizens' viewpoint.
As for mobile phone charges, major mobile phone operators have, one after another, announced that they would create new large data plans for roughly half the current price, bringing us to a major juncture heading towards full-fledged competition.
We will also amend the Copyright Act to make it possible for users to enjoy broadcast programs as unaltered online simulcasts.
Regarding NHK (Japan Broadcasting Corporation), we will fundamentally enhance operational efficiency and amend the Broadcasting Act to reduce the viewers' cost. We will allocate 70 billion yen through these efforts, equivalent to 10 percent of operating expenditures, to significantly reduce monthly fees for receiving broadcasts by over 10 percent.
(Innovation)
The return and recovery of the Hayabusa2 re-entry capsule captivated the world. It was a historic achievement, involving several feats that were the first of their kind in the world, made possible through Japan's advanced technologies. I wish to express my sincere respect to Dr. Tsuda and his colleagues at the Japan Aerospace Exploration Agency (JAXA) for bringing dreams and hope to children and adults alike.
The nearly-20-year stagnation in research activities in our country is a grave state of affairs that will impact our future as a science and technology-oriented nation. We will enhance support for doctoral students and foster young researchers who will shape the future.
Utilizing 10 trillion yen in university funding, we will lay a foundation for raising young researchers and promote university management that is self-sufficient and produces world-class results.
We will actively promote innovation through such initiatives, setting a five-year target of total government R&amp;D budget of 30 trillion yen and the total R&amp;D expenditure by both public and private sectors of 120 trillion.
At Expo 2025 Osaka, Kansai, Japan, we will bring together our cutting-edge technologies and present the design of future society for our lives to the world, turning the Expo into an opportunity for our country to take a quantum leap.
(Growth of Japanese companies)
It has also been a longstanding challenge to create an environment where Japanese companies enter new and unexplored fields, rather than dwelling on past successes. Small- and medium-sized enterprises (SMEs) and start-ups in Japan grow into the drivers of future growth.
These SMEs account for 70 percent of employment in our country. As they face extremely severe conditions, we will continue to provide liquidity support for them. Through the Sustainability Subsidies (Subsidy Program for Sustaining Businesses) and by reviewing the practice of paying by bills, we aim to raise productivity, which will lead to higher wages. Furthermore, we will support SMEs' efforts to grow larger and take on the challenge of entering overseas markets.
For minimum wages, while paying attention to its impacts on employment, we will work on its continuous increase, tying this into creating a virtuous economic cycle.
We will also support cross-sectoral reemployment and temporary transfers of employees to other firms, reinforce digital education and training, and promote the flow of talents into new fields.
By advancing corporate governance reform, we will raise the value of Japanese companies. We will encourage leading Japanese companies to ensure that at least a third of their directors are independent external directors and urge them to announce targets for appointing female, non-Japanese, and mid-career professionals to management positions.
(Global financial center)
There has long been talk of establishing a global financial center in Japan. Our country enjoys high level of public safety and living standards together with massive potential in the form of 1.9 quadrillion yen in household financial assets. We aim to turn Japan into an attractive place for doing business, with the financial sector paving the way.
As for the tax system, we will exempt foreign nationals' overseas assets from inheritance tax and apply a flat income tax rate of 20 percent on earnings from investment assets, similar to that in other major advanced countries. We will also create a special status of residence to enable foreign professionals to start doing business smoothly.
4. Creating flows of people to regional Japan
Adjusting the excessive population concentration in Tokyo and revitalizing regions other than Tokyo is another issue that has been called for over many years.
The four prefectures collectively referred to as “the Greater Tokyo Area” account for only 30 percent of total consumption nationwide. The other regions make up the remaining 70 percent of national consumption. Unless we can raise incomes in those regions and vitalize consumption, Japan will not regain its vigor.
(Making agriculture into a growth industry)
Japan’s agricultural products are extremely popular overseas, particularly in Asia, and our agricultural sector has great potential. Despite the impact of the global novel coronavirus pandemic, last year’s export value for agricultural products was almost at the same level as 2019, when exports reached their highest level ever.
To achieve the targets of 2 trillion yen in exports by 2025 and 5 trillion yen by 2030, we have selected 27 priority products, including Japan’s world-class beef and strawberries. We have set sales targets for each market overseas and will provide support to regions that produce them. We will also improve funding mechanisms for the agricultural sector.
Furthermore, we will engage in reforms to transform the agriculture, forestry, and fisheries industries into a growth industry that leads local economies. These efforts include promoting the switch from staple rice crops to high-profit crops, advancing the forest bank initiative, and further encouraging aquaculture. We will protect the beautiful farming, mountainous and fishing villages, which are rich in nature.
(Tourism-oriented country)
Japan has a full-set of four conditions, “nature, climate, culture and food,” which attract tourists both at home and abroad. Once we overcome the novel coronavirus, we will once again aim to become a major global tourism nation.
Looking ahead to the future, we will advance the rebirth of hotels, ryokan, and towns through short-term, intensive measures. In approximately 100 communities around the nation, we will promote the demolition of remaining abandoned buildings and renew districts with appealing facilities.
The Sannomaru Shozokan (Museum of the Imperial Collections) has a collection of more than 2,000 national treasures and important cultural properties that Japan takes pride in. We will actively lease those items to prefectures outside Tokyo to form a core for cultural tourism. We will also work to further refine tourism resources not fully utilized in those prefectures, through initiatives such as overnight stays in the natural environment of national parks or accommodation in castles, temples, shrines, and traditional houses, and promote long-stay tourism and “workation.”
Regarding other cultural resources such as Japanese sake and shochu, we will aim to achieve their inscription on the UNESCO’s Representative List of the Intangible Cultural Heritage of Humanity.
Last summer, the Upopoy National Ainu Museum and Park opened to the public. We will make this facility a catalyst of tourism development, enriching various events and programs that let visitors enjoy and appreciate the wonders of Ainu culture.
In Okinawa, the Nago East Road will fully open this summer, significantly improving access to the Okinawa Churaumi Aquarium and Nakijin Castle Ruins World Heritage Site.
(Adjusting excessive population concentration through regulatory reform)
The novel coronavirus has sparked renewed and growing interest in rural Japan. For 23 years, more people were moving into Tokyo than moving out, but since the summer of last year for five consecutive months, there have been net outflows of people from Tokyo.
Seizing this opportunity, we will generate large flows of people from urban to rural areas, creating an environment where people can work and live in rural areas in the same way as they would in the cities.
By next fiscal year, optical fibers will be accessible all around the nation, including on outlying islands, and an environment for teleworking will become available nationwide. We will offer strong support to people wishing to move to rural areas by providing grants up to one million yen and reward points up to the value of one million yen for home purchase.
We will abolish the application of physical seals as required by government organizations almost entirely and make administrative procedures available online. We will promote reviews of procedures and regulations in the private sector. We will revise rules required for teleworking, and will encourage private companies to utilize it.
Regarding online medical consultations and medication instructions, we will formulate by this summer and then implement a framework for making these services permanent, including those for initial consultations and specified conditions.
We have launched an initiative to utilize a sovereign wealth fund to introduce experienced professionals in major corporations for local SMEs and larger companies as managerial talent. Starting with the banking sector, we will expand the scale of this initiative to 10,000 people, broadening its scope to various other sectors over the next three years.
We will strengthen the management base of local financial institutions that are the foundation of local economies and work with the Bank of Japan to support mergers and other initiatives.
Today, the hometown tax system is a vital tool for creating vibrant local communities, providing approximately 500 billion yen annually. Concerning the corporate hometown tax system, we have raised the deduction amount to 90 percent, encouraging more companies to use the system in order to advance regional revitalization.
5. Dealing with the declining birthrate and the future of social security
To pass down a Japan brimming with hope and full of vitality to future generations, we must surely hand down our world-acclaimed social security system to the next generation. It is the responsibility of our generation.
Under the current social security structure, benefits are provided mainly to the elderly, with working generations taking on the burden. We will review this structure itself and advance reforms towards realizing social security that are assuring to all people from children, who bear the future, to the elderly.
(Childcare support)
For many years, Japan's most pressing issue has been said to be the declining birthrate.
We will listen attentively to the voices of people who wish to marry their partners, have a baby, and raise a child, and realize each such desire.
Each year, approximately 57,000 children are born thanks to fertility treatments. Staying attentive to the sentiments of people who are continuing with this treatment in the hope of having a child, we will cover fertility treatments with public health insurance from April this year; men will also be eligible. Until that, we will abolish the restrictions on income under the current subsidy scheme and double the subsidy amount for the second and subsequent treatments. After the passage of the budget, we will implement these measures retroactively to January 1.
We should not let people feel guilty about seeking fertility treatments while fulfilling work commitments. We will support SMEs in introducing paid leave schemes for fertility treatments and work to heighten social momentum.
We will respond to various needs attentively, such as providing subsidies for testing up to 50,000 yen for those suffering from recurring pregnancy loss and enhancing support for young people for infertility caused by cancer treatments.
Concerning the issue of childcare waiting lists that has been a concern for many years, we will strive to achieve a final resolution by establishing childcare facilities for around 140,000 children over four years while considering the projected increase in the number of women in the workforce. To that end, we will fully utilize resources for childrearing, such as kindergartens and babysitters, available in local communities.
As burdens of childbirth and childrearing have fallen heavily and unequally on women until now, we will realize men's proactive participation in childrearing, which should be a norm.
In this regard, we are calling on male national civil servants to take a minimum of one month of childcare leave. We will make it compulsory for all companies to develop a working environment where it is easy for men to take childcare leave and make it possible for those men who wish to do so to take more than one month of such leave.
For elementary schools nationwide, we will change the size of classes for the first time in 40 years, reducing the maximum number of students per class from 40 to 35. We will seek to understand each child in the classroom and provide a more tailored education.
We will make every effort towards realizing the targets set out in the Basic Plan, including the expansion of the appointment of women and the eradication of all forms of violence against women. We will work to create a society of the Reiwa era in which men and women respect each other and where all women can shine.
(Social security reforms)
For many years, containing the increased burden on the younger generations by making the elderly and young people support each other has been an issue. We can no longer put it off.
Among those who are aged 75 or over, we will increase the upfront payment of medical expenses to 20% for those who have an income that exceeds 2 million yen per year in the case of single persons. We will also introduce transitional measures to ensure that this does not lead to a sudden increase in burden for them. It will reduce the burden of health insurance premiums on the working generation by 72 billion yen in total.
By revising drug prices every year, 70 percent of pharmaceutical products will be subject to price cuts, resulting in a reduction of 430 billion yen in medical spending and 100 billion yen in government expenditure, making citizens feel the lightening of their burdens.
Starting in April, we will raise payments for services such as nursing care and welfare services for the disabled and provide support for advancing digital transformation and introducing nursing care robots. We will promote safe and secure social services by improving the benefits for care workers in the frontline and increasing productivity.
We have launched assistance support for people with severe disabilities working in workplace or at home. We will encourage municipalities to make further use of this service and make it available to those who need it. We will request private-sector companies to give reasonable consideration to people with disabilities. We will create a society in which people with disabilities and those suffering from intractable diseases can fully demonstrate their ability and utilize their originality in playing an active role.
Believing in the idea that the economy is the foundation of public finance, we will exert every effort in novel coronavirus disease control and economic recovery while continuing our reform efforts.
6. Diplomacy and national security
(Multilateralism)
Japan places importance on multilateralism and aims to realize a "united world" that collectively tackles challenges facing the international commun …[Excelセル文字数上限のため切り詰め。全文はpilot_manual_review.csvを参照]</t>
        </is>
      </c>
      <c r="J646" s="3" t="inlineStr">
        <is>
          <t>Policy Speech by the Prime Minister to the 204th Session of the Diet (Speeches and Statements by the Prime Minister) | Prime Minister of Japan and His Cabinet
Skip to main content
Home
News
Videos
Policy
The Cabinet
Links
Home
&gt;
News
&gt;
Speeches and Statements by the Prime Minister
&gt;
January 2021
&gt;
Policy Speech by the Prime Minister to the 204th Session of the Diet
Speeches and Statements by the Prime Minister
Policy Speech by the Prime Minister to the 204th Session of the Diet
January 18, 2021
Tweet
[Provisional Translation]
Over the four months since I assumed office as Prime Minister and succeeded the reins of government, I have been doing my utmost to move this country forward, squarely facing the difficulties in front of us. During the course of my endeavor, I have consistently sought to bring peace of mind and hope to all of my fellow citizens. 1. I express my deepest gratitude to all the healthcare professionals who are dedicating themselves to saving the patients in front of them, the public health center staff who are making every effort to prevent the spread of infections, and the nursing care providers supporting the elderly with utmost care. Also, our citizens have been tremendously cooperative amidst the burdens and hardship they have had to endure in their daily lives and work. It is with sincere feeling of regret that we have no choice but to ask you to accept restrictions over your daily lives once again. I have renewed my determination to overcome this hardship with the cooperation of our citizens, standing at the forefront in this fight and working together with the prefectural governors and other local authorities. Recently, we have declared a state of emergency. We will also provide assistance of up to 19.5 million yen per bed to secure more hospital beds for novel coronavirus patients. Since the beginning of the year, the Tokyo Metropolitan Government has been making final arrangements to secure more than 1,000 additional hospital beds. Our funds will support expenses for outsourcing cleaning and other services, which have become a burden for frontline staff. We will also reduce the burden on public health centers by increasing the number of professionals dispatched to support them from 1,200 to 3,000. We are fully prepared to send in Self-Defense Force medical teams and other personnel at any time if requested by prefectural governors. (Safeguarding livelihoods and employment)
Safeguarding livelihoods and employment through ensuring business continuity by all possible means is the responsibility vested in politicians. Last year, we completed the disbursement of an additional 50,000 yen per single-parent household with low incomes and 30,000 yen per child for the second child and subsequent children. The Emergency Small-Amount Fund for those who are short of cash on hand has been utilized by households on a scale of 500 billion yen in total since last year. We will extend the special measure that exempts its repayment until the end of March. Regarding the Employment Adjustment Subsidies, we will extend the duration of the special measure that provides 15,000 yen per day to part-time and non-permanent employees who were previously not eligible for the subsidy until the end of next month. 2. Advancing Reconstruction from the Great East Japan Earthquake and disaster countermeasures
(Reconstruction from the Great East Japan Earthquake)
On March 11, it will be ten years since the Great East Japan Earthquake. Once again, I pray for the repose of the many victims and extend my heartfelt sympathies to all those affected by the disaster. We will continue our efforts of responding attentively to the needs of the affected, including psychological care. In Fukushima, which was severely impacted by the nuclear power plant accident, we will establish an international training and research center to serve as a "center of excellence for creative reconstruction." We will also create attractive workplaces in Fukushima's 12 municipalities affected by the nuclear disaster and support the promotion of migration to these areas. Environmental measures are no longer constraints on economic growth. Instead, they are the keys to transforming the industrial structure and producing robust growth by dramatically changing our economy and society, promoting investments, and enhancing productivity. To begin with, the Government will take a major step forward in environmental investment. We will establish a fund of two trillion yen, an unprecedented sum, and offer tax credit of up to 10 percent, the highest level ever. Furthermore, we will accelerate the development and commercialization of leading-edge technologies by supporting companies taking on the challenge of ambitious innovations, such as next-generation solar power, low-cost storage batteries, and carbon recycling. We will boldly increase the use of renewable energies, such as hydrogen and offshore wind power, and expand the capacity of transmission lines. It will eliminate bureaucratic sectionalism and, as a control tower with powerful authority and a budget of 300 billion yen in its first fiscal year, lead the digitalization of the whole nation. We will start our reform efforts in a form of emergency efforts with a total of 1 trillion yen in scale. Towards a nationwide transition to a cloud-based system, we will advance integration and standardization of business systems used by local governments over the next five years, ensuring improvement in operational efficiency and quality of services for residents. To advance the possession of My Number Social Security and Tax Number cards, we will extend by half a year the deadline for using "My Number" reward points. The use of My Number cards as a health insurance card will commence in March 2021, and we will integrate the cards with driver's licenses within the next four years. By compiling various registration data for corporations and other entities that government offices possess as a base registry for such a system, we will catalyze data utilization, which is essential for the formulation of a digitalized society. We will also create a system that enables citizens to complete all kinds of administrative procedures online without having to go to a government office, for instance, filing relevant change-of-address notices at one stop when they move. By providing reliable support for the elderly, persons with disabilities, and even those who are unaccustomed to digital tools, we will create a society where everyone can fully enjoy the benefits of digital transformation. For private-sector companies, we will support, with our tax system, corporate-wide digital investment, which covers from internal software to production, logistics, and sales. As global competition around post-5G or 6G is getting intense, Japan aims to be a frontrunner in this field by advancing research and development across the public and private sectors and leading global rule-making on telecommunications standards. In addition to these efforts, we will also transform the information and communication environment of everyday lives, standing from the citizens' viewpoint. As for mobile phone charges, major mobile phone operators have, one after another, announced that they would create new large data plans for roughly half the current price, bringing us to a major juncture heading towards full-fledged competition. We will also amend the Copyright Act to make it possible for users to enjoy broadcast programs as unaltered online simulcasts. Regarding NHK (Japan Broadcasting Corporation), we will fundamentally enhance operational efficiency and amend the Broadcasting Act to reduce the viewers' cost. We will allocate 70 billion yen through these efforts, equivalent to 10 percent of operating expenditures, to significantly reduce monthly fees for receiving broadcasts by over 10 percent. (Innovation)
The return and recovery of the Hayabusa2 re-entry capsule captivated the world. The nearly-20-year stagnation in research activities in our country is a grave state of affairs that will impact our future as a science and technology-oriented nation. We will enhance support for doctoral students and foster young researchers who will shape the future. Utilizing 10 trillion yen in university funding, we will lay a foundation for raising young researchers and promote university management that is self-sufficient and produces world-class results. We will actively promote innovation through such initiatives, setting a five-year target of total government R&amp;D budget of 30 trillion yen and the total R&amp;D expenditure by both public and private sectors of 120 trillion. At Expo 2025 Osaka, Kansai, Japan, we will bring together our cutting-edge technologies and present the design of future society for our lives to the world, turning the Expo into an opportunity for our country to take a quantum leap. To achieve the targets of 2 trillion yen in exports by 2025 and 5 trillion yen by 2030, we have selected 27 priority products, including Japan’s world-class beef and strawberries. We have set sales targets for each market overseas and will provide support to regions that produce them. We will also improve funding mechanisms for the agricultural sector. Furthermore, we will engage in reforms to transform the agriculture, forestry, and fisheries industries into a growth industry that leads local economies. These efforts include promoting the switch from staple rice crops to high-profit crops, advancing the forest bank initiative, and further encouraging aquaculture. Seizing this opportunity, we will generate large flows of people from urban to rural areas, creating an environment where people can work and live in rural areas in the same way as they would in the cities. By next fiscal year, optical fibers will be accessible all around the nation, including on outlying islands, and an environment for teleworking will become available nationwide. We will offer strong support to people wishing to move to rural areas by providing grants up to one million yen and reward points up to the value of one million yen for home purchase. We will abolish the application of physical seals as required by government organizations almost entirely and make administrative procedures available online. We will promote reviews of procedures and regulations in the private sector. We will revise rules required for teleworking, and will encourage private companies to utilize it. Regarding online medical consultations and medication instructions, we will formulate by this summer and then implement a framework for making these services permanent, including those for initial consultations and specified conditions. We have launched an initiative to utilize a sovereign wealth fund to introduce experienced professionals in major corporations for local SMEs and larger companies as managerial talent. Starting with the banking sector, we will expand the scale of this initiative to 10,000 people, broadening its scope to various other sectors over the next three years. We will strengthen the management base of local financial institutions that are the foundation of local economies and work with the Bank of Japan to support mergers and other initiatives. 5. Dealing with the declining birthrate and the future of social security
To pass down a Japan brimming with hope and full of vitality to future generations, we must surely hand down our world-acclaimed social security system to the next generation. It is the responsibility of our generation. Under the current social security structure, benefits are provided mainly to the elderly, with working generations taking on the burden. We will review this structure itself and advance reforms towards realizing social security that are assuring to all people from children, who bear the future, to the elderly. (Childcare support)
For many years, Japan's most pressing issue has been said to be the declining birthrate. We will listen attentively to the voices of people who wish to marry their partners, have a baby, and raise a child, and realize each such desire. We should not let people feel guilty about seeking fertility treatments while fulfilling work commitments. We will support SMEs in introducing paid leave schemes for fertility treatments and work to heighten social momentum. We will respond to various needs attentively, such as providing subsidies for testing up to 50,000 yen for those suffering from recurring pregnancy loss and enhancing support for young people for infertility caused by cancer treatments. Concerning the issue of childcare waiting lists that has been a concern for many years, we will strive to achieve a final resolution by establishing childcare facilities for around 140,000 children over four years while considering the projected increase in the number of women in the workforce. To that end, we will fully utilize resources for childrearing, such as kindergartens and babysitters, available in local communities. For elementary schools nationwide, we will change the size of classes for the first time in 40 years, reducing the maximum number of students per class from 40 to 35. We will seek to understand each child in the classroom and provide a more tailored education. We will make every effort towards realizing the targets set out in the Basic Plan, including the expansion of the appointment of women and the eradication of all forms of violence against women. We will work to create a society of the Reiwa era in which men and women respect each other and where all women can shine. (Social security reforms)
For many years, containing the increased burden on the younger generations by making the elderly and young people support each other has been an issue. We will encourage municipalities to make further use of this service and make it available to those who need it. We will request private-sector companies to give reasonable consideration to people with disabilities. We will create a society in which people with disabilities and those suffering from intractable diseases can fully demonstrate their ability and utilize their originality in playing an active role. Believing in the idea that the economy is the foundation of public finance, we will exert every effort in novel coronavirus disease control and economic recovery while continuing our reform efforts. 6. ASEAN is a strategic partner and an invaluable friend for Japan. For these reasons, I chose Vietnam and Indonesia as my first overseas destinations after assuming the office. I will further promote cooperation with ASEAN towards achieving a "Free and Open Indo-Pacific."
The Republic of Korea (ROK) is an important neighboring country. The bilateral relationship between Japan and the ROK is currently in an extremely difficult situation. In order to restore sound relations, we strongly urge the ROK, based on Japan's principled positions, to take appropriate actions. Regarding the issues relating to a stable Imperial succession, the Government will respect the supplementary resolution passed by the committees in both houses of the Diet and address these issues. As for the Tokyo Olympic and Paralympic Games this summer, I would like to make these occasions to be proof that humanity has defeated the novel coronavirus, and also an opportunity to show to the world Japan's reconstruction from the Great East Japan Earthquake. With our determination to ensure thorough countermeasures against infections and realize the Games that give hope and courage to the entire world, we will proceed with the preparations. First and foremost, we will make every effort to contain infections as soon as possible to bring back people's daily lives with a peace of mind and restore the bustle of town streets. To create hope for the future, over the past four months, I have sought answers to the challenges we have faced for many years. We will bring about a society filled with a peace of mind and hope, where each individual can maximize his or her potential and supports and helps each other. To achieve such a society, the politicians entrusted by the people and sent to the Diet need the people's trust. I feel very sorry and would like to apologize once again that there were some factual errors in my responses to the Diet concerning the dinner on the night before the Cherry Blossom Viewing Party. When I was first elected to the House of Representatives at the age of 47, then Chief Cabinet Secretary KAJIYAMA Seiroku, who had been my mentor for some time, gave me two pieces of advice, which I have kept as my credo since then. The first piece of advice was this: you became a politician in such a difficult time, where the population would shrink with the declining birthrate and aging population, and the economy would face deflation. Against this backdrop, policies that require the people to bear burdens will be necessary. You need to explain the necessity of these policies to the people and gain their understanding. The second piece of advice was that Japan had achieved economic growth to its current status from the post-war devastation thanks to the people's efforts and through policies. But Japan will soon face a critical moment as a resource-scarce nation. It will be your duty to create the means for the people to make a living.</t>
        </is>
      </c>
      <c r="K646" s="18" t="inlineStr">
        <is>
          <t>apologize;fund;regret;reparation;responsibility;suffering;victim;war</t>
        </is>
      </c>
      <c r="L646" s="18" t="inlineStr">
        <is>
          <t>1</t>
        </is>
      </c>
      <c r="M646" s="18" t="inlineStr">
        <is>
          <t>1</t>
        </is>
      </c>
      <c r="N646" s="18" t="inlineStr">
        <is>
          <t>0</t>
        </is>
      </c>
      <c r="O646" s="18" t="inlineStr">
        <is>
          <t>1</t>
        </is>
      </c>
      <c r="P646" s="18" t="inlineStr">
        <is>
          <t>0</t>
        </is>
      </c>
      <c r="Q646" s="18" t="inlineStr">
        <is>
          <t>1</t>
        </is>
      </c>
      <c r="R646" s="18" t="inlineStr">
        <is>
          <t>2d3d942c-bf2d-46c4-82db-8835ffb00370</t>
        </is>
      </c>
      <c r="S646" s="18" t="inlineStr"/>
      <c r="T646" s="18" t="inlineStr"/>
      <c r="U646" s="18" t="inlineStr"/>
      <c r="V646" s="18" t="inlineStr">
        <is>
          <t>COMPENSATION_REPARATION</t>
        </is>
      </c>
      <c r="W646" s="18" t="inlineStr"/>
      <c r="X646" s="18" t="inlineStr"/>
      <c r="Y646" s="18" t="inlineStr"/>
      <c r="Z646" s="18" t="inlineStr"/>
      <c r="AA646" s="18" t="inlineStr"/>
      <c r="AB646" s="18" t="inlineStr"/>
      <c r="AC646" s="18" t="inlineStr"/>
      <c r="AD646" s="18" t="inlineStr"/>
      <c r="AE646" s="18" t="inlineStr"/>
      <c r="AF646" s="18" t="inlineStr"/>
      <c r="AG646" s="18" t="inlineStr"/>
      <c r="AH646" s="18" t="inlineStr"/>
      <c r="AI646" s="18" t="inlineStr"/>
      <c r="AJ646" s="18" t="inlineStr"/>
      <c r="AK646" s="18" t="inlineStr"/>
      <c r="AL646" s="18" t="inlineStr"/>
      <c r="AM646" s="18" t="inlineStr">
        <is>
          <t>LOW</t>
        </is>
      </c>
      <c r="AN646" s="3" t="inlineStr">
        <is>
          <t>AUTO-DRAFT: keyword signals only; requires contextual coding per codebook.md before use.</t>
        </is>
      </c>
      <c r="AO646" s="18" t="inlineStr">
        <is>
          <t>48899a6b-9a4b-5f47-8744-7133d7a7c1ab</t>
        </is>
      </c>
      <c r="AP646" s="18" t="inlineStr">
        <is>
          <t>1</t>
        </is>
      </c>
      <c r="AQ646" s="18" t="inlineStr">
        <is>
          <t>LOW_CONFIDENCE;MISSING_SPEAKER</t>
        </is>
      </c>
      <c r="AR646" s="18" t="inlineStr">
        <is>
          <t>EXCLUDED</t>
        </is>
      </c>
      <c r="AS646" s="3" t="inlineStr">
        <is>
          <t>2026-09-22 full backlog review: COVID_OR_PANDEMIC</t>
        </is>
      </c>
    </row>
    <row r="647">
      <c r="A647" s="3" t="inlineStr">
        <is>
          <t>https://japan.kantei.go.jp/99_suga/statement/202101/_00015.html</t>
        </is>
      </c>
      <c r="B647" s="18" t="inlineStr">
        <is>
          <t>japan</t>
        </is>
      </c>
      <c r="C647" s="18" t="inlineStr">
        <is>
          <t>Prime Minister's Office of Japan (Kantei)</t>
        </is>
      </c>
      <c r="D647" s="3" t="inlineStr">
        <is>
          <t>Press Conference by the Prime Minister after the Japan-U.S. Summit Telephone Talk (Speeches and Statements by the Prime Minister) | Prime Minister of Japan and His Cabinet</t>
        </is>
      </c>
      <c r="E647" s="18" t="inlineStr">
        <is>
          <t>PRESS_CONFERENCE</t>
        </is>
      </c>
      <c r="F647" s="18" t="inlineStr">
        <is>
          <t>January 28, 2021</t>
        </is>
      </c>
      <c r="G647" s="18" t="inlineStr">
        <is>
          <t>0</t>
        </is>
      </c>
      <c r="H647" s="3" t="inlineStr"/>
      <c r="I647" s="3" t="inlineStr">
        <is>
          <t>Press Conference by the Prime Minister after the Japan-U.S. Summit Telephone Talk (Speeches and Statements by the Prime Minister) | Prime Minister of Japan and His Cabinet
Skip to main content
Home
News
Videos
Policy
The Cabinet
Links
Home
&gt;
News
&gt;
Speeches and Statements by the Prime Minister
&gt;
January 2021
&gt;
Press Conference by the Prime Minister after the Japan-U.S. Summit Telephone Talk
Speeches and Statements by the Prime Minister
Press Conference by the Prime Minister after the Japan-U.S. Summit Telephone Talk
January 28, 2021
Tweet
[Provisional Translation]
(On the telephone talks with President Biden)
I just held telephone
talks with President Biden. I congratulated him on his inauguration and we agreed to further strengthen the Japan-U.S. Alliance. We also shared the view that we will act in close cooperation to realize a free and open Indo-Pacific.
Also, we agreed that Japan and the U.S. will also cooperate on common challenges the international community faces, such as measures to tackle the novel coronavirus and climate change. In addition, as for the application of Article 5 of the Japan-U.S. Security Treaty to the Senkaku Islands, further cooperation among Japan, the U.S., Australia, and India, cooperation towards the early resolution of the abductions issue, and cooperation towards the denuclearization of North Korea, we were in agreement that we will continue to act in firm cooperation in these areas as well.
This was the second time I had telephone talks with President Biden, following our first conversation after his election to the presidency. We enjoyed an exchange of views that was even more in-depth and substantial than we had in our first talks. Besides, we agreed that going forward, we will continue to firmly reinforce our alliance, while sharing this kind of phone calls.
I will work together with President Biden in a substantive way to further reinforce the Japan-U.S. Alliance while also deepening the personal relationship I have with him. It was a very good meeting.
Regarding my visit to the U.S., we shared the view that we will monitor the coronavirus infection situation and work in coordination to arrange the visit at the earliest possible time. We did not discuss the Tokyo Olympic or Paralympic Games.
(On the timing of a visit to the U.S.)
We will examine the COVID-19
situation closely and identify an appropriate timing.
Related Link
Japanese
Home
News
Videos
Policy
The Cabinet
Links
Cabinet Public Affairs Office, Cabinet Secretariat, 1-6-1 Nagata-cho, Chiyoda-ku, Tokyo 100 - 8968, Japan
Copyright© Cabinet Public Affairs Office, Cabinet Secretariat. All Rights Reserved.</t>
        </is>
      </c>
      <c r="J647" s="3" t="inlineStr">
        <is>
          <t>will also cooperate on common challenges the international community faces, such as measures to tackle the novel coronavirus and climate change. In addition, as for the application of Article 5 of the Japan-U.S. Security Treaty to the Senkaku Islands, further cooperation among Japan, the U.S., Australia, and India, cooperation towards the early resolution of the abductions issue, and cooperation towards the denuclearization of North Korea, we were in agreement that we will continue to act in firm cooperation in these areas as well. This was the second time I had telephone talks with President Biden, following our first conversation after his election to the presidency. We enjoyed an exchange of views that was even more in-depth and substantial than we had in our first talks. Besides, we agreed that going forward, we will continue to firmly reinforce our alliance, while sharing this kind of phone calls. I will work together with President Biden in a substantive way to further reinforce the Japan-U.S. Alliance while also deepening the personal relationship I have with him.</t>
        </is>
      </c>
      <c r="K647" s="18" t="inlineStr">
        <is>
          <t>war</t>
        </is>
      </c>
      <c r="L647" s="18" t="inlineStr">
        <is>
          <t>0</t>
        </is>
      </c>
      <c r="M647" s="18" t="inlineStr">
        <is>
          <t>0</t>
        </is>
      </c>
      <c r="N647" s="18" t="inlineStr">
        <is>
          <t>0</t>
        </is>
      </c>
      <c r="O647" s="18" t="inlineStr">
        <is>
          <t>0</t>
        </is>
      </c>
      <c r="P647" s="18" t="inlineStr">
        <is>
          <t>0</t>
        </is>
      </c>
      <c r="Q647" s="18" t="inlineStr">
        <is>
          <t>0</t>
        </is>
      </c>
      <c r="R647" s="18" t="inlineStr">
        <is>
          <t>9d98c9a4-44a4-48dc-8fc1-1c71756c70e4</t>
        </is>
      </c>
      <c r="S647" s="18" t="inlineStr"/>
      <c r="T647" s="18" t="inlineStr"/>
      <c r="U647" s="18" t="inlineStr"/>
      <c r="V647" s="18" t="inlineStr">
        <is>
          <t>HISTORICAL_RECOGNITION_GENERAL</t>
        </is>
      </c>
      <c r="W647" s="18" t="inlineStr"/>
      <c r="X647" s="18" t="inlineStr"/>
      <c r="Y647" s="18" t="inlineStr"/>
      <c r="Z647" s="18" t="inlineStr"/>
      <c r="AA647" s="18" t="inlineStr"/>
      <c r="AB647" s="18" t="inlineStr"/>
      <c r="AC647" s="18" t="inlineStr"/>
      <c r="AD647" s="18" t="inlineStr"/>
      <c r="AE647" s="18" t="inlineStr"/>
      <c r="AF647" s="18" t="inlineStr"/>
      <c r="AG647" s="18" t="inlineStr"/>
      <c r="AH647" s="18" t="inlineStr"/>
      <c r="AI647" s="18" t="inlineStr"/>
      <c r="AJ647" s="18" t="inlineStr"/>
      <c r="AK647" s="18" t="inlineStr"/>
      <c r="AL647" s="18" t="inlineStr"/>
      <c r="AM647" s="18" t="inlineStr">
        <is>
          <t>LOW</t>
        </is>
      </c>
      <c r="AN647" s="3" t="inlineStr">
        <is>
          <t>AUTO-DRAFT: keyword signals only; requires contextual coding per codebook.md before use.</t>
        </is>
      </c>
      <c r="AO647" s="18" t="inlineStr">
        <is>
          <t>2ac4f859-d131-5405-8afa-e86c943db759</t>
        </is>
      </c>
      <c r="AP647" s="18" t="inlineStr">
        <is>
          <t>1</t>
        </is>
      </c>
      <c r="AQ647" s="18" t="inlineStr">
        <is>
          <t>LOW_CONFIDENCE;MISSING_SPEAKER</t>
        </is>
      </c>
      <c r="AR647" s="18" t="inlineStr">
        <is>
          <t>EXCLUDED</t>
        </is>
      </c>
      <c r="AS647" s="3" t="inlineStr">
        <is>
          <t>2026-09-22 full backlog review: COVID_OR_PANDEMIC</t>
        </is>
      </c>
    </row>
    <row r="648">
      <c r="A648" s="3" t="inlineStr">
        <is>
          <t>https://japan.kantei.go.jp/99_suga/statement/202101/_00016.html</t>
        </is>
      </c>
      <c r="B648" s="18" t="inlineStr">
        <is>
          <t>japan</t>
        </is>
      </c>
      <c r="C648" s="18" t="inlineStr">
        <is>
          <t>Prime Minister's Office of Japan (Kantei)</t>
        </is>
      </c>
      <c r="D648" s="3" t="inlineStr">
        <is>
          <t>Press Conference by the Prime Minister on the Agreement Reached Between the Ruling and Opposition parties (Speeches and Statements by the Prime Minister) | Prime Minister of Japan and His Cabinet</t>
        </is>
      </c>
      <c r="E648" s="18" t="inlineStr">
        <is>
          <t>PRESS_CONFERENCE</t>
        </is>
      </c>
      <c r="F648" s="18" t="inlineStr">
        <is>
          <t>January 28, 2021</t>
        </is>
      </c>
      <c r="G648" s="18" t="inlineStr">
        <is>
          <t>0</t>
        </is>
      </c>
      <c r="H648" s="3" t="inlineStr"/>
      <c r="I648" s="3" t="inlineStr">
        <is>
          <t>Press Conference by the Prime Minister on the Agreement Reached Between the Ruling and Opposition parties (Speeches and Statements by the Prime Minister) | Prime Minister of Japan and His Cabinet
Skip to main content
Home
News
Videos
Policy
The Cabinet
Links
Home
&gt;
News
&gt;
Speeches and Statements by the Prime Minister
&gt;
January 2021
&gt;
Press Conference by the Prime Minister on the Agreement Reached Between the Ruling and Opposition parties
Speeches and Statements by the Prime Minister
Press Conference by the Prime Minister on the Agreement Reached Between the Ruling and Opposition parties
January 28, 2021
Tweet
[Provisional Translation]
(On the agreement reached between the ruling and opposition parties regarding the Act on Special Measures for Pandemic Influenza and New Infectious Diseases Preparedness and Response and other matters)
I appreciate the efforts of all those in the ruling and oppositions parties involved with reaching agreement on this Act. The Government will respect the agreement as we work in accordance with it. Through this amendment, the shortening of business hours for dining and drinking establishments and other measures will yield even greater effects than before. Going forward, we will make every effort to reduce these infections.
(On the effectiveness of new measures)
Under the agreement reached between the ruling and opposition parties, we will be newly able to levy civil fines. Given that, the Government will work hard to successfully raise the effectiveness of our measures.
(On politicians making greater efforts on their side)
Things of that nature have been mentioned in the Diet, too. First and foremost, the entire government will work to steadily increase the effectiveness of our measures by gaining the support of citizens.
(On the third supplementary budget bill)
Deliberations will resume shortly.
Related Link
Japanese
Home
News
Videos
Policy
The Cabinet
Links
Cabinet Public Affairs Office, Cabinet Secretariat, 1-6-1 Nagata-cho, Chiyoda-ku, Tokyo 100 - 8968, Japan
Copyright© Cabinet Public Affairs Office, Cabinet Secretariat. All Rights Reserved.</t>
        </is>
      </c>
      <c r="J648" s="3" t="inlineStr">
        <is>
          <t>The Government will respect the agreement as we work in accordance with it. Through this amendment, the shortening of business hours for dining and drinking establishments and other measures will yield even greater effects than before. Going forward, we will make every effort to reduce these infections. (On the effectiveness of new measures)
Under the agreement reached between the ruling and opposition parties, we will be newly able to levy civil fines. Given that, the Government will work hard to successfully raise the effectiveness of our measures.</t>
        </is>
      </c>
      <c r="K648" s="18" t="inlineStr">
        <is>
          <t>war</t>
        </is>
      </c>
      <c r="L648" s="18" t="inlineStr">
        <is>
          <t>0</t>
        </is>
      </c>
      <c r="M648" s="18" t="inlineStr">
        <is>
          <t>0</t>
        </is>
      </c>
      <c r="N648" s="18" t="inlineStr">
        <is>
          <t>0</t>
        </is>
      </c>
      <c r="O648" s="18" t="inlineStr">
        <is>
          <t>0</t>
        </is>
      </c>
      <c r="P648" s="18" t="inlineStr">
        <is>
          <t>0</t>
        </is>
      </c>
      <c r="Q648" s="18" t="inlineStr">
        <is>
          <t>0</t>
        </is>
      </c>
      <c r="R648" s="18" t="inlineStr">
        <is>
          <t>048cf777-4713-4262-a7f9-b42dcb40dac9</t>
        </is>
      </c>
      <c r="S648" s="18" t="inlineStr"/>
      <c r="T648" s="18" t="inlineStr"/>
      <c r="U648" s="18" t="inlineStr"/>
      <c r="V648" s="18" t="inlineStr">
        <is>
          <t>HISTORICAL_RECOGNITION_GENERAL</t>
        </is>
      </c>
      <c r="W648" s="18" t="inlineStr"/>
      <c r="X648" s="18" t="inlineStr"/>
      <c r="Y648" s="18" t="inlineStr"/>
      <c r="Z648" s="18" t="inlineStr"/>
      <c r="AA648" s="18" t="inlineStr"/>
      <c r="AB648" s="18" t="inlineStr"/>
      <c r="AC648" s="18" t="inlineStr"/>
      <c r="AD648" s="18" t="inlineStr"/>
      <c r="AE648" s="18" t="inlineStr"/>
      <c r="AF648" s="18" t="inlineStr"/>
      <c r="AG648" s="18" t="inlineStr"/>
      <c r="AH648" s="18" t="inlineStr"/>
      <c r="AI648" s="18" t="inlineStr"/>
      <c r="AJ648" s="18" t="inlineStr"/>
      <c r="AK648" s="18" t="inlineStr"/>
      <c r="AL648" s="18" t="inlineStr"/>
      <c r="AM648" s="18" t="inlineStr">
        <is>
          <t>LOW</t>
        </is>
      </c>
      <c r="AN648" s="3" t="inlineStr">
        <is>
          <t>AUTO-DRAFT: keyword signals only; requires contextual coding per codebook.md before use.</t>
        </is>
      </c>
      <c r="AO648" s="18" t="inlineStr">
        <is>
          <t>d2b2afea-cb18-5bd3-b59a-51a8a4cfd9a4</t>
        </is>
      </c>
      <c r="AP648" s="18" t="inlineStr">
        <is>
          <t>1</t>
        </is>
      </c>
      <c r="AQ648" s="18" t="inlineStr">
        <is>
          <t>LOW_CONFIDENCE;MISSING_SPEAKER</t>
        </is>
      </c>
      <c r="AR648" s="18" t="inlineStr">
        <is>
          <t>EXCLUDED</t>
        </is>
      </c>
      <c r="AS648" s="3" t="inlineStr">
        <is>
          <t>2026-09-22 full backlog review: COVID_OR_PANDEMIC</t>
        </is>
      </c>
    </row>
    <row r="649">
      <c r="A649" s="3" t="inlineStr">
        <is>
          <t>https://japan.kantei.go.jp/99_suga/statement/202102/_00001.html</t>
        </is>
      </c>
      <c r="B649" s="18" t="inlineStr">
        <is>
          <t>japan</t>
        </is>
      </c>
      <c r="C649" s="18" t="inlineStr">
        <is>
          <t>Prime Minister's Office of Japan (Kantei)</t>
        </is>
      </c>
      <c r="D649" s="3" t="inlineStr">
        <is>
          <t>[COVID-19] Press Conference by the Prime Minister on the current state of infections (Speeches and Statements by the Prime Minister) | Prime Minister of Japan and His Cabinet</t>
        </is>
      </c>
      <c r="E649" s="18" t="inlineStr">
        <is>
          <t>PRESS_CONFERENCE</t>
        </is>
      </c>
      <c r="F649" s="18" t="inlineStr">
        <is>
          <t>February 1, 2021</t>
        </is>
      </c>
      <c r="G649" s="18" t="inlineStr">
        <is>
          <t>0</t>
        </is>
      </c>
      <c r="H649" s="3" t="inlineStr"/>
      <c r="I649" s="3" t="inlineStr">
        <is>
          <t>[COVID-19] Press Conference by the Prime Minister on the current state of infections (Speeches and Statements by the Prime Minister) | Prime Minister of Japan and His Cabinet
Skip to main content
Home
News
Videos
Policy
The Cabinet
Links
Home
&gt;
News
&gt;
Speeches and Statements by the Prime Minister
&gt;
February 2021
&gt;
[COVID-19] Press Conference by the Prime Minister on the current state of infections
Speeches and Statements by the Prime Minister
[COVID-19] Press Conference by the Prime Minister on the current state of infections
February 1, 2021
Tweet
(On the current situation regarding the novel coronavirus disease)
While we see a declining trend in the number of new cases, we recognize the need to maintain vigilance for the time being. With respect to the declaration of the state of emergency, we intend to make a decision after considering the outcome of the discussions by the experts at the meeting of the Subcommittee on Novel Coronavirus Disease Control convening tomorrow.
(On the dismissal of State Minister Tanose and efforts to restore confidence in politicians)
Despite being subject to the declaration of the state of emergency, State Minister for Education, Culture, Sports, Science and Technology Tanose went dining until late at night and did not clarify the matter until today. In response to this, I dismissed him. Also, the Liberal Democratic Party called on Representative Matsumoto, Representative Otsuka, and Representative Tanose to leave the party, and these three representatives did then leave the party. At the same time, during this time in which we are asking the citizens to bear tremendous burdens, we politicians must ourselves straighten up, and in that regard, this incident was extremely regrettable. I once again express my apology to the citizens.
(On extending the declaration of the state of emergency)
As I said at the beginning of my remarks just now, while there is a declining trend in the number of new cases, as you yourselves are also aware from the series of announcements, we consider it necessary to stay vigilant. In any case, we will respond in accordance with the decision taken at the meeting of the expert subcommittee tomorrow.
(On the prime minister's own attendance at receptions)
I feel very sorry about my attendance at receptions.
(On the dismissal of State Minister Tanose)
A declaration of a state of emergency is in effect. Despite that, he behaved in such a manner and then did not disclose it until today. I made my decision based on those factors.
(On the Minister Sakamoto dining out)
My understanding is that he went dining while staying observant of the relevant rules.
(Additional question on extending the state of emergency)
As I have already said repeatedly, we will consider the matter in light of the decision taken at the expert subcommittee convening tomorrow.
(On the recent response made at the Diet by former Prime Minister Abe)
I believe former Prime Minister Abe apologized during the recent committee session.
(On the timing at which the prime minister learned of the three representatives dining out)
It was today.
Related Link
Japanese
Home
News
Videos
Policy
The Cabinet
Links
Cabinet Public Affairs Office, Cabinet Secretariat, 1-6-1 Nagata-cho, Chiyoda-ku, Tokyo 100 - 8968, Japan
Copyright© Cabinet Public Affairs Office, Cabinet Secretariat. All Rights Reserved.</t>
        </is>
      </c>
      <c r="J649" s="3" t="inlineStr">
        <is>
          <t>In response to this, I dismissed him. Also, the Liberal Democratic Party called on Representative Matsumoto, Representative Otsuka, and Representative Tanose to leave the party, and these three representatives did then leave the party. At the same time, during this time in which we are asking the citizens to bear tremendous burdens, we politicians must ourselves straighten up, and in that regard, this incident was extremely regrettable. I once again express my apology to the citizens. (On extending the declaration of the state of emergency)
As I said at the beginning of my remarks just now, while there is a declining trend in the number of new cases, as you yourselves are also aware from the series of announcements, we consider it necessary to stay vigilant. In any case, we will respond in accordance with the decision taken at the meeting of the expert subcommittee tomorrow. (On the prime minister's own attendance at receptions)
I feel very sorry about my attendance at receptions. (On the Minister Sakamoto dining out)
My understanding is that he went dining while staying observant of the relevant rules. (Additional question on extending the state of emergency)
As I have already said repeatedly, we will consider the matter in light of the decision taken at the expert subcommittee convening tomorrow. (On the recent response made at the Diet by former Prime Minister Abe)
I believe former Prime Minister Abe apologized during the recent committee session. (On the timing at which the prime minister learned of the three representatives dining out)
It was today. Related Link
Japanese
Home
News
Videos
Policy
The Cabinet
Links
Cabinet Public Affairs Office, Cabinet Secretariat, 1-6-1 Nagata-cho, Chiyoda-ku, Tokyo 100 - 8968, Japan
Copyright© Cabinet Public Affairs Office, Cabinet Secretariat.</t>
        </is>
      </c>
      <c r="K649" s="18" t="inlineStr">
        <is>
          <t>apologize;apology;regret;war</t>
        </is>
      </c>
      <c r="L649" s="18" t="inlineStr">
        <is>
          <t>1</t>
        </is>
      </c>
      <c r="M649" s="18" t="inlineStr">
        <is>
          <t>0</t>
        </is>
      </c>
      <c r="N649" s="18" t="inlineStr">
        <is>
          <t>0</t>
        </is>
      </c>
      <c r="O649" s="18" t="inlineStr">
        <is>
          <t>0</t>
        </is>
      </c>
      <c r="P649" s="18" t="inlineStr">
        <is>
          <t>0</t>
        </is>
      </c>
      <c r="Q649" s="18" t="inlineStr">
        <is>
          <t>0</t>
        </is>
      </c>
      <c r="R649" s="18" t="inlineStr">
        <is>
          <t>9df2ea4a-dbcd-43dd-927a-300fa26dbc8a</t>
        </is>
      </c>
      <c r="S649" s="18" t="inlineStr"/>
      <c r="T649" s="18" t="inlineStr"/>
      <c r="U649" s="18" t="inlineStr"/>
      <c r="V649" s="18" t="inlineStr">
        <is>
          <t>APOLOGY_GENERAL</t>
        </is>
      </c>
      <c r="W649" s="18" t="inlineStr"/>
      <c r="X649" s="18" t="inlineStr"/>
      <c r="Y649" s="18" t="inlineStr"/>
      <c r="Z649" s="18" t="inlineStr"/>
      <c r="AA649" s="18" t="inlineStr"/>
      <c r="AB649" s="18" t="inlineStr"/>
      <c r="AC649" s="18" t="inlineStr"/>
      <c r="AD649" s="18" t="inlineStr"/>
      <c r="AE649" s="18" t="inlineStr"/>
      <c r="AF649" s="18" t="inlineStr"/>
      <c r="AG649" s="18" t="inlineStr"/>
      <c r="AH649" s="18" t="inlineStr"/>
      <c r="AI649" s="18" t="inlineStr"/>
      <c r="AJ649" s="18" t="inlineStr"/>
      <c r="AK649" s="18" t="inlineStr"/>
      <c r="AL649" s="18" t="inlineStr"/>
      <c r="AM649" s="18" t="inlineStr">
        <is>
          <t>LOW</t>
        </is>
      </c>
      <c r="AN649" s="3" t="inlineStr">
        <is>
          <t>AUTO-DRAFT: keyword signals only; requires contextual coding per codebook.md before use.</t>
        </is>
      </c>
      <c r="AO649" s="18" t="inlineStr">
        <is>
          <t>f5cf24b8-38b4-5558-a206-dab6fdb760a4</t>
        </is>
      </c>
      <c r="AP649" s="18" t="inlineStr">
        <is>
          <t>1</t>
        </is>
      </c>
      <c r="AQ649" s="18" t="inlineStr">
        <is>
          <t>LOW_CONFIDENCE;MISSING_SPEAKER</t>
        </is>
      </c>
      <c r="AR649" s="18" t="inlineStr">
        <is>
          <t>EXCLUDED</t>
        </is>
      </c>
      <c r="AS649" s="3" t="inlineStr">
        <is>
          <t>2026-09-22 full backlog review: COVID_OR_PANDEMIC</t>
        </is>
      </c>
    </row>
    <row r="650">
      <c r="A650" s="3" t="inlineStr">
        <is>
          <t>https://japan.kantei.go.jp/99_suga/statement/202102/_00002.html</t>
        </is>
      </c>
      <c r="B650" s="18" t="inlineStr">
        <is>
          <t>japan</t>
        </is>
      </c>
      <c r="C650" s="18" t="inlineStr">
        <is>
          <t>Prime Minister's Office of Japan (Kantei)</t>
        </is>
      </c>
      <c r="D650" s="3" t="inlineStr">
        <is>
          <t>Press Conference by the Prime Minister on the Passage of the Bills to Amend Special Measures Law and Other Matters (Speeches and Statements by the Prime Minister) | Prime Minister of Japan and His Cabinet</t>
        </is>
      </c>
      <c r="E650" s="18" t="inlineStr">
        <is>
          <t>PRESS_CONFERENCE</t>
        </is>
      </c>
      <c r="F650" s="18" t="inlineStr">
        <is>
          <t>February 3, 2021</t>
        </is>
      </c>
      <c r="G650" s="18" t="inlineStr">
        <is>
          <t>0</t>
        </is>
      </c>
      <c r="H650" s="3" t="inlineStr"/>
      <c r="I650" s="3" t="inlineStr">
        <is>
          <t>Press Conference by the Prime Minister on the Passage of the Bills to Amend Special Measures Law and Other Matters (Speeches and Statements by the Prime Minister) | Prime Minister of Japan and His Cabinet
Skip to main content
Home
News
Videos
Policy
The Cabinet
Links
Home
&gt;
News
&gt;
Speeches and Statements by the Prime Minister
&gt;
February 2021
&gt;
Press Conference by the Prime Minister on the Passage of the Bills to Amend Special Measures Law and Other Matters
Speeches and Statements by the Prime Minister
Press Conference by the Prime Minister on the Passage of the Bills to Amend Special Measures Law and Other Matters
February 3, 2021
Tweet
[Provisional Translation]
(On the passage of the bills to amend the Act on Special Measures for Pandemic Influenza and New Infectious Diseases Preparedness and Response and on the penalties for business operators)
First, I would like to express my appreciation for having passed the bills swiftly, thanks to the many efforts of all those involved in the Diet. These bills aim to increase the effectiveness of our measures, by pairing assistance measures with administrative penalties. It is true that the number of infections is trending downward. We intend to improve the effectiveness of our measures to reduce the number further by making full use of this law while giving ample consideration to the rights of individuals and business operators.
(On the resignation of House of Councillors member KAWAI Anri)
First and foremost, I take very seriously the fact that because of this case, criticism against politicians from the public has been mounting. I myself have been saying this regularly, but it is critically important for politicians to be aware of their own responsibility and for them to do their job faithfully so that the public does not harbor doubts about our actions.
(On the report in some media about the Prime Minister’s son)
I have no knowledge of what may have happened. I expect that the Ministry of Internal Affairs and Communications will respond to this matter appropriately.
(On whether to consider cooperating with local governments’ on assistance measures and other matters)
It’s certainly the case that the judgment of local governments is extremely important in such situations. In particular, in Tokyo and the surrounding prefectures, the hours of dining and drinking establishments had been shortened to a 10 PM closing time. It is a fact that the Government and the Subcommittee on Novel Coronavirus Disease Control had called on to make them close at 8 PM. Having said that, each local government has its own way of doing things. In that regard we intend that this time, the national and local governments will push forward these measures together as a unified force.
(On reviewing the special measures law)
First of all, the amendment to this law was only enacted just now, and while we are now seeing a substantial reduction in the spread of infections, we want to make our measures more effective by implementing this law thoroughly. That is the top priority for us for the time being.
(On whether the Prime Minister intends to confirm with his son the media report)
No, I am not considering it at all.
Related Link
Home
News
Videos
Policy
The Cabinet
Links
Cabinet Public Affairs Office, Cabinet Secretariat, 1-6-1 Nagata-cho, Chiyoda-ku, Tokyo 100 - 8968, Japan
Copyright© Cabinet Public Affairs Office, Cabinet Secretariat. All Rights Reserved.</t>
        </is>
      </c>
      <c r="J650" s="3" t="inlineStr">
        <is>
          <t>Press Conference by the Prime Minister on the Passage of the Bills to Amend Special Measures Law and Other Matters (Speeches and Statements by the Prime Minister) | Prime Minister of Japan and His Cabinet
Skip to main content
Home
News
Videos
Policy
The Cabinet
Links
Home
&gt;
News
&gt;
Speeches and Statements by the Prime Minister
&gt;
February 2021
&gt;
Press Conference by the Prime Minister on the Passage of the Bills to Amend Special Measures Law and Other Matters
Speeches and Statements by the Prime Minister
Press Conference by the Prime Minister on the Passage of the Bills to Amend Special Measures Law and Other Matters
February 3, 2021
Tweet
[Provisional Translation]
(On the passage of the bills to amend the Act on Special Measures for Pandemic Influenza and New Infectious Diseases Preparedness and Response and on the penalties for business operators)
First, I would like to express my appreciation for having passed the bills swiftly, thanks to the many efforts of all those involved in the Diet. These bills aim to increase the effectiveness of our measures, by pairing assistance measures with administrative penalties. It is true that the number of infections is trending downward. We intend to improve the effectiveness of our measures to reduce the number further by making full use of this law while giving ample consideration to the rights of individuals and business operators. (On the resignation of House of Councillors member KAWAI Anri)
First and foremost, I take very seriously the fact that because of this case, criticism against politicians from the public has been mounting. I myself have been saying this regularly, but it is critically important for politicians to be aware of their own responsibility and for them to do their job faithfully so that the public does not harbor doubts about our actions. (On the report in some media about the Prime Minister’s son)
I have no knowledge of what may have happened. I expect that the Ministry of Internal Affairs and Communications will respond to this matter appropriately. It is a fact that the Government and the Subcommittee on Novel Coronavirus Disease Control had called on to make them close at 8 PM. Having said that, each local government has its own way of doing things. In that regard we intend that this time, the national and local governments will push forward these measures together as a unified force. (On reviewing the special measures law)
First of all, the amendment to this law was only enacted just now, and while we are now seeing a substantial reduction in the spread of infections, we want to make our measures more effective by implementing this law thoroughly. That is the top priority for us for the time being.</t>
        </is>
      </c>
      <c r="K650" s="18" t="inlineStr">
        <is>
          <t>war</t>
        </is>
      </c>
      <c r="L650" s="18" t="inlineStr">
        <is>
          <t>0</t>
        </is>
      </c>
      <c r="M650" s="18" t="inlineStr">
        <is>
          <t>0</t>
        </is>
      </c>
      <c r="N650" s="18" t="inlineStr">
        <is>
          <t>0</t>
        </is>
      </c>
      <c r="O650" s="18" t="inlineStr">
        <is>
          <t>1</t>
        </is>
      </c>
      <c r="P650" s="18" t="inlineStr">
        <is>
          <t>0</t>
        </is>
      </c>
      <c r="Q650" s="18" t="inlineStr">
        <is>
          <t>0</t>
        </is>
      </c>
      <c r="R650" s="18" t="inlineStr">
        <is>
          <t>b0564cab-167c-44a5-b878-cc11ef48b50a</t>
        </is>
      </c>
      <c r="S650" s="18" t="inlineStr"/>
      <c r="T650" s="18" t="inlineStr"/>
      <c r="U650" s="18" t="inlineStr"/>
      <c r="V650" s="18" t="inlineStr">
        <is>
          <t>HISTORICAL_RECOGNITION_GENERAL</t>
        </is>
      </c>
      <c r="W650" s="18" t="inlineStr"/>
      <c r="X650" s="18" t="inlineStr"/>
      <c r="Y650" s="18" t="inlineStr"/>
      <c r="Z650" s="18" t="inlineStr"/>
      <c r="AA650" s="18" t="inlineStr"/>
      <c r="AB650" s="18" t="inlineStr"/>
      <c r="AC650" s="18" t="inlineStr"/>
      <c r="AD650" s="18" t="inlineStr"/>
      <c r="AE650" s="18" t="inlineStr"/>
      <c r="AF650" s="18" t="inlineStr"/>
      <c r="AG650" s="18" t="inlineStr"/>
      <c r="AH650" s="18" t="inlineStr"/>
      <c r="AI650" s="18" t="inlineStr"/>
      <c r="AJ650" s="18" t="inlineStr"/>
      <c r="AK650" s="18" t="inlineStr"/>
      <c r="AL650" s="18" t="inlineStr"/>
      <c r="AM650" s="18" t="inlineStr">
        <is>
          <t>LOW</t>
        </is>
      </c>
      <c r="AN650" s="3" t="inlineStr">
        <is>
          <t>AUTO-DRAFT: keyword signals only; requires contextual coding per codebook.md before use.</t>
        </is>
      </c>
      <c r="AO650" s="18" t="inlineStr">
        <is>
          <t>6bc913af-deb4-5f6d-b2ec-ebbe9a3e3f80</t>
        </is>
      </c>
      <c r="AP650" s="18" t="inlineStr">
        <is>
          <t>1</t>
        </is>
      </c>
      <c r="AQ650" s="18" t="inlineStr">
        <is>
          <t>LOW_CONFIDENCE;MISSING_SPEAKER</t>
        </is>
      </c>
      <c r="AR650" s="18" t="inlineStr">
        <is>
          <t>EXCLUDED</t>
        </is>
      </c>
      <c r="AS650" s="3" t="inlineStr">
        <is>
          <t>2026-09-22 full backlog review: COVID_OR_PANDEMIC</t>
        </is>
      </c>
    </row>
    <row r="651">
      <c r="A651" s="3" t="inlineStr">
        <is>
          <t>https://japan.kantei.go.jp/99_suga/statement/202102/_00003.html</t>
        </is>
      </c>
      <c r="B651" s="18" t="inlineStr">
        <is>
          <t>japan</t>
        </is>
      </c>
      <c r="C651" s="18" t="inlineStr">
        <is>
          <t>Prime Minister's Office of Japan (Kantei)</t>
        </is>
      </c>
      <c r="D651" s="3" t="inlineStr">
        <is>
          <t>[COVID-19] Press Conference by the Prime Minister (Speeches and Statements by the Prime Minister) | Prime Minister of Japan and His Cabinet</t>
        </is>
      </c>
      <c r="E651" s="18" t="inlineStr">
        <is>
          <t>PRESS_CONFERENCE</t>
        </is>
      </c>
      <c r="F651" s="18" t="inlineStr">
        <is>
          <t>February 2, 2021</t>
        </is>
      </c>
      <c r="G651" s="18" t="inlineStr">
        <is>
          <t>0</t>
        </is>
      </c>
      <c r="H651" s="3" t="inlineStr"/>
      <c r="I651" s="3" t="inlineStr">
        <is>
          <t>[COVID-19] Press Conference by the Prime Minister (Speeches and Statements by the Prime Minister) | Prime Minister of Japan and His Cabinet
Skip to main content
Home
News
Videos
Policy
The Cabinet
Links
Home
&gt;
News
&gt;
Speeches and Statements by the Prime Minister
&gt;
February 2021
&gt;
[COVID-19] Press Conference by the Prime Minister
Speeches and Statements by the Prime Minister
[COVID-19] Press Conference by the Prime Minister
February 2, 2021
Tweet
[Provisional Translation]
[Opening Statement]
Just now I convened a meeting of the Novel Coronavirus Response Headquarters. We have decided to extend the declaration of the state of emergency for one month, to March 7, in Saitama, Chiba, Tokyo, Kanagawa, Gifu, Aichi, Kyoto, Osaka, Hyogo, and Fukuoka Prefectures, while lifting it in Tochigi Prefecture as of February 7.
I express my appreciation to all my fellow citizens for the cooperation you have extended to us thus far. I also wish to convey my regret that we are not able to lift the declaration of the state of emergency in all the areas subject to it.
In addition, there was an incident of a state minister -- a member of my Cabinet -- and Diet members belonging to my party dining out until late at night. It is entirely unacceptable and I offer my sincere apology for the matter.
Here we have plotted on a graph the transition in the number of new infection cases nationwide, and also for Tokyo only. I will show that to you now.
As for new cases nationwide, there were 7,721 on January 7, the day we issued the declaration. This subsequently transitioned into a decline, and yesterday, February 1, there were 1,783 new cases. In Tokyo, there were 2,447 new cases on January 7, after which the number dropped significantly, to 393 yesterday, February 1, and 556 today. As you see, we are beginning to see the apparent impacts of the measures we have taken to date as well as the cooperation extended to us by all of you. At this stage, we must get this downward trend of infections firmly established somehow, through further efforts made by the citizens. That is our judgement.
During the extension period to follow, we will continue the streamlined measures in place thus far, centered on shortening the operating hours of dining and drinking establishments. It is critical that we sustain the downward trend we already achieved in new case numbers by firmly implementing these measures, while also reducing the numbers of patients hospitalized and patients with severe symptoms. Whatever it may take, we want to restore our day-to-day lives in which everyone enjoys peace of mind. In March, schools will have graduation ceremonies and spring vacation will also start. For prefectures that intensively implement the measures and see their situation improve, we will lift the declaration of a state of emergency, without waiting for the declaration to be lifted on March 7. We will cooperate with local governments in making all possible efforts to ensure that necessary medical treatments are provided. Although we are asking you, my fellow citizens, to go through some hardship by having many limitations on your daily lives, I would like to ask for your cooperation now once more.
With regard to the ten prefectures subject to this extension, there are some areas where it is hard to say that the number of cases is declining sufficiently. Moreover, in many areas the local medical systems continue to be considerably stretched. Moving forward, we intend to ask the relevant authorities to reinforce the measures now in place so as to ensure that the number of infections declines.
Regarding the number of new infection cases, the hospital bed occupancy ratio, and related matters, we will work to improve these indicators to be consistent with Stage 3, our near-term goal. For new cases, that means dropping below 500 per day for Tokyo and 300 per day for Osaka. In addition, it is imperative to see improvements in hospital bed occupancy rates, which are currently very tight.
I ask everyone to diligently implement the measures of shortening the operating hours of dining and drinking establishments until 8 PM, refraining from going out for non-essential, non-urgent reasons, further expanding teleworking, and limiting the number of people attending public events. Guidelines for dining and drinking establishments have already been compiled from some time ago regarding the appropriate spacing to maintain between seats and other matters, and I ask for your ongoing observance of those guidelines.
In areas where the declaration of the state of emergency will remain in effect, I ask once again that the residents thoroughly observe those measures. For prefectures where these measures show effects in a more clear-cut manner and the situation improves from its current state, we will lift the declaration as soon as the situation permits, without waiting for the declaration to be lifted on March 7.
The Diet is currently deliberating amendments to the Act on Special Measures for Pandemic Influenza and New Infectious Diseases Preparedness and Response and the Act on the Prevention of Infectious Diseases and Medical Care for Patients with Infectious Diseases. Thanks to the efforts of all involved in the ruling and opposition parties, the amendments will make it possible to introduce assistance and administrative penalties in an integrated manner. I would like to continue to ask the Diet to advance its deliberations expeditiously.
To ensure all those needing medical treatment, particularly patients with severe symptoms, can receive appropriate medical care, we will make our utmost efforts to secure sufficient medical capacity to accommodate them. We will certainly extend support to relevant entities so that there is no reluctance on the part of medical institutions on financial grounds, and also so that medical facilities accepting novel coronavirus patients do not incur financial losses. Over the past month, in Tokyo, the national and metropolitan governments worked in cooperation to increase the number of hospital beds designated for novel coronavirus patients from 3,000 to roughly 5,000. Even if the number of new infection cases decreases, the number of patients requiring hospitalization will not decline for a while. We will continue to work to tackle the situation without letting up in our efforts.
As for vaccines, the other day we concluded contracts to receive a supply of 314 million doses from three companies. With regard to when to start administering vaccines, I have been saying that vaccination will start by late February at latest. We have been working hard, wanting to deliver them as soon as possible; we now intend to begin administering them in mid-February, following the confirmation of their safety and efficacy. We will begin with medical professionals and proceed with vaccinating the elderly from April. The Government will make all-out efforts to advance preparations. We will move forward swiftly in providing local governments with as much information as possible and the national government will cover all necessary expenses associated with the vaccines. We will also provide information on the effects, side effects, and other relevant information concerning the vaccines in a manner that is easy to understand so that everyone is able to get vaccination without any concerns.
With regard to new coronavirus variants, we will strengthen the system enabling rapid variant verification and maintain our vigilance with a strong sense of urgency. The necessary response for countering these new variants is the same as that for dealing with the original variants. I ask everyone to put into practice the basic preventive measures of wearing a mask, washing your hands, and avoiding the three Cs (closed spaces, crowded spaces, and close-contact settings) even more thoroughly than before.
As the impacts of the novel coronavirus become prolonged, the Government has been providing assistance never seen before in an all-out manner. But even so, we hear some say that they have yet to receive such assistance. We will use the Emergency Small-Amount Fund and other schemes to respond to those who are struggling to cover their living expenses. We will now increase the credit amount from 1.4 million yen to 2.0 million yen. Those whose incomes have dropped will be exempted from having to repay the funds. We have the Housing Security Benefit set up for those having trouble paying their rent because of a decline in their income. By making the funding from this benefit scheme available once again, we can provide assistance for an additional three months’ rent. We are also examining issues facing non-regular employees working for major corporations, such as the companies failing to pay them leave allowances or Employment Adjustment Subsidies not being fully utilized. We will respond to such matters firmly and expeditiously. Keeping the views of the ruling parties in mind, we will use this kind of multilayered safety net to sustain businesses, protect people’s jobs and livelihoods, and assist those facing hardship.
As a result of the measures undertaken until now, the number of new infection cases has decreased, making the effects unmistakable. This is also the fruit of cooperation extended to us by each and every citizen. With regard to the upcoming one-month extension as well, we will redouble our efforts to carry out the measures already underway and thoroughly provide assistance to those impacted by our measures.
A sizable number of young people who are asymptomatic or exhibiting only mild symptoms are causing infections to spread when they head out of the house, or dine out or go drinking. These infections are transcending generational lines, spreading now to the elderly as well. There are also cases of young people developing severe symptoms. In addition, there are reports of so-called aftereffects of the coronavirus disease even without causal pathways being identified. I sincerely urge you to think of others as if they were yourself.
Have your meals quietly in small groups, with family members or with people you are always around. Refrain from going out for non-essential or non-urgent reasons. Don’t converse with others unless you have a mask on. By each one of us changing our behavior, we will succeed in significantly reducing the number of infections even further.
A year has now passed since the novel coronavirus first emerged. The battle with the virus is still ongoing, both in Japan and all around the world. I too am mulling over various concerns day after day as I go about my work.
In order to dispel my fellow citizens’ unease as much as possible, I am determined to pursue all possible measures in dealing with the virus and will devote all my efforts to tackling this issue.
I would like to ask your cooperation now once more.
Related Link
Japanese
Video (English)
Home
News
Videos
Policy
The Cabinet
Links
Cabinet Public Affairs Office, Cabinet Secretariat, 1-6-1 Nagata-cho, Chiyoda-ku, Tokyo 100 - 8968, Japan
Copyright© Cabinet Public Affairs Office, Cabinet Secretariat. All Rights Reserved.</t>
        </is>
      </c>
      <c r="J651" s="3" t="inlineStr">
        <is>
          <t>We have decided to extend the declaration of the state of emergency for one month, to March 7, in Saitama, Chiba, Tokyo, Kanagawa, Gifu, Aichi, Kyoto, Osaka, Hyogo, and Fukuoka Prefectures, while lifting it in Tochigi Prefecture as of February 7. I express my appreciation to all my fellow citizens for the cooperation you have extended to us thus far. I also wish to convey my regret that we are not able to lift the declaration of the state of emergency in all the areas subject to it. In addition, there was an incident of a state minister -- a member of my Cabinet -- and Diet members belonging to my party dining out until late at night. It is entirely unacceptable and I offer my sincere apology for the matter. Here we have plotted on a graph the transition in the number of new infection cases nationwide, and also for Tokyo only. I will show that to you now. In Tokyo, there were 2,447 new cases on January 7, after which the number dropped significantly, to 393 yesterday, February 1, and 556 today. As you see, we are beginning to see the apparent impacts of the measures we have taken to date as well as the cooperation extended to us by all of you. At this stage, we must get this downward trend of infections firmly established somehow, through further efforts made by the citizens. That is our judgement. During the extension period to follow, we will continue the streamlined measures in place thus far, centered on shortening the operating hours of dining and drinking establishments. It is critical that we sustain the downward trend we already achieved in new case numbers by firmly implementing these measures, while also reducing the numbers of patients hospitalized and patients with severe symptoms. Whatever it may take, we want to restore our day-to-day lives in which everyone enjoys peace of mind. In March, schools will have graduation ceremonies and spring vacation will also start. With regard to the ten prefectures subject to this extension, there are some areas where it is hard to say that the number of cases is declining sufficiently. Moreover, in many areas the local medical systems continue to be considerably stretched. Moving forward, we intend to ask the relevant authorities to reinforce the measures now in place so as to ensure that the number of infections declines. Regarding the number of new infection cases, the hospital bed occupancy ratio, and related matters, we will work to improve these indicators to be consistent with Stage 3, our near-term goal. For new cases, that means dropping below 500 per day for Tokyo and 300 per day for Osaka. We have been working hard, wanting to deliver them as soon as possible; we now intend to begin administering them in mid-February, following the confirmation of their safety and efficacy. We will begin with medical professionals and proceed with vaccinating the elderly from April. The Government will make all-out efforts to advance preparations. We will move forward swiftly in providing local governments with as much information as possible and the national government will cover all necessary expenses associated with the vaccines. We will also provide information on the effects, side effects, and other relevant information concerning the vaccines in a manner that is easy to understand so that everyone is able to get vaccination without any concerns. With regard to new coronavirus variants, we will strengthen the system enabling rapid variant verification and maintain our vigilance with a strong sense of urgency. As the impacts of the novel coronavirus become prolonged, the Government has been providing assistance never seen before in an all-out manner. But even so, we hear some say that they have yet to receive such assistance. We will use the Emergency Small-Amount Fund and other schemes to respond to those who are struggling to cover their living expenses. We will now increase the credit amount from 1.4 million yen to 2.0 million yen. Those whose incomes have dropped will be exempted from having to repay the funds. We have the Housing Security Benefit set up for those having trouble paying their rent because of a decline in their income. By making the funding from this benefit scheme available once again, we can provide assistance for an additional three months’ rent. We are also examining issues facing non-regular employees working for major corporations, such as the companies failing to pay them leave allowances or Employment Adjustment Subsidies not being fully utilized. We will respond to such matters firmly and expeditiously.</t>
        </is>
      </c>
      <c r="K651" s="18" t="inlineStr">
        <is>
          <t>apology;fund;regret;reparation;war</t>
        </is>
      </c>
      <c r="L651" s="18" t="inlineStr">
        <is>
          <t>1</t>
        </is>
      </c>
      <c r="M651" s="18" t="inlineStr">
        <is>
          <t>1</t>
        </is>
      </c>
      <c r="N651" s="18" t="inlineStr">
        <is>
          <t>0</t>
        </is>
      </c>
      <c r="O651" s="18" t="inlineStr">
        <is>
          <t>1</t>
        </is>
      </c>
      <c r="P651" s="18" t="inlineStr">
        <is>
          <t>0</t>
        </is>
      </c>
      <c r="Q651" s="18" t="inlineStr">
        <is>
          <t>0</t>
        </is>
      </c>
      <c r="R651" s="18" t="inlineStr">
        <is>
          <t>afc1b4d4-42a8-4cf8-9896-473a6db35d6a</t>
        </is>
      </c>
      <c r="S651" s="18" t="inlineStr"/>
      <c r="T651" s="18" t="inlineStr"/>
      <c r="U651" s="18" t="inlineStr"/>
      <c r="V651" s="18" t="inlineStr">
        <is>
          <t>COMPENSATION_REPARATION</t>
        </is>
      </c>
      <c r="W651" s="18" t="inlineStr"/>
      <c r="X651" s="18" t="inlineStr"/>
      <c r="Y651" s="18" t="inlineStr"/>
      <c r="Z651" s="18" t="inlineStr"/>
      <c r="AA651" s="18" t="inlineStr"/>
      <c r="AB651" s="18" t="inlineStr"/>
      <c r="AC651" s="18" t="inlineStr"/>
      <c r="AD651" s="18" t="inlineStr"/>
      <c r="AE651" s="18" t="inlineStr"/>
      <c r="AF651" s="18" t="inlineStr"/>
      <c r="AG651" s="18" t="inlineStr"/>
      <c r="AH651" s="18" t="inlineStr"/>
      <c r="AI651" s="18" t="inlineStr"/>
      <c r="AJ651" s="18" t="inlineStr"/>
      <c r="AK651" s="18" t="inlineStr"/>
      <c r="AL651" s="18" t="inlineStr"/>
      <c r="AM651" s="18" t="inlineStr">
        <is>
          <t>LOW</t>
        </is>
      </c>
      <c r="AN651" s="3" t="inlineStr">
        <is>
          <t>AUTO-DRAFT: keyword signals only; requires contextual coding per codebook.md before use.</t>
        </is>
      </c>
      <c r="AO651" s="18" t="inlineStr">
        <is>
          <t>e67623ea-e589-5b5f-87cd-eeeec8610772</t>
        </is>
      </c>
      <c r="AP651" s="18" t="inlineStr">
        <is>
          <t>1</t>
        </is>
      </c>
      <c r="AQ651" s="18" t="inlineStr">
        <is>
          <t>LOW_CONFIDENCE;MISSING_SPEAKER</t>
        </is>
      </c>
      <c r="AR651" s="18" t="inlineStr">
        <is>
          <t>EXCLUDED</t>
        </is>
      </c>
      <c r="AS651" s="3" t="inlineStr">
        <is>
          <t>2026-09-22 full backlog review: COVID_OR_PANDEMIC</t>
        </is>
      </c>
    </row>
    <row r="652">
      <c r="A652" s="3" t="inlineStr">
        <is>
          <t>https://japan.kantei.go.jp/99_suga/statement/202102/_00004.html</t>
        </is>
      </c>
      <c r="B652" s="18" t="inlineStr">
        <is>
          <t>japan</t>
        </is>
      </c>
      <c r="C652" s="18" t="inlineStr">
        <is>
          <t>Prime Minister's Office of Japan (Kantei)</t>
        </is>
      </c>
      <c r="D652" s="3" t="inlineStr">
        <is>
          <t>Message from the Prime Minister on the Occasion of National Foundation Day (Speeches and Statements by the Prime Minister) | Prime Minister of Japan and His Cabinet</t>
        </is>
      </c>
      <c r="E652" s="18" t="inlineStr">
        <is>
          <t>SPEECH</t>
        </is>
      </c>
      <c r="F652" s="18" t="inlineStr">
        <is>
          <t>February 11, 2021</t>
        </is>
      </c>
      <c r="G652" s="18" t="inlineStr">
        <is>
          <t>0</t>
        </is>
      </c>
      <c r="H652" s="3" t="inlineStr"/>
      <c r="I652" s="3" t="inlineStr">
        <is>
          <t>Message from the Prime Minister on the Occasion of National Foundation Day (Speeches and Statements by the Prime Minister) | Prime Minister of Japan and His Cabinet
Skip to main content
Home
News
Videos
Policy
The Cabinet
Links
Home
&gt;
News
&gt;
Speeches and Statements by the Prime Minister
&gt;
February 2021
&gt;
Message from the Prime Minister on the Occasion of National Foundation Day
Speeches and Statements by the Prime Minister
Message from the Prime Minister on the Occasion of National Foundation Day
February 11, 2021
Tweet
[Provisional Translation]
National Foundation Day is a public holiday for the purpose of “recalling the founding of the nation and cultivating a mindset of love of the nation.” It is a national holiday on which each Japanese person thinks about the efforts made by our forebears from ages past in bringing the country to where it is today, and renews his or her hopes for the further development of the nation.
Japan is blessed with an abundance of natural beauty that can be enjoyed every season. Throughout its long history, Japan has fostered a unique culture and distinctive traditions to be proud of around the world. We have placed value on the kizuna (bonds) people share with one another, and we have built the society of today by joining hands to help each other as families or local communities. Through wisdom and ingenuity, Japan has faced nature and maintained harmony with it, and simultaneously, contributed significantly to human activities in a variety of areas, including the advancement of science and technology.
Throughout our long history, Japan has countless times faced great difficulties and severe trials, but each time, our ancestors brought themselves to their feet full of courage and hope, building the peaceful and prosperous nation of the current day through each individual’s unceasing efforts, and cultivating a national character that protects freedom and democracy, respects human rights, and upholds the rule of law. The advances Japan enjoys today lie atop the foundation of those untiring efforts.
Japan is now in the midst of a national crisis in its battle against the novel coronavirus. Reflecting on the significance of the footprints left by our ancestors and working in close cooperation with the international community, we will, together with the citizens, overcome this difficult situation to build a new post-coronavirus society.
Keeping a close eye on what is the common sense held by the citizens, we will be resolute in taking on even difficult challenges and prevail over them, defend the lives and livelihoods of the people, and bring about a society that affords an abundance of peace of mind and hope. As we commemorate National Foundation Day, I renew my determination in this regard.
I sincerely hope that for you, my fellow citizens, National Foundation Day will be an opportunity to appreciate the efforts made by people who went before us as you look back on the path Japan has taken until now, as well as an opportunity to aspire to pursue further prosperity for Japan.
SUGA Yoshihide
Prime Minister of Japan
February 11, 2021
Related Link
Japanese
Home
News
Videos
Policy
The Cabinet
Links
Cabinet Public Affairs Office, Cabinet Secretariat, 1-6-1 Nagata-cho, Chiyoda-ku, Tokyo 100 - 8968, Japan
Copyright© Cabinet Public Affairs Office, Cabinet Secretariat. All Rights Reserved.</t>
        </is>
      </c>
      <c r="J652" s="3" t="inlineStr">
        <is>
          <t>Message from the Prime Minister on the Occasion of National Foundation Day (Speeches and Statements by the Prime Minister) | Prime Minister of Japan and His Cabinet
Skip to main content
Home
News
Videos
Policy
The Cabinet
Links
Home
&gt;
News
&gt;
Speeches and Statements by the Prime Minister
&gt;
February 2021
&gt;
Message from the Prime Minister on the Occasion of National Foundation Day
Speeches and Statements by the Prime Minister
Message from the Prime Minister on the Occasion of National Foundation Day
February 11, 2021
Tweet
[Provisional Translation]
National Foundation Day is a public holiday for the purpose of “recalling the founding of the nation and cultivating a mindset of love of the nation.” It is a national holiday on which each Japanese person thinks about the efforts made by our forebears from ages past in bringing the country to where it is today, and renews his or her hopes for the further development of the nation. Japan is blessed with an abundance of natural beauty that can be enjoyed every season. Throughout its long history, Japan has fostered a unique culture and distinctive traditions to be proud of around the world. We have placed value on the kizuna (bonds) people share with one another, and we have built the society of today by joining hands to help each other as families or local communities. Through wisdom and ingenuity, Japan has faced nature and maintained harmony with it, and simultaneously, contributed significantly to human activities in a variety of areas, including the advancement of science and technology. Throughout our long history, Japan has countless times faced great difficulties and severe trials, but each time, our ancestors brought themselves to their feet full of courage and hope, building the peaceful and prosperous nation of the current day through each individual’s unceasing efforts, and cultivating a national character that protects freedom and democracy, respects human rights, and upholds the rule of law. The advances Japan enjoys today lie atop the foundation of those untiring efforts. Japan is now in the midst of a national crisis in its battle against the novel coronavirus.</t>
        </is>
      </c>
      <c r="K652" s="18" t="inlineStr">
        <is>
          <t>history</t>
        </is>
      </c>
      <c r="L652" s="18" t="inlineStr">
        <is>
          <t>0</t>
        </is>
      </c>
      <c r="M652" s="18" t="inlineStr">
        <is>
          <t>0</t>
        </is>
      </c>
      <c r="N652" s="18" t="inlineStr">
        <is>
          <t>1</t>
        </is>
      </c>
      <c r="O652" s="18" t="inlineStr">
        <is>
          <t>0</t>
        </is>
      </c>
      <c r="P652" s="18" t="inlineStr">
        <is>
          <t>0</t>
        </is>
      </c>
      <c r="Q652" s="18" t="inlineStr">
        <is>
          <t>0</t>
        </is>
      </c>
      <c r="R652" s="18" t="inlineStr">
        <is>
          <t>98ac4280-fcd0-4fef-bd98-259823c4c8fc</t>
        </is>
      </c>
      <c r="S652" s="18" t="inlineStr"/>
      <c r="T652" s="18" t="inlineStr"/>
      <c r="U652" s="18" t="inlineStr"/>
      <c r="V652" s="18" t="inlineStr">
        <is>
          <t>HISTORICAL_RECOGNITION_GENERAL</t>
        </is>
      </c>
      <c r="W652" s="18" t="inlineStr"/>
      <c r="X652" s="18" t="inlineStr"/>
      <c r="Y652" s="18" t="inlineStr"/>
      <c r="Z652" s="18" t="inlineStr"/>
      <c r="AA652" s="18" t="inlineStr"/>
      <c r="AB652" s="18" t="inlineStr"/>
      <c r="AC652" s="18" t="inlineStr"/>
      <c r="AD652" s="18" t="inlineStr"/>
      <c r="AE652" s="18" t="inlineStr"/>
      <c r="AF652" s="18" t="inlineStr"/>
      <c r="AG652" s="18" t="inlineStr"/>
      <c r="AH652" s="18" t="inlineStr"/>
      <c r="AI652" s="18" t="inlineStr"/>
      <c r="AJ652" s="18" t="inlineStr"/>
      <c r="AK652" s="18" t="inlineStr"/>
      <c r="AL652" s="18" t="inlineStr"/>
      <c r="AM652" s="18" t="inlineStr">
        <is>
          <t>LOW</t>
        </is>
      </c>
      <c r="AN652" s="3" t="inlineStr">
        <is>
          <t>AUTO-DRAFT: keyword signals only; requires contextual coding per codebook.md before use.</t>
        </is>
      </c>
      <c r="AO652" s="18" t="inlineStr">
        <is>
          <t>bb4efd00-e690-57d9-ab50-db15d855d807</t>
        </is>
      </c>
      <c r="AP652" s="18" t="inlineStr">
        <is>
          <t>1</t>
        </is>
      </c>
      <c r="AQ652" s="18" t="inlineStr">
        <is>
          <t>LOW_CONFIDENCE;MISSING_SPEAKER</t>
        </is>
      </c>
      <c r="AR652" s="18" t="inlineStr">
        <is>
          <t>EXCLUDED</t>
        </is>
      </c>
      <c r="AS652" s="3" t="inlineStr">
        <is>
          <t>2026-09-22 full backlog review: COVID_OR_PANDEMIC</t>
        </is>
      </c>
    </row>
    <row r="653">
      <c r="A653" s="3" t="inlineStr">
        <is>
          <t>https://japan.kantei.go.jp/99_suga/statement/202102/_00010.html</t>
        </is>
      </c>
      <c r="B653" s="18" t="inlineStr">
        <is>
          <t>japan</t>
        </is>
      </c>
      <c r="C653" s="18" t="inlineStr">
        <is>
          <t>Prime Minister's Office of Japan (Kantei)</t>
        </is>
      </c>
      <c r="D653" s="3" t="inlineStr">
        <is>
          <t>Press Conference by the Prime Minster after the G7 Leaders' Video Conference (Speeches and Statements by the Prime Minister) | Prime Minister of Japan and His Cabinet</t>
        </is>
      </c>
      <c r="E653" s="18" t="inlineStr">
        <is>
          <t>PRESS_CONFERENCE</t>
        </is>
      </c>
      <c r="F653" s="18" t="inlineStr">
        <is>
          <t>February 20, 2021</t>
        </is>
      </c>
      <c r="G653" s="18" t="inlineStr">
        <is>
          <t>0</t>
        </is>
      </c>
      <c r="H653" s="3" t="inlineStr"/>
      <c r="I653" s="3" t="inlineStr">
        <is>
          <t>Press Conference by the Prime Minster after the G7 Leaders' Video Conference (Speeches and Statements by the Prime Minister) | Prime Minister of Japan and His Cabinet
Skip to main content
Home
News
Videos
Policy
The Cabinet
Links
Home
&gt;
News
&gt;
Speeches and Statements by the Prime Minister
&gt;
February 2021
&gt;
Press Conference by the Prime Minster after the G7 Leaders' Video Conference
Speeches and Statements by the Prime Minister
Press Conference by the Prime Minster after the G7 Leaders' Video Conference
February 20, 2021
Tweet
[Provisional Translation]
(On the G7 Leaders’ Video Conference)
During today’s G7 meeting, our discussions were primarily centered on tackling COVID-19.  I gave a briefing to my counterparts on the infection situation in Japan and Japan's response measures, which were highly evaluated by them. Regarding vaccines, which will play a decisive factor in containing infections, we discussed the importance of distributing them equitably, and we are all in agreement on our approach in that regard.
Also, on the Tokyo Olympic and Paralympic Games, I expressed Japan’s intention to realize a safe and secure Games this summer as a symbol of humankind overcoming COVID-19. All the G7 leaders supported Japan’s commitment towards the matter. It was very encouraging.
It was my first meeting with my G7 counterparts. Each of us, leaders of the nations which hold universal values in common, shared the spirit of working in unity going forward, including on post COVID-19 issues, making it a very inspiring meeting.
(On the G7 leaders’ support for holding the Tokyo Olympic and Paralympic Games)
Japan received support from the G7 leaders for pressing forward with the aim of holding a safe and secure Games in the current circumstances, and I found this highly encouraging.
(On whether or not concerns were raised over holding the Tokyo Olympic and Paralympic Games)
There were no concerns voiced whatsoever.
(On the Prime Minister's impression of the G7 Leaders’ Video Meeting)
While I have already held one-on-one telephone meetings with each of the G7 leaders, seeing all of us on the same screen for a long time somehow created a sense of collegiality. That was my impression.
(On whether or not there was a reason for the G7 Leaders’ Statement expressing support for Japan’s commitment to holding the Tokyo Olympic and Paralympic Games, instead of expressing support for holding the Games)
No, there was none.
Related Link
Japanese
Home
News
Videos
Policy
The Cabinet
Links
Cabinet Public Affairs Office, Cabinet Secretariat, 1-6-1 Nagata-cho, Chiyoda-ku, Tokyo 100 - 8968, Japan
Copyright© Cabinet Public Affairs Office, Cabinet Secretariat. All Rights Reserved.</t>
        </is>
      </c>
      <c r="J653" s="3" t="inlineStr">
        <is>
          <t>Regarding vaccines, which will play a decisive factor in containing infections, we discussed the importance of distributing them equitably, and we are all in agreement on our approach in that regard. Also, on the Tokyo Olympic and Paralympic Games, I expressed Japan’s intention to realize a safe and secure Games this summer as a symbol of humankind overcoming COVID-19. All the G7 leaders supported Japan’s commitment towards the matter. It was very encouraging. It was my first meeting with my G7 counterparts. Each of us, leaders of the nations which hold universal values in common, shared the spirit of working in unity going forward, including on post COVID-19 issues, making it a very inspiring meeting. (On the G7 leaders’ support for holding the Tokyo Olympic and Paralympic Games)
Japan received support from the G7 leaders for pressing forward with the aim of holding a safe and secure Games in the current circumstances, and I found this highly encouraging. (On whether or not concerns were raised over holding the Tokyo Olympic and Paralympic Games)
There were no concerns voiced whatsoever. (On the Prime Minister's impression of the G7 Leaders’ Video Meeting)
While I have already held one-on-one telephone meetings with each of the G7 leaders, seeing all of us on the same screen for a long time somehow created a sense of collegiality.</t>
        </is>
      </c>
      <c r="K653" s="18" t="inlineStr">
        <is>
          <t>war</t>
        </is>
      </c>
      <c r="L653" s="18" t="inlineStr">
        <is>
          <t>0</t>
        </is>
      </c>
      <c r="M653" s="18" t="inlineStr">
        <is>
          <t>0</t>
        </is>
      </c>
      <c r="N653" s="18" t="inlineStr">
        <is>
          <t>0</t>
        </is>
      </c>
      <c r="O653" s="18" t="inlineStr">
        <is>
          <t>0</t>
        </is>
      </c>
      <c r="P653" s="18" t="inlineStr">
        <is>
          <t>0</t>
        </is>
      </c>
      <c r="Q653" s="18" t="inlineStr">
        <is>
          <t>0</t>
        </is>
      </c>
      <c r="R653" s="18" t="inlineStr">
        <is>
          <t>1f169329-34e9-4c00-82e6-58c39bacdd55</t>
        </is>
      </c>
      <c r="S653" s="18" t="inlineStr"/>
      <c r="T653" s="18" t="inlineStr"/>
      <c r="U653" s="18" t="inlineStr"/>
      <c r="V653" s="18" t="inlineStr">
        <is>
          <t>HISTORICAL_RECOGNITION_GENERAL</t>
        </is>
      </c>
      <c r="W653" s="18" t="inlineStr"/>
      <c r="X653" s="18" t="inlineStr"/>
      <c r="Y653" s="18" t="inlineStr"/>
      <c r="Z653" s="18" t="inlineStr"/>
      <c r="AA653" s="18" t="inlineStr"/>
      <c r="AB653" s="18" t="inlineStr"/>
      <c r="AC653" s="18" t="inlineStr"/>
      <c r="AD653" s="18" t="inlineStr"/>
      <c r="AE653" s="18" t="inlineStr"/>
      <c r="AF653" s="18" t="inlineStr"/>
      <c r="AG653" s="18" t="inlineStr"/>
      <c r="AH653" s="18" t="inlineStr"/>
      <c r="AI653" s="18" t="inlineStr"/>
      <c r="AJ653" s="18" t="inlineStr"/>
      <c r="AK653" s="18" t="inlineStr"/>
      <c r="AL653" s="18" t="inlineStr"/>
      <c r="AM653" s="18" t="inlineStr">
        <is>
          <t>LOW</t>
        </is>
      </c>
      <c r="AN653" s="3" t="inlineStr">
        <is>
          <t>AUTO-DRAFT: keyword signals only; requires contextual coding per codebook.md before use.</t>
        </is>
      </c>
      <c r="AO653" s="18" t="inlineStr">
        <is>
          <t>7d127d05-5f95-551a-82f4-1865d2650a8e</t>
        </is>
      </c>
      <c r="AP653" s="18" t="inlineStr">
        <is>
          <t>1</t>
        </is>
      </c>
      <c r="AQ653" s="18" t="inlineStr">
        <is>
          <t>LOW_CONFIDENCE;MISSING_SPEAKER</t>
        </is>
      </c>
      <c r="AR653" s="18" t="inlineStr">
        <is>
          <t>EXCLUDED</t>
        </is>
      </c>
      <c r="AS653" s="3" t="inlineStr">
        <is>
          <t>2026-09-22 full backlog review: COVID_OR_PANDEMIC</t>
        </is>
      </c>
    </row>
    <row r="654">
      <c r="A654" s="3" t="inlineStr">
        <is>
          <t>https://japan.kantei.go.jp/99_suga/statement/202102/_00012.html</t>
        </is>
      </c>
      <c r="B654" s="18" t="inlineStr">
        <is>
          <t>japan</t>
        </is>
      </c>
      <c r="C654" s="18" t="inlineStr">
        <is>
          <t>Prime Minister's Office of Japan (Kantei)</t>
        </is>
      </c>
      <c r="D654" s="3" t="inlineStr">
        <is>
          <t>Press Conference by the Prime Minister on his Responsibility for appointing Ms YAMADA Makiko as Cabinet Public Relations Secretary (Speeches and Statements by the Prime Minister) | Prime Minister of Japan and His Cabinet</t>
        </is>
      </c>
      <c r="E654" s="18" t="inlineStr">
        <is>
          <t>PRESS_CONFERENCE</t>
        </is>
      </c>
      <c r="F654" s="18" t="inlineStr">
        <is>
          <t>February 24, 2021</t>
        </is>
      </c>
      <c r="G654" s="18" t="inlineStr">
        <is>
          <t>0</t>
        </is>
      </c>
      <c r="H654" s="3" t="inlineStr"/>
      <c r="I654" s="3" t="inlineStr">
        <is>
          <t>Press Conference by the Prime Minister on his Responsibility for appointing Ms YAMADA Makiko as Cabinet Public Relations Secretary (Speeches and Statements by the Prime Minister) | Prime Minister of Japan and His Cabinet
Skip to main content
Home
News
Videos
Policy
The Cabinet
Links
Home
&gt;
News
&gt;
Speeches and Statements by the Prime Minister
&gt;
February 2021
&gt;
Press Conference by the Prime Minister on his Responsibility for appointing Ms YAMADA Makiko as Cabinet Public Relations Secretary
Speeches and Statements by the Prime Minister
Press Conference by the Prime Minister on his Responsibility for appointing Ms YAMADA Makiko as Cabinet Public Relations Secretary
February 24, 2021
Tweet
[Provisional Translation]
(On the Prime Minister’s responsibility for appointing YAMADA Makiko as Cabinet Public Relations Secretary)
First and foremost, it is extremely regrettable that there is a case in which Ms. Yamada [Makiko], Cabinet Public Relations Secretary, violated the National Public Service Ethics Act in the past. When appointing her to her current position, I was not aware of that violation. It is also a fact that Ms. Yamada felt keen responsibility on this matter and voluntarily returned part of her salary. I instructed the Chief Cabinet Secretary to reprimand her. As she has reflected on this matter sincerely, I would like her to continue to fulfill her role going forward.
(On the Declaration of the State of Emergency)
Firstly, we have been advancing our efforts to prevent the spread of infections through significant cooperation from the citizens, with a target of lifting the declaration of a state of emergency on March 7. It is also a fact that, thanks to the public’s efforts and cooperation, the number of new infections has declined greatly. In response to this, some governors have requested that the state of emergency be lifted earlier than the target date. Against this backdrop, we intend to convene a meeting of the Advisory Committee and make a decision on the matter after listening to a range of views from the experts who sit on the committee.
Also, we would like to ask the citizens to keep up their efforts until the state of emergency is lifted, so as to contain this spread of infections.
With regard to vaccines, we will send out vaccine doses for the elderly to local governments during the week of April 5. These vaccines are scheduled to be administered beginning on April 12. Immediately after I finish taking your questions here, Minister Kono will hold a press conference and he will provide more details.
(On the dinner scandal of the Ministry of Internal Affairs and Communications)
I feel very sorry that my eldest son was connected to the allegation and led to the relevant officials violating the National Public Service Ethics Act as a consequence. I would like to sincerely apologize to the citizens.
(On the dinner scandal of the Ministry of Internal Affairs and Communications)
I have been explaining the matter to the public in all sincerity.
(On the dinner scandal of the Ministry of Internal Affairs and Communications)
I was not aware of that at all. However, I believe that we must at least straighten ourselves up in such matters.
(On the reason why Tohoku Shinsha Film Corporation was given opportunities to host dinners multiple time)
I believe that the Ministry of Internal Affairs and Communications will conduct a thorough investigation on this matter.
(On Ms. Yamada staying in office)
She has reflected deeply upon the situation and apologized for her actions. With that in mind, I have great hopes for her as a female cabinet public relations secretary, and I would like her to dedicate herself to fulfilling that role.
(On Ms. Yamada returning part of her salary)
I think she returned a portion of her salary based on the rules in place.
Related Link
Japanese
Home
News
Videos
Policy
The Cabinet
Links
Cabinet Public Affairs Office, Cabinet Secretariat, 1-6-1 Nagata-cho, Chiyoda-ku, Tokyo 100 - 8968, Japan
Copyright© Cabinet Public Affairs Office, Cabinet Secretariat. All Rights Reserved.</t>
        </is>
      </c>
      <c r="J654" s="3" t="inlineStr">
        <is>
          <t>Press Conference by the Prime Minister on his Responsibility for appointing Ms YAMADA Makiko as Cabinet Public Relations Secretary (Speeches and Statements by the Prime Minister) | Prime Minister of Japan and His Cabinet
Skip to main content
Home
News
Videos
Policy
The Cabinet
Links
Home
&gt;
News
&gt;
Speeches and Statements by the Prime Minister
&gt;
February 2021
&gt;
Press Conference by the Prime Minister on his Responsibility for appointing Ms YAMADA Makiko as Cabinet Public Relations Secretary
Speeches and Statements by the Prime Minister
Press Conference by the Prime Minister on his Responsibility for appointing Ms YAMADA Makiko as Cabinet Public Relations Secretary
February 24, 2021
Tweet
[Provisional Translation]
(On the Prime Minister’s responsibility for appointing YAMADA Makiko as Cabinet Public Relations Secretary)
First and foremost, it is extremely regrettable that there is a case in which Ms. Yamada [Makiko], Cabinet Public Relations Secretary, violated the National Public Service Ethics Act in the past. When appointing her to her current position, I was not aware of that violation. It is also a fact that Ms. Yamada felt keen responsibility on this matter and voluntarily returned part of her salary. I instructed the Chief Cabinet Secretary to reprimand her. As she has reflected on this matter sincerely, I would like her to continue to fulfill her role going forward. (On the Declaration of the State of Emergency)
Firstly, we have been advancing our efforts to prevent the spread of infections through significant cooperation from the citizens, with a target of lifting the declaration of a state of emergency on March 7. It is also a fact that, thanks to the public’s efforts and cooperation, the number of new infections has declined greatly. Immediately after I finish taking your questions here, Minister Kono will hold a press conference and he will provide more details. (On the dinner scandal of the Ministry of Internal Affairs and Communications)
I feel very sorry that my eldest son was connected to the allegation and led to the relevant officials violating the National Public Service Ethics Act as a consequence. I would like to sincerely apologize to the citizens. (On the dinner scandal of the Ministry of Internal Affairs and Communications)
I have been explaining the matter to the public in all sincerity. (On the dinner scandal of the Ministry of Internal Affairs and Communications)
I was not aware of that at all. However, I believe that we must at least straighten ourselves up in such matters. (On the reason why Tohoku Shinsha Film Corporation was given opportunities to host dinners multiple time)
I believe that the Ministry of Internal Affairs and Communications will conduct a thorough investigation on this matter. (On Ms. Yamada staying in office)
She has reflected deeply upon the situation and apologized for her actions. With that in mind, I have great hopes for her as a female cabinet public relations secretary, and I would like her to dedicate herself to fulfilling that role. (On Ms.</t>
        </is>
      </c>
      <c r="K654" s="18" t="inlineStr">
        <is>
          <t>apologize;regret;responsibility;war</t>
        </is>
      </c>
      <c r="L654" s="18" t="inlineStr">
        <is>
          <t>1</t>
        </is>
      </c>
      <c r="M654" s="18" t="inlineStr">
        <is>
          <t>0</t>
        </is>
      </c>
      <c r="N654" s="18" t="inlineStr">
        <is>
          <t>1</t>
        </is>
      </c>
      <c r="O654" s="18" t="inlineStr">
        <is>
          <t>0</t>
        </is>
      </c>
      <c r="P654" s="18" t="inlineStr">
        <is>
          <t>0</t>
        </is>
      </c>
      <c r="Q654" s="18" t="inlineStr">
        <is>
          <t>1</t>
        </is>
      </c>
      <c r="R654" s="18" t="inlineStr">
        <is>
          <t>5839cc25-1d94-4cf4-93d3-564df5f60f22</t>
        </is>
      </c>
      <c r="S654" s="18" t="inlineStr"/>
      <c r="T654" s="18" t="inlineStr"/>
      <c r="U654" s="18" t="inlineStr"/>
      <c r="V654" s="18" t="inlineStr">
        <is>
          <t>APOLOGY_GENERAL</t>
        </is>
      </c>
      <c r="W654" s="18" t="inlineStr"/>
      <c r="X654" s="18" t="inlineStr"/>
      <c r="Y654" s="18" t="inlineStr"/>
      <c r="Z654" s="18" t="inlineStr"/>
      <c r="AA654" s="18" t="inlineStr"/>
      <c r="AB654" s="18" t="inlineStr"/>
      <c r="AC654" s="18" t="inlineStr"/>
      <c r="AD654" s="18" t="inlineStr"/>
      <c r="AE654" s="18" t="inlineStr"/>
      <c r="AF654" s="18" t="inlineStr"/>
      <c r="AG654" s="18" t="inlineStr"/>
      <c r="AH654" s="18" t="inlineStr"/>
      <c r="AI654" s="18" t="inlineStr"/>
      <c r="AJ654" s="18" t="inlineStr"/>
      <c r="AK654" s="18" t="inlineStr"/>
      <c r="AL654" s="18" t="inlineStr"/>
      <c r="AM654" s="18" t="inlineStr">
        <is>
          <t>LOW</t>
        </is>
      </c>
      <c r="AN654" s="3" t="inlineStr">
        <is>
          <t>AUTO-DRAFT: keyword signals only; requires contextual coding per codebook.md before use.</t>
        </is>
      </c>
      <c r="AO654" s="18" t="inlineStr">
        <is>
          <t>646a2ae4-38af-5001-b90c-d8542d22f8b4</t>
        </is>
      </c>
      <c r="AP654" s="18" t="inlineStr">
        <is>
          <t>1</t>
        </is>
      </c>
      <c r="AQ654" s="18" t="inlineStr">
        <is>
          <t>LOW_CONFIDENCE;MISSING_SPEAKER</t>
        </is>
      </c>
      <c r="AR654" s="18" t="inlineStr">
        <is>
          <t>EXCLUDED</t>
        </is>
      </c>
      <c r="AS654" s="3" t="inlineStr">
        <is>
          <t>2026-09-22 full backlog review: COVID_OR_PANDEMIC</t>
        </is>
      </c>
    </row>
    <row r="655">
      <c r="A655" s="3" t="inlineStr">
        <is>
          <t>https://japan.kantei.go.jp/99_suga/statement/202102/_00013.html</t>
        </is>
      </c>
      <c r="B655" s="18" t="inlineStr">
        <is>
          <t>japan</t>
        </is>
      </c>
      <c r="C655" s="18" t="inlineStr">
        <is>
          <t>Prime Minister's Office of Japan (Kantei)</t>
        </is>
      </c>
      <c r="D655" s="3" t="inlineStr">
        <is>
          <t>[COVID-19] Press Conference by the Prime Minister on the partial lifting of the Declaration of the State of Emergency (Speeches and Statements by the Prime Minister) | Prime Minister of Japan and His Cabinet</t>
        </is>
      </c>
      <c r="E655" s="18" t="inlineStr">
        <is>
          <t>PRESS_CONFERENCE</t>
        </is>
      </c>
      <c r="F655" s="18" t="inlineStr">
        <is>
          <t>February 26, 2021</t>
        </is>
      </c>
      <c r="G655" s="18" t="inlineStr">
        <is>
          <t>0</t>
        </is>
      </c>
      <c r="H655" s="3" t="inlineStr"/>
      <c r="I655" s="3" t="inlineStr">
        <is>
          <t>[COVID-19] Press Conference by the Prime Minister on the partial lifting of the Declaration of the State of Emergency (Speeches and Statements by the Prime Minister) | Prime Minister of Japan and His Cabinet
Skip to main content
Home
News
Videos
Policy
The Cabinet
Links
Home
&gt;
News
&gt;
Speeches and Statements by the Prime Minister
&gt;
February 2021
&gt;
[COVID-19] Press Conference by the Prime Minister on the partial lifting of the Declaration of the State of Emergency
Speeches and Statements by the Prime Minister
[COVID-19] Press Conference by the Prime Minister on the partial lifting of the Declaration of the State of Emergency
February 26, 2021
Tweet
[Provisional Translation]
(On the partial lifting of the declaration of the state of emergency)
Thanks to the significant cooperation from the citizens, we are seeing the impact that is apparent and the decrease of new infection cases. We assessed the situation in each area individually, and at the meeting of the Novel Coronavirus Response Headquarters that was just held, the decision was taken to lift the declaration of the state of emergency in six prefectures as of February 28.
But despite this, I ask that people maintain a sense of urgency and be diligent in preventing infections from spreading. Also, regarding the remaining prefectures of Tokyo, Kanagawa, Chiba, and Saitama, namely the 4 prefectures of the Metropolitan area, despite the decreasing number of new cases, the situation surrounding the medical treatment structure in these areas remains severe. Therefore, first of all, we will continue to thoroughly implement shortened business hours in dining and drinking establishments.
With respect to the four prefectures I mentioned just now, later we will again assess whether or not to lift the declaration. We will do whatever we should do in a thoroughgoing manner to prevent the spread of infections, including the shortening of business hours of dining and drinking establishments, so that we can lift the declaration in all of the remaining areas on March 7. The Government is considering all possibilities, but what is most important right now is to lift the declaration nationwide on March 7 by thoroughly carrying out measures to prevent infections.
(On the Prime Minister not holding a formal press conference today)
The situation regarding Ms. Yamada, Cabinet Public Relations Secretary, has nothing whatsoever to do with it. Needless to say, she answered questions at the Diet yesterday. As I mentioned earlier, until March 7, while the declaration is in effect, it is absolutely imperative to thoroughly implement measures to prevent the spread of infections while maintaining a sense of urgency. From that perspective, I believe that I should hold a press conference in order to address the declaration of the state of emergency in its entirety, once a decision is made after we have assessed the situation to the very end. In fact, when we lifted the declaration for the Kansai region last year, a press conference was not held and questions were answered in this kind of informal setting.
(On the decision to have Ms. Yamada continue in her position)
With regard to the case of Ms. Yamada, a member of my family is connected to the matter. Therefore, so as not to give rise to any doubts among the public regarding fairness, I refrained from directly speaking to her on this matter. She was strongly reprimanded by the Chief Cabinet Secretary.
(On the Prime Minister's political responsibility regarding the dinner scandals of senior officials of the Ministry of Internal Affairs and Communications and the Ministry of Agriculture, Forestry and Fisheries)
I understand that strict disciplinary measures have been taken by the Ministry of Internal Affairs and Communications and the Ministry of Agriculture, Forestry and Fisheries. It is extremely regrettable that these cases significantly harm the public's trust in the Government. We must address these cases in a thoroughgoing manner once again so that the Government is able to meet the expectations of the public.
(On the Prime Minister not holding a formal press conference today)
Today, I am holing a stake-out conference in this fashion. As I mentioned earlier, I do believe that I must hold a formal press conference at the stage when we are able to clearly explain the prospects for Japan as a whole.
(On answering questions from the press in a stake-out setting today)
I am responding to questions that you need an answer for.
(On the Prime Minister not holding a formal press conference today)
Four prefectures, centered on Tokyo, are still facing an extremely severe situation. We consider it imperative to implement thoroughgoing measures right now so that we are able to lift the declaration in these four prefectures on the ending date of March 7. It was in that context that I decided to hold a press conference looking at the situation from a national perspective. In any case, it won’t be long before the time comes to hold such a press conference.
(On Ms. Yamada remaining in her position)
My answer is the same as the one I gave you here yesterday.
(On the Prime Minister not holding a formal press conference today)
Prior to that, there was a request for a press conference to be held.
Not long from now, there will be an opportunity to hold a formal press conference to address the issues of the four prefectures, including Tokyo, as a whole and also address matters from a national perspective. It is important that I answer questions assiduously at that time.
(On the lifting of the declaration of the state of emergency in Fukuoka Prefecture)
The decision was appropriate. The number of new cases per capita is decreasing significantly. That is a fact. Hospital bed occupancy ratios are also decreasing, and they meet the relevant criteria.
(On future economic assistance)
I think we will consider various things including such points, but we do need some time to examine the matter.
(On future economic assistance for areas outside the prefectures subject to the declaration of the state of emergency)
When comparing Japan's response with that of other countries, we have limited our scope in a sense and implemented streamlined measures under the declaration of the state of emergency. Against this backdrop, we have placed burdens on a wide range of people, including owners of dining and drinking establishments. In that context, my feeling that the Government must extend as much support as possible remains exactly the same.
(On concerns over another outbreak of infections)
I think we must also value the views of the prefectural governors. Amidst the decentralization of power, we have decided on the criteria to be used by the national government, and each prefecture has met these criteria. I believe that each prefectural governor will not terminate the shortening of business hours entirely in the immediate future, but instead move forward responsibly, for example, proposing an extension of business hours to 9 PM, in line with the views of their local communities.
(On the concerns over another outbreak being caused by the early lifting of the declaration of the state of emergency)
We have decided upon various criteria and each prefecture has met these criteria. Given that, I expect that each local leader is considering various approaches so as to implement countermeasures in a thoroughgoing manner without letting their guard down, rather than immediately ending the measure of shortening business hours to 8 PM. They will consult with the national government and we will make all-out efforts to prevent the spread of infections.
(On the status of the supply of vaccines for the elderly)
I think Minister Kono mentioned in his press conference that it could be by the end of June. I consider his statement very clear. My Cabinet works in unity.
(On disciplinary measures taken internally by Tohokushinsha Film Corporation)
I am not aware of the situation. I imagine the company is acting responsibly.
(On the effectiveness of the vaccines)
We consider vaccines to be very effective for mitigating COVID-19. Indeed, in countries which have already commenced inoculations, the vaccines have shown, for example, a 95% effectiveness. In Japan too, the vaccination of health professionals has already begun. Safety for the elderly is our priority. Today, Minsiter Kono mentioned that we will be able to deliver vaccines for all of the elderly by the end of June. We would like to do our utmost to deliver the vaccine to everyone as early as possible. I believe such efforts will make the citizens feel assured and provide them with hope.
(On the status of the supply of vaccines for the elderly)
What I said was that vaccines will be delivered to all of the elderly by the end of June. Once we reach that stage, there will be some excess capacity in supply. In any case, it is essential to administer vaccines as early as possible.
(On the impacts upon the Tokyo Olympic and Paralympic Games)
How to address those issues, including what to do regarding spectators, has not yet been decided. The Organizing Committee will address those matters appropriately, working with the International Olympic Committee (IOC) and the Tokyo Metropolitan Government.
(On the dinner scandals of senior officials of the Ministry of Internal Affairs and Communications and the Ministry of Agriculture, Forestry and Fisheries)
In any case, the actions to be taken are stipulated in the National Public Service Ethics Act. It is a matter of course to adhere to the act thoroughly and responsibly when attending receptions.
(On the dinner scandals of senior officials of the Ministry of Internal Affairs and Communications and the Ministry of Agriculture, Forestry and Fisheries)
I think it is essential to adhere to the Ethics Act in a thoroughgoing manner.
(On the answers by Mr. Nogami, Minister for Agriculture, Forestry and Fisheries, at the Diet)
I do not know the exact context in which Minister Nogami made such a statement, so I would like to refrain from making a comment on that. In any case, when it comes to such third-party committees, it is natural to wait until the direction to be taken is clear.
(On the purpose of entertaining via dinners and the anticipated returns)
I think that is why rules have been put in place.
(On the difference between formal press conferences and ones in a doorstep setting)
I think that is something you in the press should think about. With regard to a formal press conference, I said I should refrain from commenting from a national perspective as prime minister, as the course of action towards lifting the declaration in the Metropolitan area has not yet been decided. There are still several days to go until March 7 and I think it is essential to exert every effort so that we are able to lift the declaration in these four prefectures.
(On the forthcoming formal press conference)
Well, I have my own schedule. But it seems you have almost run out of questions. I see that you have been asking similar questions.
Related Link
Japanese
Home
News
Videos
Policy
The Cabinet
Links
Cabinet Public Affairs Office, Cabinet Secretariat, 1-6-1 Nagata-cho, Chiyoda-ku, Tokyo 100 - 8968, Japan
Copyright© Cabinet Public Affairs Office, Cabinet Secretariat. All Rights Reserved.</t>
        </is>
      </c>
      <c r="J655" s="3" t="inlineStr">
        <is>
          <t>Therefore, so as not to give rise to any doubts among the public regarding fairness, I refrained from directly speaking to her on this matter. She was strongly reprimanded by the Chief Cabinet Secretary. (On the Prime Minister's political responsibility regarding the dinner scandals of senior officials of the Ministry of Internal Affairs and Communications and the Ministry of Agriculture, Forestry and Fisheries)
I understand that strict disciplinary measures have been taken by the Ministry of Internal Affairs and Communications and the Ministry of Agriculture, Forestry and Fisheries. It is extremely regrettable that these cases significantly harm the public's trust in the Government. We must address these cases in a thoroughgoing manner once again so that the Government is able to meet the expectations of the public. (On the Prime Minister not holding a formal press conference today)
Today, I am holing a stake-out conference in this fashion. (On concerns over another outbreak of infections)
I think we must also value the views of the prefectural governors. Amidst the decentralization of power, we have decided on the criteria to be used by the national government, and each prefecture has met these criteria. I believe that each prefectural governor will not terminate the shortening of business hours entirely in the immediate future, but instead move forward responsibly, for example, proposing an extension of business hours to 9 PM, in line with the views of their local communities. (On the concerns over another outbreak being caused by the early lifting of the declaration of the state of emergency)
We have decided upon various criteria and each prefecture has met these criteria. Given that, I expect that each local leader is considering various approaches so as to implement countermeasures in a thoroughgoing manner without letting their guard down, rather than immediately ending the measure of shortening business hours to 8 PM. I consider his statement very clear. My Cabinet works in unity. (On disciplinary measures taken internally by Tohokushinsha Film Corporation)
I am not aware of the situation. I imagine the company is acting responsibly. (On the effectiveness of the vaccines)
We consider vaccines to be very effective for mitigating COVID-19. (On the purpose of entertaining via dinners and the anticipated returns)
I think that is why rules have been put in place. (On the difference between formal press conferences and ones in a doorstep setting)
I think that is something you in the press should think about. With regard to a formal press conference, I said I should refrain from commenting from a national perspective as prime minister, as the course of action towards lifting the declaration in the Metropolitan area has not yet been decided. There are still several days to go until March 7 and I think it is essential to exert every effort so that we are able to lift the declaration in these four prefectures. (On the forthcoming formal press conference)
Well, I have my own schedule.</t>
        </is>
      </c>
      <c r="K655" s="18" t="inlineStr">
        <is>
          <t>regret;responsibility;war</t>
        </is>
      </c>
      <c r="L655" s="18" t="inlineStr">
        <is>
          <t>0</t>
        </is>
      </c>
      <c r="M655" s="18" t="inlineStr">
        <is>
          <t>0</t>
        </is>
      </c>
      <c r="N655" s="18" t="inlineStr">
        <is>
          <t>0</t>
        </is>
      </c>
      <c r="O655" s="18" t="inlineStr">
        <is>
          <t>1</t>
        </is>
      </c>
      <c r="P655" s="18" t="inlineStr">
        <is>
          <t>0</t>
        </is>
      </c>
      <c r="Q655" s="18" t="inlineStr">
        <is>
          <t>1</t>
        </is>
      </c>
      <c r="R655" s="18" t="inlineStr">
        <is>
          <t>17b3e692-c423-4039-a560-ecf57ff845ad</t>
        </is>
      </c>
      <c r="S655" s="18" t="inlineStr"/>
      <c r="T655" s="18" t="inlineStr"/>
      <c r="U655" s="18" t="inlineStr"/>
      <c r="V655" s="18" t="inlineStr">
        <is>
          <t>HISTORICAL_RECOGNITION_GENERAL</t>
        </is>
      </c>
      <c r="W655" s="18" t="inlineStr"/>
      <c r="X655" s="18" t="inlineStr"/>
      <c r="Y655" s="18" t="inlineStr"/>
      <c r="Z655" s="18" t="inlineStr"/>
      <c r="AA655" s="18" t="inlineStr"/>
      <c r="AB655" s="18" t="inlineStr"/>
      <c r="AC655" s="18" t="inlineStr"/>
      <c r="AD655" s="18" t="inlineStr"/>
      <c r="AE655" s="18" t="inlineStr"/>
      <c r="AF655" s="18" t="inlineStr"/>
      <c r="AG655" s="18" t="inlineStr"/>
      <c r="AH655" s="18" t="inlineStr"/>
      <c r="AI655" s="18" t="inlineStr"/>
      <c r="AJ655" s="18" t="inlineStr"/>
      <c r="AK655" s="18" t="inlineStr"/>
      <c r="AL655" s="18" t="inlineStr"/>
      <c r="AM655" s="18" t="inlineStr">
        <is>
          <t>LOW</t>
        </is>
      </c>
      <c r="AN655" s="3" t="inlineStr">
        <is>
          <t>AUTO-DRAFT: keyword signals only; requires contextual coding per codebook.md before use.</t>
        </is>
      </c>
      <c r="AO655" s="18" t="inlineStr">
        <is>
          <t>ba594666-a777-57bf-ae72-0a2dc4fddff2</t>
        </is>
      </c>
      <c r="AP655" s="18" t="inlineStr">
        <is>
          <t>1</t>
        </is>
      </c>
      <c r="AQ655" s="18" t="inlineStr">
        <is>
          <t>LOW_CONFIDENCE;MISSING_SPEAKER</t>
        </is>
      </c>
      <c r="AR655" s="18" t="inlineStr">
        <is>
          <t>EXCLUDED</t>
        </is>
      </c>
      <c r="AS655" s="3" t="inlineStr">
        <is>
          <t>2026-09-22 full backlog review: COVID_OR_PANDEMIC</t>
        </is>
      </c>
    </row>
    <row r="656">
      <c r="A656" s="3" t="inlineStr">
        <is>
          <t>https://japan.kantei.go.jp/99_suga/statement/202103/_00002.html</t>
        </is>
      </c>
      <c r="B656" s="18" t="inlineStr">
        <is>
          <t>japan</t>
        </is>
      </c>
      <c r="C656" s="18" t="inlineStr">
        <is>
          <t>Prime Minister's Office of Japan (Kantei)</t>
        </is>
      </c>
      <c r="D656" s="3" t="inlineStr">
        <is>
          <t>Message by Prime Minister Suga to the Japanese People (Speeches and Statements by the Prime Minister) | Prime Minister of Japan and His Cabinet</t>
        </is>
      </c>
      <c r="E656" s="18" t="inlineStr">
        <is>
          <t>SPEECH</t>
        </is>
      </c>
      <c r="F656" s="18" t="inlineStr">
        <is>
          <t>March 2, 2021</t>
        </is>
      </c>
      <c r="G656" s="18" t="inlineStr">
        <is>
          <t>0</t>
        </is>
      </c>
      <c r="H656" s="3" t="inlineStr"/>
      <c r="I656" s="3" t="inlineStr">
        <is>
          <t>Message by Prime Minister Suga to the Japanese People (Speeches and Statements by the Prime Minister) | Prime Minister of Japan and His Cabinet
Skip to main content
Home
News
Videos
Policy
The Cabinet
Links
Home
&gt;
News
&gt;
Speeches and Statements by the Prime Minister
&gt;
March 2021
&gt;
Message by Prime Minister Suga to the Japanese People
Speeches and Statements by the Prime Minister
Message by Prime Minister Suga to the Japanese People
March 2, 2021
Tweet
[Provisional Translation]
The Government of Japan will hold the Ceremony to Commemorate the Tenth Anniversary of the Great East Japan Earthquake from 2:30 PM on March 11 at the National Theatre.
It will soon be ten years since the Great East Japan Earthquake struck, bringing unprecedented damage to our nation, centered on the Tohoku region.
The earthquake deprived a great number of people of their precious lives. I am overwhelmed with grief even now when I reflect on the feelings of the bereaved who lost their beloved family members and friends because of this disaster.
Numerous challenges still face the people in the disaster-stricken areas, including the people affected by the nuclear accident. With this reality firmly etched into our minds, the Government will make every possible effort in working towards reconstruction. We will engage in disaster prevention, disaster mitigation, and building national resilience to make Japan a nation highly resistant to disasters, availing ourselves of the lessons learned through a series of natural disasters, without allowing the lessons gained through the tremendous sacrifices caused by the earthquake to fade away.
To express our mourning for all the victims of this disaster, we will offer a minute of silent prayer in the ceremony hall on March 11 at 2:46 PM and pray for the repose of their souls. I ask the public, in concert with this, wherever they may be, also to observe a moment of silence in memory of the souls of the victims, that they rest in peace.
SUGA Yoshihide
Chairman of the Ceremony
The Memorial Ceremony to Mark the Tenth Anniversary of the Great East Japan Earthquake
Prime Minister of Japan
March 2, 2021
Related Link
Japanese
Home
News
Videos
Policy
The Cabinet
Links
Cabinet Public Affairs Office, Cabinet Secretariat, 1-6-1 Nagata-cho, Chiyoda-ku, Tokyo 100 - 8968, Japan
Copyright© Cabinet Public Affairs Office, Cabinet Secretariat. All Rights Reserved.</t>
        </is>
      </c>
      <c r="J656" s="3" t="inlineStr">
        <is>
          <t>I am overwhelmed with grief even now when I reflect on the feelings of the bereaved who lost their beloved family members and friends because of this disaster. Numerous challenges still face the people in the disaster-stricken areas, including the people affected by the nuclear accident. With this reality firmly etched into our minds, the Government will make every possible effort in working towards reconstruction. We will engage in disaster prevention, disaster mitigation, and building national resilience to make Japan a nation highly resistant to disasters, availing ourselves of the lessons learned through a series of natural disasters, without allowing the lessons gained through the tremendous sacrifices caused by the earthquake to fade away. To express our mourning for all the victims of this disaster, we will offer a minute of silent prayer in the ceremony hall on March 11 at 2:46 PM and pray for the repose of their souls. I ask the public, in concert with this, wherever they may be, also to observe a moment of silence in memory of the souls of the victims, that they rest in peace. SUGA Yoshihide
Chairman of the Ceremony
The Memorial Ceremony to Mark the Tenth Anniversary of the Great East Japan Earthquake
Prime Minister of Japan
March 2, 2021
Related Link
Japanese
Home
News
Videos
Policy
The Cabinet
Links
Cabinet Public Affairs Office, Cabinet Secretariat, 1-6-1 Nagata-cho, Chiyoda-ku, Tokyo 100 - 8968, Japan
Copyright© Cabinet Public Affairs Office, Cabinet Secretariat. All Rights Reserved.</t>
        </is>
      </c>
      <c r="K656" s="18" t="inlineStr">
        <is>
          <t>victim;war</t>
        </is>
      </c>
      <c r="L656" s="18" t="inlineStr">
        <is>
          <t>0</t>
        </is>
      </c>
      <c r="M656" s="18" t="inlineStr">
        <is>
          <t>0</t>
        </is>
      </c>
      <c r="N656" s="18" t="inlineStr">
        <is>
          <t>1</t>
        </is>
      </c>
      <c r="O656" s="18" t="inlineStr">
        <is>
          <t>0</t>
        </is>
      </c>
      <c r="P656" s="18" t="inlineStr">
        <is>
          <t>0</t>
        </is>
      </c>
      <c r="Q656" s="18" t="inlineStr">
        <is>
          <t>0</t>
        </is>
      </c>
      <c r="R656" s="18" t="inlineStr">
        <is>
          <t>19e92def-4463-4b54-918e-0f93ed7a5c0d</t>
        </is>
      </c>
      <c r="S656" s="18" t="inlineStr"/>
      <c r="T656" s="18" t="inlineStr"/>
      <c r="U656" s="18" t="inlineStr"/>
      <c r="V656" s="18" t="inlineStr">
        <is>
          <t>HISTORICAL_RECOGNITION_GENERAL</t>
        </is>
      </c>
      <c r="W656" s="18" t="inlineStr"/>
      <c r="X656" s="18" t="inlineStr"/>
      <c r="Y656" s="18" t="inlineStr"/>
      <c r="Z656" s="18" t="inlineStr"/>
      <c r="AA656" s="18" t="inlineStr"/>
      <c r="AB656" s="18" t="inlineStr"/>
      <c r="AC656" s="18" t="inlineStr"/>
      <c r="AD656" s="18" t="inlineStr"/>
      <c r="AE656" s="18" t="inlineStr"/>
      <c r="AF656" s="18" t="inlineStr"/>
      <c r="AG656" s="18" t="inlineStr"/>
      <c r="AH656" s="18" t="inlineStr"/>
      <c r="AI656" s="18" t="inlineStr"/>
      <c r="AJ656" s="18" t="inlineStr"/>
      <c r="AK656" s="18" t="inlineStr"/>
      <c r="AL656" s="18" t="inlineStr"/>
      <c r="AM656" s="18" t="inlineStr">
        <is>
          <t>LOW</t>
        </is>
      </c>
      <c r="AN656" s="3" t="inlineStr">
        <is>
          <t>AUTO-DRAFT: keyword signals only; requires contextual coding per codebook.md before use.</t>
        </is>
      </c>
      <c r="AO656" s="18" t="inlineStr">
        <is>
          <t>f6baecd9-07b8-55db-b0f1-cfd0c4965a4b</t>
        </is>
      </c>
      <c r="AP656" s="18" t="inlineStr">
        <is>
          <t>1</t>
        </is>
      </c>
      <c r="AQ656" s="18" t="inlineStr">
        <is>
          <t>LOW_CONFIDENCE;MISSING_SPEAKER</t>
        </is>
      </c>
      <c r="AR656" s="18" t="inlineStr">
        <is>
          <t>EXCLUDED</t>
        </is>
      </c>
      <c r="AS656" s="3" t="inlineStr">
        <is>
          <t>2026-09-22 full backlog review: NATURAL_DISASTER_OR_ACCIDENT</t>
        </is>
      </c>
    </row>
    <row r="657">
      <c r="A657" s="3" t="inlineStr">
        <is>
          <t>https://japan.kantei.go.jp/99_suga/statement/202103/_00004.html</t>
        </is>
      </c>
      <c r="B657" s="18" t="inlineStr">
        <is>
          <t>japan</t>
        </is>
      </c>
      <c r="C657" s="18" t="inlineStr">
        <is>
          <t>Prime Minister's Office of Japan (Kantei)</t>
        </is>
      </c>
      <c r="D657" s="3" t="inlineStr">
        <is>
          <t>Press Conference by the Prime Minister on Considering an Extension of the Declaration of the State of Emergency (Speeches and Statements by the Prime Minister) | Prime Minister of Japan and His Cabinet</t>
        </is>
      </c>
      <c r="E657" s="18" t="inlineStr">
        <is>
          <t>PRESS_CONFERENCE</t>
        </is>
      </c>
      <c r="F657" s="18" t="inlineStr">
        <is>
          <t>March 3, 2021</t>
        </is>
      </c>
      <c r="G657" s="18" t="inlineStr">
        <is>
          <t>0</t>
        </is>
      </c>
      <c r="H657" s="3" t="inlineStr"/>
      <c r="I657" s="3" t="inlineStr">
        <is>
          <t>Press Conference by the Prime Minister on Considering an Extension of the Declaration of the State of Emergency (Speeches and Statements by the Prime Minister) | Prime Minister of Japan and His Cabinet
Skip to main content
Home
News
Videos
Policy
The Cabinet
Links
Home
&gt;
News
&gt;
Speeches and Statements by the Prime Minister
&gt;
March 2021
&gt;
Press Conference by the Prime Minister on Considering an Extension of the Declaration of the State of Emergency
Speeches and Statements by the Prime Minister
Press Conference by the Prime Minister on Considering an Extension of the Declaration of the State of Emergency
March 3, 2021
Tweet
[Provisional Translation]
(On whether the Prime Minister is considering extending the declaration of the state of emergency)
After confirming the state of infections, we held consultations on how to respond going forward. As for the four prefectures [of Chiba, Kanagawa, Saitama, and Tokyo], we are approaching the March 7 end of the period covered by the declaration, and I consider our measures to prevent infections to be at a crucial stage. In addition, some indicators are still severe or right at the borderline, such as the occupancy rate of hospital beds, which remains under pressure, so I personally think that an extension of roughly two weeks is necessary in order to protect people’s lives and livelihoods. In any case, I myself will ultimately make the decision after listening to the views of the experts and others involved in the matter.
(On the reason for making the extension period two weeks long)
That too is something that I intend to determine after hearing what the experts and other relevant persons have to say.
(On accepting overseas spectators at the Tokyo Olympic and Paralympic Games)
The Government is not examining this matter or giving it any other consideration. Nevertheless, the Government intends to provide assistance, working in cooperation with the International Olympic Committee (IOC) and the Tokyo Organising Committee.
(On the views held by the governors of the four prefectures of the Metropolitan area)
Needless to say, I will also listen to the views of the governors of the four prefectures of the Metropolitan area before rendering a decision. It is not the case that we have settled on the extension period being two weeks, but rather that I personally consider that roughly two weeks will be necessary. I will make the final decision on such matters after listening to the views of experts and other relevant persons.
(On why the Prime Minister announced today that an extension of the declaration was being considered)
The relevant ministers met yesterday as well. I also, as a matter of course, ascertain the situation over the phone with each of the relevant governors. I am aware of the situation even if it is through informal means. I have set out a direction by referring to information such as today’s figures on the number of people who have tested positive and the occupancy rates of hospital beds from each of the four relevant prefectures, right down to the last few days, in a sense.
(On why the Prime Minister made the announcement before listening to the views of the experts)
On the whole, I have been listening to the experts’ thinking on this matter. I have been listening to such people for the most part, and from now, I will attend to their views formally. So with that as the backdrop, the final decision is still to be made; it is not something that has already been made. I was articulating my own thoughts that the situation would require that number of days.
(On the responsibility held by the Prime Minister for extending the period of the declaration of the state of emergency)
What is important -- and the leaders of the local governments agree with me -- is to raise the level of alertness and make progress forward towards the goal. My role is to respond to the situation without letting our guard down.
(On the responsibility held by the Prime Minister for extending the period of the declaration of the state of emergency (follow-up question))
It is not the case that we have settled on extending the declaration. The remark that roughly two weeks would be necessary was an expression of my own thoughts on the matter, and after having met with the five relevant ministers, today I set that forth as an overall direction. The final decision is, of course, not something that can be made without going through various stages.
(On the indicators related to medical treatment structures)
In the four Metropolitan area prefectures, there are some areas where the medical systems are in fact under strain. They are in some cases, for example, right at the line of being deemed acceptable, or even when they have crossed the line into the “acceptable” level, they are only barely over the line. In light of that, we are now approaching the 7th, and I have been saying all along that I want to refer to the numbers right up to the end as much as possible. The result is that today, we laid out a direction for going forward.
(On the criteria for lifting the declaration of the state of emergency)
Currently, at Stage 3, the occupancy rate of hospital beds should be less than 50 percent, the number of cases of infection should be below 500 in the case of Tokyo, and so on. Those criteria are already established. While that is true, there are some areas under pressure in terms of their hospital bed occupancy rate. We consider it essential for that rate to be below 50 percent and for that number to be heading lower.
(On the differences between the four Metropolitan area prefectures and the prefectures where the declaration has already been lifted)
The areas where the declaration was lifted were all experiencing downtrends in their indicators. They were all heading towards Stage 2, at a point where we could for the most part say they were at Stage 2. With regard to that, I think you know this better than anyone, but in the Metropolitan area, the number of new infections appears to have not quite bottomed out yet. That is the difference between the two.
Related Link
Japanese
Home
News
Videos
Policy
The Cabinet
Links
Cabinet Public Affairs Office, Cabinet Secretariat, 1-6-1 Nagata-cho, Chiyoda-ku, Tokyo 100 - 8968, Japan
Copyright© Cabinet Public Affairs Office, Cabinet Secretariat. All Rights Reserved.</t>
        </is>
      </c>
      <c r="J657" s="3" t="inlineStr">
        <is>
          <t>Press Conference by the Prime Minister on Considering an Extension of the Declaration of the State of Emergency (Speeches and Statements by the Prime Minister) | Prime Minister of Japan and His Cabinet
Skip to main content
Home
News
Videos
Policy
The Cabinet
Links
Home
&gt;
News
&gt;
Speeches and Statements by the Prime Minister
&gt;
March 2021
&gt;
Press Conference by the Prime Minister on Considering an Extension of the Declaration of the State of Emergency
Speeches and Statements by the Prime Minister
Press Conference by the Prime Minister on Considering an Extension of the Declaration of the State of Emergency
March 3, 2021
Tweet
[Provisional Translation]
(On whether the Prime Minister is considering extending the declaration of the state of emergency)
After confirming the state of infections, we held consultations on how to respond going forward. As for the four prefectures [of Chiba, Kanagawa, Saitama, and Tokyo], we are approaching the March 7 end of the period covered by the declaration, and I consider our measures to prevent infections to be at a crucial stage. In addition, some indicators are still severe or right at the borderline, such as the occupancy rate of hospital beds, which remains under pressure, so I personally think that an extension of roughly two weeks is necessary in order to protect people’s lives and livelihoods. (On why the Prime Minister announced today that an extension of the declaration was being considered)
The relevant ministers met yesterday as well. I also, as a matter of course, ascertain the situation over the phone with each of the relevant governors. I am aware of the situation even if it is through informal means. I have set out a direction by referring to information such as today’s figures on the number of people who have tested positive and the occupancy rates of hospital beds from each of the four relevant prefectures, right down to the last few days, in a sense. (On why the Prime Minister made the announcement before listening to the views of the experts)
On the whole, I have been listening to the experts’ thinking on this matter. So with that as the backdrop, the final decision is still to be made; it is not something that has already been made. I was articulating my own thoughts that the situation would require that number of days. (On the responsibility held by the Prime Minister for extending the period of the declaration of the state of emergency)
What is important -- and the leaders of the local governments agree with me -- is to raise the level of alertness and make progress forward towards the goal. My role is to respond to the situation without letting our guard down. (On the responsibility held by the Prime Minister for extending the period of the declaration of the state of emergency (follow-up question))
It is not the case that we have settled on extending the declaration. The remark that roughly two weeks would be necessary was an expression of my own thoughts on the matter, and after having met with the five relevant ministers, today I set that forth as an overall direction. The final decision is, of course, not something that can be made without going through various stages. They are in some cases, for example, right at the line of being deemed acceptable, or even when they have crossed the line into the “acceptable” level, they are only barely over the line. In light of that, we are now approaching the 7th, and I have been saying all along that I want to refer to the numbers right up to the end as much as possible. The result is that today, we laid out a direction for going forward. (On the criteria for lifting the declaration of the state of emergency)
Currently, at Stage 3, the occupancy rate of hospital beds should be less than 50 percent, the number of cases of infection should be below 500 in the case of Tokyo, and so on. Those criteria are already established. We consider it essential for that rate to be below 50 percent and for that number to be heading lower. (On the differences between the four Metropolitan area prefectures and the prefectures where the declaration has already been lifted)
The areas where the declaration was lifted were all experiencing downtrends in their indicators. They were all heading towards Stage 2, at a point where we could for the most part say they were at Stage 2. With regard to that, I think you know this better than anyone, but in the Metropolitan area, the number of new infections appears to have not quite bottomed out yet. That is the difference between the two.</t>
        </is>
      </c>
      <c r="K657" s="18" t="inlineStr">
        <is>
          <t>responsibility;war</t>
        </is>
      </c>
      <c r="L657" s="18" t="inlineStr">
        <is>
          <t>0</t>
        </is>
      </c>
      <c r="M657" s="18" t="inlineStr">
        <is>
          <t>0</t>
        </is>
      </c>
      <c r="N657" s="18" t="inlineStr">
        <is>
          <t>0</t>
        </is>
      </c>
      <c r="O657" s="18" t="inlineStr">
        <is>
          <t>1</t>
        </is>
      </c>
      <c r="P657" s="18" t="inlineStr">
        <is>
          <t>0</t>
        </is>
      </c>
      <c r="Q657" s="18" t="inlineStr">
        <is>
          <t>0</t>
        </is>
      </c>
      <c r="R657" s="18" t="inlineStr">
        <is>
          <t>1ef034fa-ab24-4d36-b722-2bb40908f6ff</t>
        </is>
      </c>
      <c r="S657" s="18" t="inlineStr"/>
      <c r="T657" s="18" t="inlineStr"/>
      <c r="U657" s="18" t="inlineStr"/>
      <c r="V657" s="18" t="inlineStr">
        <is>
          <t>HISTORICAL_RECOGNITION_GENERAL</t>
        </is>
      </c>
      <c r="W657" s="18" t="inlineStr"/>
      <c r="X657" s="18" t="inlineStr"/>
      <c r="Y657" s="18" t="inlineStr"/>
      <c r="Z657" s="18" t="inlineStr"/>
      <c r="AA657" s="18" t="inlineStr"/>
      <c r="AB657" s="18" t="inlineStr"/>
      <c r="AC657" s="18" t="inlineStr"/>
      <c r="AD657" s="18" t="inlineStr"/>
      <c r="AE657" s="18" t="inlineStr"/>
      <c r="AF657" s="18" t="inlineStr"/>
      <c r="AG657" s="18" t="inlineStr"/>
      <c r="AH657" s="18" t="inlineStr"/>
      <c r="AI657" s="18" t="inlineStr"/>
      <c r="AJ657" s="18" t="inlineStr"/>
      <c r="AK657" s="18" t="inlineStr"/>
      <c r="AL657" s="18" t="inlineStr"/>
      <c r="AM657" s="18" t="inlineStr">
        <is>
          <t>LOW</t>
        </is>
      </c>
      <c r="AN657" s="3" t="inlineStr">
        <is>
          <t>AUTO-DRAFT: keyword signals only; requires contextual coding per codebook.md before use.</t>
        </is>
      </c>
      <c r="AO657" s="18" t="inlineStr">
        <is>
          <t>0d807db0-be44-59b1-9a60-ec1534af166d</t>
        </is>
      </c>
      <c r="AP657" s="18" t="inlineStr">
        <is>
          <t>1</t>
        </is>
      </c>
      <c r="AQ657" s="18" t="inlineStr">
        <is>
          <t>LOW_CONFIDENCE;MISSING_SPEAKER</t>
        </is>
      </c>
      <c r="AR657" s="18" t="inlineStr">
        <is>
          <t>EXCLUDED</t>
        </is>
      </c>
      <c r="AS657" s="3" t="inlineStr">
        <is>
          <t>2026-09-22 full backlog review: COVID_OR_PANDEMIC</t>
        </is>
      </c>
    </row>
    <row r="658">
      <c r="A658" s="3" t="inlineStr">
        <is>
          <t>https://japan.kantei.go.jp/99_suga/statement/202103/_00005.html</t>
        </is>
      </c>
      <c r="B658" s="18" t="inlineStr">
        <is>
          <t>japan</t>
        </is>
      </c>
      <c r="C658" s="18" t="inlineStr">
        <is>
          <t>Prime Minister's Office of Japan (Kantei)</t>
        </is>
      </c>
      <c r="D658" s="3" t="inlineStr">
        <is>
          <t>[COVID-19] Press Conference by the Prime Minister regarding the Novel Coronavirus (Speeches and Statements by the Prime Minister) | Prime Minister of Japan and His Cabinet</t>
        </is>
      </c>
      <c r="E658" s="18" t="inlineStr">
        <is>
          <t>PRESS_CONFERENCE</t>
        </is>
      </c>
      <c r="F658" s="18" t="inlineStr">
        <is>
          <t>March 5, 2021</t>
        </is>
      </c>
      <c r="G658" s="18" t="inlineStr">
        <is>
          <t>0</t>
        </is>
      </c>
      <c r="H658" s="3" t="inlineStr"/>
      <c r="I658"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March 2021
&gt;
[COVID-19] Press Conference by the Prime Minister regarding the Novel Coronavirus
Speeches and Statements by the Prime Minister
[COVID-19] Press Conference by the Prime Minister regarding the Novel Coronavirus
March 5, 2021
Tweet
[Provisional Translation]
[Opening Statement]
Just now I convened a meeting of the Novel Coronavirus Response Headquarters, whereupon I took the decision to extend the declaration of a state of emergency in Saitama, Chiba, Tokyo, and Kanagawa Prefectures for two weeks, until March 21.
Significant effects have become noticeable since January, when the declaration was made. The number of cases of new infections nationwide has fallen by more than 80 percent. In Tokyo, there have been several days in succession when the daily number of infections dropped below 500, the threshold for lifting the declaration, with 301 new infections today. There has also been continuous decreases in the numbers of hospitalized patients and patients with severe symptoms. This is entirely the result of citizens’ renewed efforts and their coming together to do their best to work towards our goal, achieved without harsh declarations like those in various other countries. I express my heartfelt appreciation for the devoted efforts made by all those involved in medical care, nursing care, and other relevant fields, as well as for the cooperation of the public.
As for lifting the declaration, I have said that I would render a decision taking the number of new infection cases, the hospital bed occupancy ratio, and other such indicators as references. Most indicators for the four capital region prefectures meet the criteria we originally sought to achieve. However, we continue to see severe situations, such as areas having high hospital bed occupancy ratios. And, while we have seen a declining trend in the number of cases of new infections, the speed at which the number is decreasing has slowed down. Some areas have increasing numbers of people heading out of the house, also leading to rising concerns of a so-called rebound occurring. Two weeks are the period necessary to hold down a spread in infections and confirm the situation more carefully. Taking such points into account in a level-headed and comprehensive manner, I as prime minister have made the decision to extend the declaration. It is truly regrettable that we were unable to lift the declaration by March 7, the date I originally pledged. I apologize for that sincerely.
We will act in cooperation with local governments to thoroughly implement effective efforts such as shortening the operating hours of dining and drinking establishments, refraining from going out for non-essential, non-urgent reasons, and encouraging teleworking. Furthermore, in order to detect infections at elderly care facilities and elsewhere at an early time and prevent clusters from arising, we will conduct testing at approximately 30,000 facilities by the end of March. In addition, monitoring surveys of asymptomatic individuals have now begun in Tochigi Prefecture in order to trace intra-community acquisitions, and going forward we will expand the scale, conducting these surveys in major cities as well.
What is particularly high risk is having meals or going drinking, when people speak to each other a lot with their masks removed, and we have also come to understand that such settings should form the crux of our measures. Spring is a time for graduation ceremonies, school entrance ceremonies, welcome and send-off parties, and other major junctures in our lives. It also brings many opportunities for people to gather, such as for cherry blossom viewing. It has also been pointed out that infections spread at the end of 2020 because of the effect of year-end parties, so this spring, we ask the public to refrain from dining together in large groups, even for those occasions. In the areas where the declaration has already been lifted, there too we ask that people dine with family members only whenever possible, or in groups no greater than four. We will work hard to make these measures well-publicized, from now making use of not only television commercials but also social networking services (SNS) and videos in order to also reach the younger generation. As for whether or not dining and drinking facilities are observing measures to prevent infections, we will further enhance our measures’ effectiveness by reinforcing our inspections, in cooperation with local authorities. We are also hearing the earnest voices of business operators saying that it is difficult to continue doing business. The Government will continue to provide as much assistance as possible.
Regarding matters requiring coordination with ministries and agencies and local governments, such as securing a sufficient number of hospital beds, I will stand at the fore as we resolve these issues by overcoming the vertical segmentation of ministries and agencies.
Last month we began administering the vaccine to medical practitioners. Soon afterwards I went to observe the inoculations, and people working in medical facilities told me that they want many people to get vaccinated at an early time so that they can carry out their jobs with a sense of assurance. From the perspective of protecting our medical front lines as well, I felt keenly once again that vaccines will serve as a light of hope. While we initially estimated that 3.7 million medical practitioners would be vaccinated, the number wanting to be inoculated exceeded that figure by more than 1 million. Moreover, from April 12 we will begin vaccinating elderly people nationwide, and then from the end of April we will expand the scale significantly, working to make the vaccine available at the earliest possible time to anyone in the public wishing to have it, as a trump card among our measures to fight infections. Thus far we have administered vaccinations to approximately 37,000 people. We will press forward in our preparations in cooperation with local governments while at the same time continuing to disseminate information that is easy for people to understand, including information on side reactions.
Regarding variants of the virus, although we have not identified any community spread, coronavirus variants have been confirmed in 19 prefectures since the end of 2020 and we must continue to be vigilant against them. From this month, we will conduct testing in every prefecture nationwide via a recently developed method that can detect variants in only a short time, thereby reinforcing our domestic surveillance structure. At the same time, as a new measure at our borders, we will prepare a system whereby we use daily video calls to confirm the situation of all returning Japanese nationals and re-entering foreign residents, in addition to location data from mobile phones, during the 14-day quarantine period.
As the battle against the novel coronavirus becomes increasingly prolonged, business operations and people’s daily lives are being seriously affected. Certain industries, including dining and drinking establishments, lodging facilities, and public transportation in local areas, have been facing particularly severe situations for quite some time. We will continue to provide the greatest possible assistance through funds to cover living expenses, Employment Adjustment Subsidies, and the like. In addition, to assist with liquidity, we have prepared sufficient funds as well as various kinds of assistance measures that correspond with the scale of the business and its particular situation. We will confer individually with business operators and respond in a conscientious manner.
In addition, I am deeply saddened by the fact that since last year, suicides have been increasing, especially among women, and it is a matter of great urgency that we have measures to respond to this. For female non-regular employees, single parents, and others facing difficulties in finding employment, we will dramatically expand opportunities for training in IT skills and other areas, providing assistance that is closely in touch with recipients’ needs and, to the greatest possible degree, enables them to gain employment that is in line with their desires.
Moreover, as people continue to refrain from heading out, there are many people feeling anxious from undesired solitude or isolation. Upon listening to the urgent voices of representatives of volunteers supporting such people the other day, I felt acutely the necessity of society working as a whole to remedy this situation. I intend to actively provide assistance to groups conducting consultations to protect children and prevent suicide. Within March, I will convene a meeting of the relevant ministers to tackle these kinds of serious problems and we will compile a package of urgent assistance measures.
The battle against the coronavirus is also continuing around the world. However, compared to Europe and the United States, the number of cases of infections in Japan is strikingly low, and the number of unemployed is also at an extremely low level in the international context. This is the result of our citizens and business operators earnestly making their greatest possible efforts over the past year.
Now, what I as prime minister must do is make sure we do not lose any ground on the results we have attained thus far, prevent a rebound from occurring, and make it possible to lift the declaration. We are aware that while some have the view that the public’s level of vigilance has started to wane, there are also people saying they cannot fight on any longer. Even as I contemplated this variety of viewpoints, I have taken the decision to implement our measures even more thoroughly.
Although it is extremely regrettable, I ask sincerely for the citizens to extend their cooperation to us further so that we can protect people’s lives and livelihoods and restore our vibrant daily lives in which we enjoy peace of mind.
I will end my opening statement here.
Related Link
Japanese
Video (English)
Home
News
Videos
Policy
The Cabinet
Links
Cabinet Public Affairs Office, Cabinet Secretariat, 1-6-1 Nagata-cho, Chiyoda-ku, Tokyo 100 - 8968, Japan
Copyright© Cabinet Public Affairs Office, Cabinet Secretariat. All Rights Reserved.</t>
        </is>
      </c>
      <c r="J658" s="3" t="inlineStr">
        <is>
          <t>In Tokyo, there have been several days in succession when the daily number of infections dropped below 500, the threshold for lifting the declaration, with 301 new infections today. There has also been continuous decreases in the numbers of hospitalized patients and patients with severe symptoms. This is entirely the result of citizens’ renewed efforts and their coming together to do their best to work towards our goal, achieved without harsh declarations like those in various other countries. I express my heartfelt appreciation for the devoted efforts made by all those involved in medical care, nursing care, and other relevant fields, as well as for the cooperation of the public. As for lifting the declaration, I have said that I would render a decision taking the number of new infection cases, the hospital bed occupancy ratio, and other such indicators as references. Two weeks are the period necessary to hold down a spread in infections and confirm the situation more carefully. Taking such points into account in a level-headed and comprehensive manner, I as prime minister have made the decision to extend the declaration. It is truly regrettable that we were unable to lift the declaration by March 7, the date I originally pledged. I apologize for that sincerely. We will act in cooperation with local governments to thoroughly implement effective efforts such as shortening the operating hours of dining and drinking establishments, refraining from going out for non-essential, non-urgent reasons, and encouraging teleworking. Furthermore, in order to detect infections at elderly care facilities and elsewhere at an early time and prevent clusters from arising, we will conduct testing at approximately 30,000 facilities by the end of March. In addition, monitoring surveys of asymptomatic individuals have now begun in Tochigi Prefecture in order to trace intra-community acquisitions, and going forward we will expand the scale, conducting these surveys in major cities as well. What is particularly high risk is having meals or going drinking, when people speak to each other a lot with their masks removed, and we have also come to understand that such settings should form the crux of our measures. Spring is a time for graduation ceremonies, school entrance ceremonies, welcome and send-off parties, and other major junctures in our lives. Regarding matters requiring coordination with ministries and agencies and local governments, such as securing a sufficient number of hospital beds, I will stand at the fore as we resolve these issues by overcoming the vertical segmentation of ministries and agencies. Last month we began administering the vaccine to medical practitioners. Soon afterwards I went to observe the inoculations, and people working in medical facilities told me that they want many people to get vaccinated at an early time so that they can carry out their jobs with a sense of assurance. From the perspective of protecting our medical front lines as well, I felt keenly once again that vaccines will serve as a light of hope. While we initially estimated that 3.7 million medical practitioners would be vaccinated, the number wanting to be inoculated exceeded that figure by more than 1 million. Moreover, from April 12 we will begin vaccinating elderly people nationwide, and then from the end of April we will expand the scale significantly, working to make the vaccine available at the earliest possible time to anyone in the public wishing to have it, as a trump card among our measures to fight infections. Thus far we have administered vaccinations to approximately 37,000 people. We will press forward in our preparations in cooperation with local governments while at the same time continuing to disseminate information that is easy for people to understand, including information on side reactions. Regarding variants of the virus, although we have not identified any community spread, coronavirus variants have been confirmed in 19 prefectures since the end of 2020 and we must continue to be vigilant against them. From this month, we will conduct testing in every prefecture nationwide via a recently developed method that can detect variants in only a short time, thereby reinforcing our domestic surveillance structure. As the battle against the novel coronavirus becomes increasingly prolonged, business operations and people’s daily lives are being seriously affected. Certain industries, including dining and drinking establishments, lodging facilities, and public transportation in local areas, have been facing particularly severe situations for quite some time. We will continue to provide the greatest possible assistance through funds to cover living expenses, Employment Adjustment Subsidies, and the like. In addition, to assist with liquidity, we have prepared sufficient funds as well as various kinds of assistance measures that correspond with the scale of the business and its particular situation. We will confer individually with business operators and respond in a conscientious manner. In addition, I am deeply saddened by the fact that since last year, suicides have been increasing, especially among women, and it is a matter of great urgency that we have measures to respond to this. This is the result of our citizens and business operators earnestly making their greatest possible efforts over the past year. Now, what I as prime minister must do is make sure we do not lose any ground on the results we have attained thus far, prevent a rebound from occurring, and make it possible to lift the declaration. We are aware that while some have the view that the public’s level of vigilance has started to wane, there are also people saying they cannot fight on any longer. Even as I contemplated this variety of viewpoints, I have taken the decision to implement our measures even more thoroughly. Although it is extremely regrettable, I ask sincerely for the citizens to extend their cooperation to us further so that we can protect people’s lives and livelihoods and restore our vibrant daily lives in which we enjoy peace of mind. I will end my opening statement here. Related Link
Japanese
Video (English)
Home
News
Videos
Policy
The Cabinet
Links
Cabinet Public Affairs Office, Cabinet Secretariat, 1-6-1 Nagata-cho, Chiyoda-ku, Tokyo 100 - 8968, Japan
Copyright© Cabinet Public Affairs Office, Cabinet Secretariat.</t>
        </is>
      </c>
      <c r="K658" s="18" t="inlineStr">
        <is>
          <t>apologize;fund;regret;war</t>
        </is>
      </c>
      <c r="L658" s="18" t="inlineStr">
        <is>
          <t>1</t>
        </is>
      </c>
      <c r="M658" s="18" t="inlineStr">
        <is>
          <t>0</t>
        </is>
      </c>
      <c r="N658" s="18" t="inlineStr">
        <is>
          <t>0</t>
        </is>
      </c>
      <c r="O658" s="18" t="inlineStr">
        <is>
          <t>1</t>
        </is>
      </c>
      <c r="P658" s="18" t="inlineStr">
        <is>
          <t>0</t>
        </is>
      </c>
      <c r="Q658" s="18" t="inlineStr">
        <is>
          <t>0</t>
        </is>
      </c>
      <c r="R658" s="18" t="inlineStr">
        <is>
          <t>df32b18f-c7de-4fc4-a1ae-6a13df4deaea</t>
        </is>
      </c>
      <c r="S658" s="18" t="inlineStr"/>
      <c r="T658" s="18" t="inlineStr"/>
      <c r="U658" s="18" t="inlineStr"/>
      <c r="V658" s="18" t="inlineStr">
        <is>
          <t>COMPENSATION_REPARATION</t>
        </is>
      </c>
      <c r="W658" s="18" t="inlineStr"/>
      <c r="X658" s="18" t="inlineStr"/>
      <c r="Y658" s="18" t="inlineStr"/>
      <c r="Z658" s="18" t="inlineStr"/>
      <c r="AA658" s="18" t="inlineStr"/>
      <c r="AB658" s="18" t="inlineStr"/>
      <c r="AC658" s="18" t="inlineStr"/>
      <c r="AD658" s="18" t="inlineStr"/>
      <c r="AE658" s="18" t="inlineStr"/>
      <c r="AF658" s="18" t="inlineStr"/>
      <c r="AG658" s="18" t="inlineStr"/>
      <c r="AH658" s="18" t="inlineStr"/>
      <c r="AI658" s="18" t="inlineStr"/>
      <c r="AJ658" s="18" t="inlineStr"/>
      <c r="AK658" s="18" t="inlineStr"/>
      <c r="AL658" s="18" t="inlineStr"/>
      <c r="AM658" s="18" t="inlineStr">
        <is>
          <t>LOW</t>
        </is>
      </c>
      <c r="AN658" s="3" t="inlineStr">
        <is>
          <t>AUTO-DRAFT: keyword signals only; requires contextual coding per codebook.md before use.</t>
        </is>
      </c>
      <c r="AO658" s="18" t="inlineStr">
        <is>
          <t>d9664cd0-94bf-5440-a736-93c2c4aef56c</t>
        </is>
      </c>
      <c r="AP658" s="18" t="inlineStr">
        <is>
          <t>1</t>
        </is>
      </c>
      <c r="AQ658" s="18" t="inlineStr">
        <is>
          <t>LOW_CONFIDENCE;MISSING_SPEAKER</t>
        </is>
      </c>
      <c r="AR658" s="18" t="inlineStr">
        <is>
          <t>EXCLUDED</t>
        </is>
      </c>
      <c r="AS658" s="3" t="inlineStr">
        <is>
          <t>2026-09-22 full backlog review: COVID_OR_PANDEMIC</t>
        </is>
      </c>
    </row>
    <row r="659">
      <c r="A659" s="3" t="inlineStr">
        <is>
          <t>https://japan.kantei.go.jp/99_suga/statement/202103/_00006.html</t>
        </is>
      </c>
      <c r="B659" s="18" t="inlineStr">
        <is>
          <t>japan</t>
        </is>
      </c>
      <c r="C659" s="18" t="inlineStr">
        <is>
          <t>Prime Minister's Office of Japan (Kantei)</t>
        </is>
      </c>
      <c r="D659" s="3" t="inlineStr">
        <is>
          <t>Press Conference by the Prime Minister on His Visit to Fukushima Prefecture (Speeches and Statements by the Prime Minister) | Prime Minister of Japan and His Cabinet</t>
        </is>
      </c>
      <c r="E659" s="18" t="inlineStr">
        <is>
          <t>PRESS_CONFERENCE</t>
        </is>
      </c>
      <c r="F659" s="18" t="inlineStr">
        <is>
          <t>March 6, 2021</t>
        </is>
      </c>
      <c r="G659" s="18" t="inlineStr">
        <is>
          <t>0</t>
        </is>
      </c>
      <c r="H659" s="3" t="inlineStr"/>
      <c r="I659" s="3" t="inlineStr">
        <is>
          <t>Press Conference by the Prime Minister on His Visit to Fukushima Prefecture (Speeches and Statements by the Prime Minister) | Prime Minister of Japan and His Cabinet
Skip to main content
Home
News
Videos
Policy
The Cabinet
Links
Home
&gt;
News
&gt;
Speeches and Statements by the Prime Minister
&gt;
March 2021
&gt;
Press Conference by the Prime Minister on His Visit to Fukushima Prefecture
Speeches and Statements by the Prime Minister
Press Conference by the Prime Minister on His Visit to Fukushima Prefecture
March 6, 2021
Tweet
[Provisional Translation]
(On the Prime Minister’s visit to Fukushima Prefecture)
It has been exactly ten years since the Great East Japan Earthquake and the accident at TEPCO’s Fukushima Daiichi Nuclear Power Station. Taking this as an opportunity, I have visited the disaster-stricken area. During this visit, I offered my heartfelt condolences and expressed my determination for the Government of Japan to continue to stand at the fore in undertaking efforts for the reconstruction of Fukushima.
In the towns of Okuma and Futaba, I was briefed on the work towards redeveloping their business districts, station-front plazas, and other areas, and I felt tangibly that these towns are moving forward steadily. And in addition, I had a discussion with four young residents, who came to work and live in Namie Town as volunteers and are taking on various challenges of Fukushima’s revival, together with the local residents. I found our discussion to be extremely promising in that, as the reconstruction of Fukushima approaches its tenth anniversary, this community building has progressed in a new direction.
After that, I talked with people in the hydrogen research field. I myself declared that Japan will become carbon neutral, and as one part of that, from now we will work to create hydrogen utilizing renewable energy and then store it. We consider research on this to be absolutely critical.
I also inspected a robot test field just now, where efforts are underway to incorporate new techniques into various kinds of disaster countermeasures, carried out by drones.
Moreover, we experienced an earthquake off the coast of Fukushima Prefecture recently, just when we are looking ahead at the tenth anniversary. The Government has created a framework through which we will provide the greatest possible assistance so that local residents do not become dispirited towards their future. The governor and others involved in this have expressed great appreciation, and I am glad that the Government took such bold steps. Regardless, as we mark ten years of reconstruction, I intend at a national level to undertake future reconstruction with a firm sense of responsibility.
(On making a decision on how to deal with ALPS-treated water*, and on the prospects for lifting the evacuation orders for areas outside the zones designated for reconstruction and recovery)
As for dealing with ALPS-treated water, the number of tanks has increased and the space has come under strain. In light of this, I believe we must not postpone dealing with the matter indefinitely, without taking a decision.
Over the past six years, we have discussed various disposal methods and other such matters at great length, including through examination by the experts. I have been saying this all along, but the Government will take responsibility and decide on a disposal policy at an appropriate time.
We are now discussing lifting the evacuation orders for areas outside the zones designated for reconstruction and recovery. We have been receiving emphatic requests from the residents to do so. The Government remains unchanged in its approach that in the future evacuation orders will be lifted for all difficult-to-return zones, even if that takes a long time.
(On the release of treated water into the ocean)
Over the past six years, we have listened to the views of a wide range of people in working to tackle the issue of this treated water. The Government will take responsibility and make an appropriate decision at an appropriate time.
* Water treated using the Advanced Liquid Processing System (ALPS) multi-nuclide removal facility
Related Link
Japanese
Home
News
Videos
Policy
The Cabinet
Links
Cabinet Public Affairs Office, Cabinet Secretariat, 1-6-1 Nagata-cho, Chiyoda-ku, Tokyo 100 - 8968, Japan
Copyright© Cabinet Public Affairs Office, Cabinet Secretariat. All Rights Reserved.</t>
        </is>
      </c>
      <c r="J659" s="3" t="inlineStr">
        <is>
          <t>Taking this as an opportunity, I have visited the disaster-stricken area. During this visit, I offered my heartfelt condolences and expressed my determination for the Government of Japan to continue to stand at the fore in undertaking efforts for the reconstruction of Fukushima. In the towns of Okuma and Futaba, I was briefed on the work towards redeveloping their business districts, station-front plazas, and other areas, and I felt tangibly that these towns are moving forward steadily. And in addition, I had a discussion with four young residents, who came to work and live in Namie Town as volunteers and are taking on various challenges of Fukushima’s revival, together with the local residents. I found our discussion to be extremely promising in that, as the reconstruction of Fukushima approaches its tenth anniversary, this community building has progressed in a new direction. I also inspected a robot test field just now, where efforts are underway to incorporate new techniques into various kinds of disaster countermeasures, carried out by drones. Moreover, we experienced an earthquake off the coast of Fukushima Prefecture recently, just when we are looking ahead at the tenth anniversary. The Government has created a framework through which we will provide the greatest possible assistance so that local residents do not become dispirited towards their future. The governor and others involved in this have expressed great appreciation, and I am glad that the Government took such bold steps. Regardless, as we mark ten years of reconstruction, I intend at a national level to undertake future reconstruction with a firm sense of responsibility. (On making a decision on how to deal with ALPS-treated water*, and on the prospects for lifting the evacuation orders for areas outside the zones designated for reconstruction and recovery)
As for dealing with ALPS-treated water, the number of tanks has increased and the space has come under strain. In light of this, I believe we must not postpone dealing with the matter indefinitely, without taking a decision. Over the past six years, we have discussed various disposal methods and other such matters at great length, including through examination by the experts. I have been saying this all along, but the Government will take responsibility and decide on a disposal policy at an appropriate time. We are now discussing lifting the evacuation orders for areas outside the zones designated for reconstruction and recovery. We have been receiving emphatic requests from the residents to do so. The Government remains unchanged in its approach that in the future evacuation orders will be lifted for all difficult-to-return zones, even if that takes a long time. (On the release of treated water into the ocean)
Over the past six years, we have listened to the views of a wide range of people in working to tackle the issue of this treated water. The Government will take responsibility and make an appropriate decision at an appropriate time. * Water treated using the Advanced Liquid Processing System (ALPS) multi-nuclide removal facility
Related Link
Japanese
Home
News
Videos
Policy
The Cabinet
Links
Cabinet Public Affairs Office, Cabinet Secretariat, 1-6-1 Nagata-cho, Chiyoda-ku, Tokyo 100 - 8968, Japan
Copyright© Cabinet Public Affairs Office, Cabinet Secretariat. All Rights Reserved.</t>
        </is>
      </c>
      <c r="K659" s="18" t="inlineStr">
        <is>
          <t>responsibility;war</t>
        </is>
      </c>
      <c r="L659" s="18" t="inlineStr">
        <is>
          <t>0</t>
        </is>
      </c>
      <c r="M659" s="18" t="inlineStr">
        <is>
          <t>0</t>
        </is>
      </c>
      <c r="N659" s="18" t="inlineStr">
        <is>
          <t>0</t>
        </is>
      </c>
      <c r="O659" s="18" t="inlineStr">
        <is>
          <t>1</t>
        </is>
      </c>
      <c r="P659" s="18" t="inlineStr">
        <is>
          <t>0</t>
        </is>
      </c>
      <c r="Q659" s="18" t="inlineStr">
        <is>
          <t>0</t>
        </is>
      </c>
      <c r="R659" s="18" t="inlineStr">
        <is>
          <t>a058d65c-5421-418d-be2c-a2c0a5c450ce</t>
        </is>
      </c>
      <c r="S659" s="18" t="inlineStr"/>
      <c r="T659" s="18" t="inlineStr"/>
      <c r="U659" s="18" t="inlineStr"/>
      <c r="V659" s="18" t="inlineStr">
        <is>
          <t>HISTORICAL_RECOGNITION_GENERAL</t>
        </is>
      </c>
      <c r="W659" s="18" t="inlineStr"/>
      <c r="X659" s="18" t="inlineStr"/>
      <c r="Y659" s="18" t="inlineStr"/>
      <c r="Z659" s="18" t="inlineStr"/>
      <c r="AA659" s="18" t="inlineStr"/>
      <c r="AB659" s="18" t="inlineStr"/>
      <c r="AC659" s="18" t="inlineStr"/>
      <c r="AD659" s="18" t="inlineStr"/>
      <c r="AE659" s="18" t="inlineStr"/>
      <c r="AF659" s="18" t="inlineStr"/>
      <c r="AG659" s="18" t="inlineStr"/>
      <c r="AH659" s="18" t="inlineStr"/>
      <c r="AI659" s="18" t="inlineStr"/>
      <c r="AJ659" s="18" t="inlineStr"/>
      <c r="AK659" s="18" t="inlineStr"/>
      <c r="AL659" s="18" t="inlineStr"/>
      <c r="AM659" s="18" t="inlineStr">
        <is>
          <t>LOW</t>
        </is>
      </c>
      <c r="AN659" s="3" t="inlineStr">
        <is>
          <t>AUTO-DRAFT: keyword signals only; requires contextual coding per codebook.md before use.</t>
        </is>
      </c>
      <c r="AO659" s="18" t="inlineStr">
        <is>
          <t>0da6e182-adbe-558c-98ca-8e7143d4709f</t>
        </is>
      </c>
      <c r="AP659" s="18" t="inlineStr">
        <is>
          <t>1</t>
        </is>
      </c>
      <c r="AQ659" s="18" t="inlineStr">
        <is>
          <t>LOW_CONFIDENCE;MISSING_SPEAKER</t>
        </is>
      </c>
      <c r="AR659" s="18" t="inlineStr">
        <is>
          <t>EXCLUDED</t>
        </is>
      </c>
      <c r="AS659" s="3" t="inlineStr">
        <is>
          <t>2026-09-22 full backlog review: NATURAL_DISASTER_OR_ACCIDENT</t>
        </is>
      </c>
    </row>
    <row r="660">
      <c r="A660" s="3" t="inlineStr">
        <is>
          <t>https://japan.kantei.go.jp/99_suga/statement/202103/_00007.html</t>
        </is>
      </c>
      <c r="B660" s="18" t="inlineStr">
        <is>
          <t>japan</t>
        </is>
      </c>
      <c r="C660" s="18" t="inlineStr">
        <is>
          <t>Prime Minister's Office of Japan (Kantei)</t>
        </is>
      </c>
      <c r="D660" s="3" t="inlineStr">
        <is>
          <t>Joint Message on the Passing of 10 Years Since the Great East Japan Earthquake (Speeches and Statements by the Prime Minister) | Prime Minister of Japan and His Cabinet</t>
        </is>
      </c>
      <c r="E660" s="18" t="inlineStr">
        <is>
          <t>SPEECH</t>
        </is>
      </c>
      <c r="F660" s="18" t="inlineStr">
        <is>
          <t>March 11, 2021</t>
        </is>
      </c>
      <c r="G660" s="18" t="inlineStr">
        <is>
          <t>0</t>
        </is>
      </c>
      <c r="H660" s="3" t="inlineStr"/>
      <c r="I660" s="3" t="inlineStr">
        <is>
          <t>Joint Message on the Passing of 10 Years Since the Great East Japan Earthquake (Speeches and Statements by the Prime Minister) | Prime Minister of Japan and His Cabinet
Skip to main content
Home
News
Videos
Policy
The Cabinet
Links
Home
&gt;
News
&gt;
Speeches and Statements by the Prime Minister
&gt;
March 2021
&gt;
Joint Message on the Passing of 10 Years Since the Great East Japan Earthquake
Speeches and Statements by the Prime Minister
Joint Message on the Passing of 10 Years Since the Great East Japan Earthquake
March 11, 2021
Tweet
Ten years ago, the Great East Japan Earthquake touched off a trio of disasters that claimed countless lives and caused immense suffering and damage for the people of Japan.  On this solemn occasion, we remember all those who were lost, and we extend our deepest condolences to the families and communities who were devastated and who are still mourning such an immense tragedy.
When the catastrophic earthquake, tsunami, and nuclear power plant accident hit, Japan’s Self-Defense Forces and U.S. Forces immediately sprang into action, joining together to perform search-and-rescue operations and to provide supplies and transportation to those in need.   Japan and the United States worked hand-in-hand to alleviate suffering and to respond to the accident at the Tokyo Electric Power Company’s Fukushima Daiichi Nuclear Power Plant, with the aid of experts, goods, and equipment from many countries. After the catastrophe, Japanese and U.S. forces also worked in lockstep to restore operations at Sendai Airport, which also served as a hub to distribute over two million tons of relief supplies. And our peoples stepped up as well, with Japanese and American citizens working together at the grassroots level to contribute to Japan’s recovery and reconstruction. Five months after the disasters, then-Vice President Biden visited Natori and Sendai to see the relief efforts firsthand, as well as the incredible strength and resilience of the Japanese people. Then, as now, our joint efforts hold a special place in the hearts and memories of both our peoples—a testament to the special bond and the unshakable friendship that is the Japan-U.S. alliance.
We must not forget that, even after ten years, many of those affected continue to struggle in the wake of the disaster.  In support of these individuals and to honor who we lost, Japan and the United States will continue to move forward shoulder-to-shoulder as “tomodachi” (friends) to finish the reconstruction of the Tōhoku region and to realize a better future for us all.
SUGA Yoshihide
Prime Minister of Japan
Joseph R. Biden Jr.
President of the United States of America
Related Link
Japanese
Home
News
Videos
Policy
The Cabinet
Links
Cabinet Public Affairs Office, Cabinet Secretariat, 1-6-1 Nagata-cho, Chiyoda-ku, Tokyo 100 - 8968, Japan
Copyright© Cabinet Public Affairs Office, Cabinet Secretariat. All Rights Reserved.</t>
        </is>
      </c>
      <c r="J660" s="3" t="inlineStr">
        <is>
          <t>Joint Message on the Passing of 10 Years Since the Great East Japan Earthquake (Speeches and Statements by the Prime Minister) | Prime Minister of Japan and His Cabinet
Skip to main content
Home
News
Videos
Policy
The Cabinet
Links
Home
&gt;
News
&gt;
Speeches and Statements by the Prime Minister
&gt;
March 2021
&gt;
Joint Message on the Passing of 10 Years Since the Great East Japan Earthquake
Speeches and Statements by the Prime Minister
Joint Message on the Passing of 10 Years Since the Great East Japan Earthquake
March 11, 2021
Tweet
Ten years ago, the Great East Japan Earthquake touched off a trio of disasters that claimed countless lives and caused immense suffering and damage for the people of Japan. On this solemn occasion, we remember all those who were lost, and we extend our deepest condolences to the families and communities who were devastated and who are still mourning such an immense tragedy. When the catastrophic earthquake, tsunami, and nuclear power plant accident hit, Japan’s Self-Defense Forces and U.S. Forces immediately sprang into action, joining together to perform search-and-rescue operations and to provide supplies and transportation to those in need. Japan and the United States worked hand-in-hand to alleviate suffering and to respond to the accident at the Tokyo Electric Power Company’s Fukushima Daiichi Nuclear Power Plant, with the aid of experts, goods, and equipment from many countries. After the catastrophe, Japanese and U.S. forces also worked in lockstep to restore operations at Sendai Airport, which also served as a hub to distribute over two million tons of relief supplies. alliance. We must not forget that, even after ten years, many of those affected continue to struggle in the wake of the disaster. In support of these individuals and to honor who we lost, Japan and the United States will continue to move forward shoulder-to-shoulder as “tomodachi” (friends) to finish the reconstruction of the Tōhoku region and to realize a better future for us all. SUGA Yoshihide
Prime Minister of Japan
Joseph R. Biden Jr.</t>
        </is>
      </c>
      <c r="K660" s="18" t="inlineStr">
        <is>
          <t>suffering;war</t>
        </is>
      </c>
      <c r="L660" s="18" t="inlineStr">
        <is>
          <t>0</t>
        </is>
      </c>
      <c r="M660" s="18" t="inlineStr">
        <is>
          <t>0</t>
        </is>
      </c>
      <c r="N660" s="18" t="inlineStr">
        <is>
          <t>0</t>
        </is>
      </c>
      <c r="O660" s="18" t="inlineStr">
        <is>
          <t>0</t>
        </is>
      </c>
      <c r="P660" s="18" t="inlineStr">
        <is>
          <t>0</t>
        </is>
      </c>
      <c r="Q660" s="18" t="inlineStr">
        <is>
          <t>0</t>
        </is>
      </c>
      <c r="R660" s="18" t="inlineStr">
        <is>
          <t>b6bd8a72-1b6b-40c6-9edc-059fa4dc2306</t>
        </is>
      </c>
      <c r="S660" s="18" t="inlineStr"/>
      <c r="T660" s="18" t="inlineStr"/>
      <c r="U660" s="18" t="inlineStr"/>
      <c r="V660" s="18" t="inlineStr">
        <is>
          <t>HISTORICAL_RECOGNITION_GENERAL</t>
        </is>
      </c>
      <c r="W660" s="18" t="inlineStr"/>
      <c r="X660" s="18" t="inlineStr"/>
      <c r="Y660" s="18" t="inlineStr"/>
      <c r="Z660" s="18" t="inlineStr"/>
      <c r="AA660" s="18" t="inlineStr"/>
      <c r="AB660" s="18" t="inlineStr"/>
      <c r="AC660" s="18" t="inlineStr"/>
      <c r="AD660" s="18" t="inlineStr"/>
      <c r="AE660" s="18" t="inlineStr"/>
      <c r="AF660" s="18" t="inlineStr"/>
      <c r="AG660" s="18" t="inlineStr"/>
      <c r="AH660" s="18" t="inlineStr"/>
      <c r="AI660" s="18" t="inlineStr"/>
      <c r="AJ660" s="18" t="inlineStr"/>
      <c r="AK660" s="18" t="inlineStr"/>
      <c r="AL660" s="18" t="inlineStr"/>
      <c r="AM660" s="18" t="inlineStr">
        <is>
          <t>LOW</t>
        </is>
      </c>
      <c r="AN660" s="3" t="inlineStr">
        <is>
          <t>AUTO-DRAFT: keyword signals only; requires contextual coding per codebook.md before use.</t>
        </is>
      </c>
      <c r="AO660" s="18" t="inlineStr">
        <is>
          <t>08d6c263-d153-5d9b-b25f-2e57e5af2191</t>
        </is>
      </c>
      <c r="AP660" s="18" t="inlineStr">
        <is>
          <t>1</t>
        </is>
      </c>
      <c r="AQ660" s="18" t="inlineStr">
        <is>
          <t>LOW_CONFIDENCE;MISSING_SPEAKER</t>
        </is>
      </c>
      <c r="AR660" s="18" t="inlineStr">
        <is>
          <t>EXCLUDED</t>
        </is>
      </c>
      <c r="AS660" s="3" t="inlineStr">
        <is>
          <t>2026-09-22 full backlog review: NATURAL_DISASTER_OR_ACCIDENT</t>
        </is>
      </c>
    </row>
    <row r="661">
      <c r="A661" s="3" t="inlineStr">
        <is>
          <t>https://japan.kantei.go.jp/99_suga/statement/202103/_00009.html</t>
        </is>
      </c>
      <c r="B661" s="18" t="inlineStr">
        <is>
          <t>japan</t>
        </is>
      </c>
      <c r="C661" s="18" t="inlineStr">
        <is>
          <t>Prime Minister's Office of Japan (Kantei)</t>
        </is>
      </c>
      <c r="D661" s="3" t="inlineStr">
        <is>
          <t>Address by the Prime Minister to the Memorial Ceremony Marking the Tenth Anniversary of the Great East Japan Earthquake (Speeches and Statements by the Prime Minister) | Prime Minister of Japan and His Cabinet</t>
        </is>
      </c>
      <c r="E661" s="18" t="inlineStr">
        <is>
          <t>SPEECH</t>
        </is>
      </c>
      <c r="F661" s="18" t="inlineStr">
        <is>
          <t>March 11, 2021</t>
        </is>
      </c>
      <c r="G661" s="18" t="inlineStr">
        <is>
          <t>0</t>
        </is>
      </c>
      <c r="H661" s="3" t="inlineStr"/>
      <c r="I661" s="3" t="inlineStr">
        <is>
          <t>Address by the Prime Minister to the Memorial Ceremony Marking the Tenth Anniversary of the Great East Japan Earthquake (Speeches and Statements by the Prime Minister) | Prime Minister of Japan and His Cabinet
Skip to main content
Home
News
Videos
Policy
The Cabinet
Links
Home
&gt;
News
&gt;
Speeches and Statements by the Prime Minister
&gt;
March 2021
&gt;
Address by the Prime Minister to the Memorial Ceremony Marking the Tenth Anniversary of the Great East Japan Earthquake
Speeches and Statements by the Prime Minister
Address by the Prime Minister to the Memorial Ceremony Marking the Tenth Anniversary of the Great East Japan Earthquake
March 11, 2021
Tweet
[Provisional Translation]
I offer with great humility my commemorative address on behalf of the government at the Memorial Ceremony Marking the Tenth Anniversary of the Great East Japan Earthquake graced by the presence of Their Majesties, the Emperor and Empress.
Ten years have passed since the Great East Japan Earthquake claimed many irreplaceable lives and caused unprecedented damage, primarily in the Tohoku region.
My heart aches in empathy and overflows with sorrow and condolences for those who have lost beloved family members, relatives and friends. Today, I would like to offer my deepest and sincerest commiserations and extend my most profound sympathies to all those affected by the catastrophe.
Reconstruction has progressed steadily in disaster-stricken areas in the decade since the earthquake wreaked its devastation. Homes have largely been reconstructed, and towns have been revived to a great extent in the areas affected by the earthquake and the consequent tsunami. The task of reconstruction is now entering its final phases in these regions.
Evacuation orders were lifted last year for all areas of the disaster-affected areas of Fukushima that were severely damaged by the nuclear accident except for the difficult-to-return-to zones. Evacuation orders were lifted for the first time even for some parts of the difficult-to-return-to zones, indicating the steady progress of the movement toward reconstruction and revitalisation.
Nonetheless, 2,000 citizens are still confronted with the prolonged inconvenience of evacuation and are still compelled to reside in temporary housing.
The disaster-affected areas still need to address issues such as psychological care. Moreover, these areas have been struck by various hardships, including Typhoon No. 19 two years ago, the novel coronavirus disease since last year, and recently, a large earthquake. The novel coronavirus disease has particularly impacted residents’ daily lives as well as their industries and livelihoods to a great degree.
The government is committed to making every possible effort to respond to the novel coronavirus disease as well as to providing continuous and seamless support to people affected by the disaster to ensure restoration of their lifestyles in accordance with their stage of life. We will steadily implement programmes to improve the living environment, revitalise and bolster industries, regenerate means of livelihood and accelerate the return of citizens to areas affected by the nuclear disaster that require medium- to long-term support. The Second Reconstruction and Revitalisation Period begins next year; in this term, we will strive to the best of our abilities to complete the full-scale restoration and revitalisation of Fukushima Prefecture and accomplish the reconstruction of the Tohoku region.
The invaluable lessons we have learned at the grave costs imposed by the earthquake and its consequent disasters shall never fade. We firmly pledge to incessantly re-examine our disaster prevention and mitigation protocols, to reinforce national territories in all domains and to propel the construction of a disaster-resistant country.
Reconstruction has progressed after the disastrous earthquake occurred, thanks to the tremendous efforts expended by local residents and other concerned individuals and agencies. I would also like to express my profound gratitude and respect to numerous countries and regions for their generous and encouraging support.
It is our obligation to apply the lessons we have accumulated from this earthquake and its consequent disasters and to extend Japan’s disaster prevention knowledge and technology to the amelioration of disaster prevention measures in all countries and regions. We are ready to boost our international contributions in the field of disaster prevention more strenuously than ever before.
We will overcome the novel coronavirus disease and do our very utmost to restore at the earliest possible time our vibrant daily lives in which we enjoy peace of mind.
Our nation has experienced several disasters that could be regarded as national crises. Nonetheless, our predecessors have overcome every crisis with courage and hope. The present generation is now determined to follow their path. We will walk forever facing forward, extending a helping hand to each other.
I would like to conclude my address by offering earnest and heartfelt prayers: may the souls of all those who passed away repose in eternal peace. May all the bereaved families be embraced with peace and tranquillity.
March 11, 2021
Yoshihide Suga
Prime Minister of Japan
Related Link
Japanese
Home
News
Videos
Policy
The Cabinet
Links
Cabinet Public Affairs Office, Cabinet Secretariat, 1-6-1 Nagata-cho, Chiyoda-ku, Tokyo 100 - 8968, Japan
Copyright© Cabinet Public Affairs Office, Cabinet Secretariat. All Rights Reserved.</t>
        </is>
      </c>
      <c r="J661" s="3" t="inlineStr">
        <is>
          <t>The task of reconstruction is now entering its final phases in these regions. Evacuation orders were lifted last year for all areas of the disaster-affected areas of Fukushima that were severely damaged by the nuclear accident except for the difficult-to-return-to zones. Evacuation orders were lifted for the first time even for some parts of the difficult-to-return-to zones, indicating the steady progress of the movement toward reconstruction and revitalisation. Nonetheless, 2,000 citizens are still confronted with the prolonged inconvenience of evacuation and are still compelled to reside in temporary housing. The disaster-affected areas still need to address issues such as psychological care. Nonetheless, our predecessors have overcome every crisis with courage and hope. The present generation is now determined to follow their path. We will walk forever facing forward, extending a helping hand to each other. I would like to conclude my address by offering earnest and heartfelt prayers: may the souls of all those who passed away repose in eternal peace. May all the bereaved families be embraced with peace and tranquillity.</t>
        </is>
      </c>
      <c r="K661" s="18" t="inlineStr">
        <is>
          <t>war</t>
        </is>
      </c>
      <c r="L661" s="18" t="inlineStr">
        <is>
          <t>0</t>
        </is>
      </c>
      <c r="M661" s="18" t="inlineStr">
        <is>
          <t>1</t>
        </is>
      </c>
      <c r="N661" s="18" t="inlineStr">
        <is>
          <t>0</t>
        </is>
      </c>
      <c r="O661" s="18" t="inlineStr">
        <is>
          <t>0</t>
        </is>
      </c>
      <c r="P661" s="18" t="inlineStr">
        <is>
          <t>0</t>
        </is>
      </c>
      <c r="Q661" s="18" t="inlineStr">
        <is>
          <t>0</t>
        </is>
      </c>
      <c r="R661" s="18" t="inlineStr">
        <is>
          <t>4d9e7268-3bdb-4019-aba7-24e15300ab40</t>
        </is>
      </c>
      <c r="S661" s="18" t="inlineStr"/>
      <c r="T661" s="18" t="inlineStr"/>
      <c r="U661" s="18" t="inlineStr"/>
      <c r="V661" s="18" t="inlineStr">
        <is>
          <t>HISTORICAL_RECOGNITION_GENERAL</t>
        </is>
      </c>
      <c r="W661" s="18" t="inlineStr"/>
      <c r="X661" s="18" t="inlineStr"/>
      <c r="Y661" s="18" t="inlineStr"/>
      <c r="Z661" s="18" t="inlineStr"/>
      <c r="AA661" s="18" t="inlineStr"/>
      <c r="AB661" s="18" t="inlineStr"/>
      <c r="AC661" s="18" t="inlineStr"/>
      <c r="AD661" s="18" t="inlineStr"/>
      <c r="AE661" s="18" t="inlineStr"/>
      <c r="AF661" s="18" t="inlineStr"/>
      <c r="AG661" s="18" t="inlineStr"/>
      <c r="AH661" s="18" t="inlineStr"/>
      <c r="AI661" s="18" t="inlineStr"/>
      <c r="AJ661" s="18" t="inlineStr"/>
      <c r="AK661" s="18" t="inlineStr"/>
      <c r="AL661" s="18" t="inlineStr"/>
      <c r="AM661" s="18" t="inlineStr">
        <is>
          <t>LOW</t>
        </is>
      </c>
      <c r="AN661" s="3" t="inlineStr">
        <is>
          <t>AUTO-DRAFT: keyword signals only; requires contextual coding per codebook.md before use.</t>
        </is>
      </c>
      <c r="AO661" s="18" t="inlineStr">
        <is>
          <t>28986946-ca6a-5ccd-b74f-8d3b328bc263</t>
        </is>
      </c>
      <c r="AP661" s="18" t="inlineStr">
        <is>
          <t>1</t>
        </is>
      </c>
      <c r="AQ661" s="18" t="inlineStr">
        <is>
          <t>LOW_CONFIDENCE;MISSING_SPEAKER</t>
        </is>
      </c>
      <c r="AR661" s="18" t="inlineStr">
        <is>
          <t>EXCLUDED</t>
        </is>
      </c>
      <c r="AS661" s="3" t="inlineStr">
        <is>
          <t>2026-09-22 full backlog review: COVID_OR_PANDEMIC</t>
        </is>
      </c>
    </row>
    <row r="662">
      <c r="A662" s="3" t="inlineStr">
        <is>
          <t>https://japan.kantei.go.jp/99_suga/statement/202103/_00010.html</t>
        </is>
      </c>
      <c r="B662" s="18" t="inlineStr">
        <is>
          <t>japan</t>
        </is>
      </c>
      <c r="C662" s="18" t="inlineStr">
        <is>
          <t>Prime Minister's Office of Japan (Kantei)</t>
        </is>
      </c>
      <c r="D662" s="3" t="inlineStr">
        <is>
          <t>Press Conference by the Prime Minister on the Japan-Australia-India-U.S. Leaders’ Video Conference (Speeches and Statements by the Prime Minister) | Prime Minister of Japan and His Cabinet</t>
        </is>
      </c>
      <c r="E662" s="18" t="inlineStr">
        <is>
          <t>PRESS_CONFERENCE</t>
        </is>
      </c>
      <c r="F662" s="18" t="inlineStr">
        <is>
          <t>March 13, 2021</t>
        </is>
      </c>
      <c r="G662" s="18" t="inlineStr">
        <is>
          <t>0</t>
        </is>
      </c>
      <c r="H662" s="3" t="inlineStr"/>
      <c r="I662" s="3" t="inlineStr">
        <is>
          <t>Press Conference by the Prime Minister on the Japan-Australia-India-U.S. Leaders’ Video Conference (Speeches and Statements by the Prime Minister) | Prime Minister of Japan and His Cabinet
Skip to main content
Home
News
Videos
Policy
The Cabinet
Links
Home
&gt;
News
&gt;
Speeches and Statements by the Prime Minister
&gt;
March 2021
&gt;
Press Conference by the Prime Minister on the Japan-Australia-India-U.S. Leaders’ Video Conference
Speeches and Statements by the Prime Minister
Press Conference by the Prime Minister on the Japan-Australia-India-U.S. Leaders’ Video Conference
March 13, 2021
Tweet
[Provisional Translation]
(On the Japan-Australia-India-U.S. Leaders’ Video Conference)
Today I participated in the first-ever summit meeting among the leaders of Japan, Australia, India, and the United States. We agreed to hold substantive discussions on important issues, including responses to the novel coronavirus, and to deepen our cooperation on these issues.
With regard to our measures to tackle the novel coronavirus, we concurred that we will engage in quadrilateral cooperation in various aspects of vaccine assistance for developing countries in the Indo-Pacific region and others. I proposed that in working to realize a free and open Indo-Pacific, we partner with the member countries of the Association of Southeast Asian Nations (ASEAN) and other organizations. This met with approval from the other leaders. Furthermore, regarding regional issues, I stated that I have serious concerns regarding the situation in Myanmar. I also emphasized that Japan will vigorously oppose China’s attempts to unilaterally change the status quo. I also made an appeal to my counterparts that it is essential to have an immediate resolution of the abductions issue. The other Quad countries will be cooperating with Japan on each of these matters.
Moreover, this meeting raised the Quad countries of Japan, the U.S., Australia, and India to a new stage in their relationship. We were all of the same mind that we will hold an in-person summit by the end of 2021. Going forward we will act in firm cooperation so that, with the Quad nations at the center, we succeed in producing truly ambitious and concrete results.
(On future Quad engagement)
We newly created three Working Groups. I expect we will use these Working Groups to advance our engagement in concrete terms. We also agreed to hold an in-person summit by the end of 2021.
(On vaccine assistance for developing countries and others)
As I just mentioned, to assist developing countries in the Indo-Pacific region, the Quad members will consult with each other within our Working Groups and decide how to move forward in concrete terms, and then carry it out. From now, we will be consulting with each other within the Working Groups on specific matters regarding the delivery, inoculation, and so on.
Related Link
Japanese
Home
News
Videos
Policy
The Cabinet
Links
Cabinet Public Affairs Office, Cabinet Secretariat, 1-6-1 Nagata-cho, Chiyoda-ku, Tokyo 100 - 8968, Japan
Copyright© Cabinet Public Affairs Office, Cabinet Secretariat. All Rights Reserved.</t>
        </is>
      </c>
      <c r="J662" s="3" t="inlineStr">
        <is>
          <t>Moreover, this meeting raised the Quad countries of Japan, the U.S., Australia, and India to a new stage in their relationship. We were all of the same mind that we will hold an in-person summit by the end of 2021. Going forward we will act in firm cooperation so that, with the Quad nations at the center, we succeed in producing truly ambitious and concrete results. (On future Quad engagement)
We newly created three Working Groups. I expect we will use these Working Groups to advance our engagement in concrete terms. We also agreed to hold an in-person summit by the end of 2021. (On vaccine assistance for developing countries and others)
As I just mentioned, to assist developing countries in the Indo-Pacific region, the Quad members will consult with each other within our Working Groups and decide how to move forward in concrete terms, and then carry it out. From now, we will be consulting with each other within the Working Groups on specific matters regarding the delivery, inoculation, and so on. Related Link
Japanese
Home
News
Videos
Policy
The Cabinet
Links
Cabinet Public Affairs Office, Cabinet Secretariat, 1-6-1 Nagata-cho, Chiyoda-ku, Tokyo 100 - 8968, Japan
Copyright© Cabinet Public Affairs Office, Cabinet Secretariat.</t>
        </is>
      </c>
      <c r="K662" s="18" t="inlineStr">
        <is>
          <t>war</t>
        </is>
      </c>
      <c r="L662" s="18" t="inlineStr">
        <is>
          <t>0</t>
        </is>
      </c>
      <c r="M662" s="18" t="inlineStr">
        <is>
          <t>0</t>
        </is>
      </c>
      <c r="N662" s="18" t="inlineStr">
        <is>
          <t>0</t>
        </is>
      </c>
      <c r="O662" s="18" t="inlineStr">
        <is>
          <t>1</t>
        </is>
      </c>
      <c r="P662" s="18" t="inlineStr">
        <is>
          <t>0</t>
        </is>
      </c>
      <c r="Q662" s="18" t="inlineStr">
        <is>
          <t>0</t>
        </is>
      </c>
      <c r="R662" s="18" t="inlineStr">
        <is>
          <t>459ba25c-9d52-4212-acb3-d515dab0928f</t>
        </is>
      </c>
      <c r="S662" s="18" t="inlineStr"/>
      <c r="T662" s="18" t="inlineStr"/>
      <c r="U662" s="18" t="inlineStr"/>
      <c r="V662" s="18" t="inlineStr">
        <is>
          <t>HISTORICAL_RECOGNITION_GENERAL</t>
        </is>
      </c>
      <c r="W662" s="18" t="inlineStr"/>
      <c r="X662" s="18" t="inlineStr"/>
      <c r="Y662" s="18" t="inlineStr"/>
      <c r="Z662" s="18" t="inlineStr"/>
      <c r="AA662" s="18" t="inlineStr"/>
      <c r="AB662" s="18" t="inlineStr"/>
      <c r="AC662" s="18" t="inlineStr"/>
      <c r="AD662" s="18" t="inlineStr"/>
      <c r="AE662" s="18" t="inlineStr"/>
      <c r="AF662" s="18" t="inlineStr"/>
      <c r="AG662" s="18" t="inlineStr"/>
      <c r="AH662" s="18" t="inlineStr"/>
      <c r="AI662" s="18" t="inlineStr"/>
      <c r="AJ662" s="18" t="inlineStr"/>
      <c r="AK662" s="18" t="inlineStr"/>
      <c r="AL662" s="18" t="inlineStr"/>
      <c r="AM662" s="18" t="inlineStr">
        <is>
          <t>LOW</t>
        </is>
      </c>
      <c r="AN662" s="3" t="inlineStr">
        <is>
          <t>AUTO-DRAFT: keyword signals only; requires contextual coding per codebook.md before use.</t>
        </is>
      </c>
      <c r="AO662" s="18" t="inlineStr">
        <is>
          <t>6c2d014a-eed8-594b-a213-8a29f2d74d1e</t>
        </is>
      </c>
      <c r="AP662" s="18" t="inlineStr">
        <is>
          <t>1</t>
        </is>
      </c>
      <c r="AQ662" s="18" t="inlineStr">
        <is>
          <t>LOW_CONFIDENCE;MISSING_SPEAKER</t>
        </is>
      </c>
      <c r="AR662" s="18" t="inlineStr">
        <is>
          <t>EXCLUDED</t>
        </is>
      </c>
      <c r="AS662" s="3" t="inlineStr">
        <is>
          <t>2026-09-22 full backlog review: COVID_OR_PANDEMIC</t>
        </is>
      </c>
    </row>
    <row r="663">
      <c r="A663" s="3" t="inlineStr">
        <is>
          <t>https://japan.kantei.go.jp/99_suga/statement/202103/_00011.html</t>
        </is>
      </c>
      <c r="B663" s="18" t="inlineStr">
        <is>
          <t>japan</t>
        </is>
      </c>
      <c r="C663" s="18" t="inlineStr">
        <is>
          <t>Prime Minister's Office of Japan (Kantei)</t>
        </is>
      </c>
      <c r="D663" s="3" t="inlineStr">
        <is>
          <t>Press Conference by the Prime Minister on His State of Mind Six Months since the Inauguration and Other Matters (Speeches and Statements by the Prime Minister) | Prime Minister of Japan and His Cabinet</t>
        </is>
      </c>
      <c r="E663" s="18" t="inlineStr">
        <is>
          <t>PRESS_CONFERENCE</t>
        </is>
      </c>
      <c r="F663" s="18" t="inlineStr">
        <is>
          <t>March 16, 2021</t>
        </is>
      </c>
      <c r="G663" s="18" t="inlineStr">
        <is>
          <t>0</t>
        </is>
      </c>
      <c r="H663" s="3" t="inlineStr"/>
      <c r="I663" s="3" t="inlineStr">
        <is>
          <t>Press Conference by the Prime Minister on His State of Mind Six Months since the Inauguration and Other Matters (Speeches and Statements by the Prime Minister) | Prime Minister of Japan and His Cabinet
Skip to main content
Home
News
Videos
Policy
The Cabinet
Links
Home
&gt;
News
&gt;
Speeches and Statements by the Prime Minister
&gt;
March 2021
&gt;
Press Conference by the Prime Minister on His State of Mind Six Months since the Inauguration and Other Matters
Speeches and Statements by the Prime Minister
Press Conference by the Prime Minister on His State of Mind Six Months since the Inauguration and Other Matters
March 16, 2021
Tweet
[Provisional Translation]
(On the Prime Minister’s state of mind six months since the inauguration of the Suga Cabinet)
Since assuming office in September, I have done my utmost every day. I feel as if these six monts have gone by in an instant. Amidst these efforts, I have worked on the COVID-19 response with the highest priority, whatever it takes, in order to keep the spread of coronavirus infections in check and enable the citizens to recover at the earliest possible time their day-to-day lives in which they can feel at ease. And, as for policies about which I had personally made pledges upon taking office -- things which we are able to take prompt action to -- for example, mobile phone fees, competition has begun towards fee reductions.
Moreover, we substantially increased the amount of subsidies beginning in January for fertility treatment, and I recently spoke with doctors conducting such treatment. They reported that since the start of this year, there has definitely been a 10 to roughly 20 percent increase in the number of patients.
I believe we have been successful in swiftly delivering such policies to the people. I also intend to engage steadfastly in “digital” and “green” initiatives as well as regional revitalization in order to restore Japan’s vitality, economically and otherwise, for growth in the post-COVID19 recovery. I will continue to work hard, taking an approach of producing results regarding these kinds of issues one by one, as the Cabinet that works for the people.
(On dissolving the House of Representatives)
As I have been saying consistently, I am determined to carry out my job duties conscientiously. The term of office is until the autumn, therefore I intend to consider the matter going forward while keeping an eye on the state of affairs.
(On Ministry of Internal Affairs and Communications Vice Minister for Policy Coordination Taniwaki)
I consider it extremely regrettable that he was subject to disciplinary measures for acting contrary to the National Public Service Ethics Act. Regardless, the Ministry of Internal Affairs and Communications will take forthcoming measures after conducting a thorough investigation that includes third-party inspectors.
Related Link
Japanese
Home
News
Videos
Policy
The Cabinet
Links
Cabinet Public Affairs Office, Cabinet Secretariat, 1-6-1 Nagata-cho, Chiyoda-ku, Tokyo 100 - 8968, Japan
Copyright© Cabinet Public Affairs Office, Cabinet Secretariat. All Rights Reserved.</t>
        </is>
      </c>
      <c r="J663" s="3" t="inlineStr">
        <is>
          <t>I feel as if these six monts have gone by in an instant. Amidst these efforts, I have worked on the COVID-19 response with the highest priority, whatever it takes, in order to keep the spread of coronavirus infections in check and enable the citizens to recover at the earliest possible time their day-to-day lives in which they can feel at ease. And, as for policies about which I had personally made pledges upon taking office -- things which we are able to take prompt action to -- for example, mobile phone fees, competition has begun towards fee reductions. Moreover, we substantially increased the amount of subsidies beginning in January for fertility treatment, and I recently spoke with doctors conducting such treatment. They reported that since the start of this year, there has definitely been a 10 to roughly 20 percent increase in the number of patients. I will continue to work hard, taking an approach of producing results regarding these kinds of issues one by one, as the Cabinet that works for the people. (On dissolving the House of Representatives)
As I have been saying consistently, I am determined to carry out my job duties conscientiously. The term of office is until the autumn, therefore I intend to consider the matter going forward while keeping an eye on the state of affairs. (On Ministry of Internal Affairs and Communications Vice Minister for Policy Coordination Taniwaki)
I consider it extremely regrettable that he was subject to disciplinary measures for acting contrary to the National Public Service Ethics Act. Regardless, the Ministry of Internal Affairs and Communications will take forthcoming measures after conducting a thorough investigation that includes third-party inspectors. Related Link
Japanese
Home
News
Videos
Policy
The Cabinet
Links
Cabinet Public Affairs Office, Cabinet Secretariat, 1-6-1 Nagata-cho, Chiyoda-ku, Tokyo 100 - 8968, Japan
Copyright© Cabinet Public Affairs Office, Cabinet Secretariat.</t>
        </is>
      </c>
      <c r="K663" s="18" t="inlineStr">
        <is>
          <t>regret;war</t>
        </is>
      </c>
      <c r="L663" s="18" t="inlineStr">
        <is>
          <t>0</t>
        </is>
      </c>
      <c r="M663" s="18" t="inlineStr">
        <is>
          <t>0</t>
        </is>
      </c>
      <c r="N663" s="18" t="inlineStr">
        <is>
          <t>0</t>
        </is>
      </c>
      <c r="O663" s="18" t="inlineStr">
        <is>
          <t>0</t>
        </is>
      </c>
      <c r="P663" s="18" t="inlineStr">
        <is>
          <t>0</t>
        </is>
      </c>
      <c r="Q663" s="18" t="inlineStr">
        <is>
          <t>0</t>
        </is>
      </c>
      <c r="R663" s="18" t="inlineStr">
        <is>
          <t>e284b82e-da9c-40a5-8b71-a9cfd00a5e6d</t>
        </is>
      </c>
      <c r="S663" s="18" t="inlineStr"/>
      <c r="T663" s="18" t="inlineStr"/>
      <c r="U663" s="18" t="inlineStr"/>
      <c r="V663" s="18" t="inlineStr">
        <is>
          <t>HISTORICAL_RECOGNITION_GENERAL</t>
        </is>
      </c>
      <c r="W663" s="18" t="inlineStr"/>
      <c r="X663" s="18" t="inlineStr"/>
      <c r="Y663" s="18" t="inlineStr"/>
      <c r="Z663" s="18" t="inlineStr"/>
      <c r="AA663" s="18" t="inlineStr"/>
      <c r="AB663" s="18" t="inlineStr"/>
      <c r="AC663" s="18" t="inlineStr"/>
      <c r="AD663" s="18" t="inlineStr"/>
      <c r="AE663" s="18" t="inlineStr"/>
      <c r="AF663" s="18" t="inlineStr"/>
      <c r="AG663" s="18" t="inlineStr"/>
      <c r="AH663" s="18" t="inlineStr"/>
      <c r="AI663" s="18" t="inlineStr"/>
      <c r="AJ663" s="18" t="inlineStr"/>
      <c r="AK663" s="18" t="inlineStr"/>
      <c r="AL663" s="18" t="inlineStr"/>
      <c r="AM663" s="18" t="inlineStr">
        <is>
          <t>LOW</t>
        </is>
      </c>
      <c r="AN663" s="3" t="inlineStr">
        <is>
          <t>AUTO-DRAFT: keyword signals only; requires contextual coding per codebook.md before use.</t>
        </is>
      </c>
      <c r="AO663" s="18" t="inlineStr">
        <is>
          <t>a9624352-9591-5926-9825-a98ad302d40b</t>
        </is>
      </c>
      <c r="AP663" s="18" t="inlineStr">
        <is>
          <t>1</t>
        </is>
      </c>
      <c r="AQ663" s="18" t="inlineStr">
        <is>
          <t>LOW_CONFIDENCE;MISSING_SPEAKER</t>
        </is>
      </c>
      <c r="AR663" s="18" t="inlineStr">
        <is>
          <t>EXCLUDED</t>
        </is>
      </c>
      <c r="AS663" s="3" t="inlineStr">
        <is>
          <t>2026-09-22 full backlog review: COVID_OR_PANDEMIC</t>
        </is>
      </c>
    </row>
    <row r="664">
      <c r="A664" s="3" t="inlineStr">
        <is>
          <t>https://japan.kantei.go.jp/99_suga/statement/202103/_00012.html</t>
        </is>
      </c>
      <c r="B664" s="18" t="inlineStr">
        <is>
          <t>japan</t>
        </is>
      </c>
      <c r="C664" s="18" t="inlineStr">
        <is>
          <t>Prime Minister's Office of Japan (Kantei)</t>
        </is>
      </c>
      <c r="D664" s="3" t="inlineStr">
        <is>
          <t>Press Conference by the Prime Minister on Considering Lifting the Declaration of the State of Emergency and Other Matters (Speeches and Statements by the Prime Minister) | Prime Minister of Japan and His Cabinet</t>
        </is>
      </c>
      <c r="E664" s="18" t="inlineStr">
        <is>
          <t>PRESS_CONFERENCE</t>
        </is>
      </c>
      <c r="F664" s="18" t="inlineStr">
        <is>
          <t>March 17, 2021</t>
        </is>
      </c>
      <c r="G664" s="18" t="inlineStr">
        <is>
          <t>0</t>
        </is>
      </c>
      <c r="H664" s="3" t="inlineStr"/>
      <c r="I664" s="3" t="inlineStr">
        <is>
          <t>Press Conference by the Prime Minister on Considering Lifting the Declaration of the State of Emergency and Other Matters (Speeches and Statements by the Prime Minister) | Prime Minister of Japan and His Cabinet
Skip to main content
Home
News
Videos
Policy
The Cabinet
Links
Home
&gt;
News
&gt;
Speeches and Statements by the Prime Minister
&gt;
March 2021
&gt;
Press Conference by the Prime Minister on Considering Lifting the Declaration of the State of Emergency and Other Matters
Speeches and Statements by the Prime Minister
Press Conference by the Prime Minister on Considering Lifting the Declaration of the State of Emergency and Other Matters
March 17, 2021
Tweet
[Provisional Translation]
(On lifting the declaration of the state of emergency)
I have confirmed the situation through talks I have held with the relevant ministers. We are heading in the direction of lifting the declaration of the state of emergency, which reaches its deadline on the 21st, and tomorrow we will make a final decision after listening to the views of the experts on the advisory committee.
(On the number of cases of new infections in Tokyo today)
In any event, I intend to listen to the views of the experts on the advisory committee, including regarding such matters.
(On the state of a rebound in infections)
Today I listened at length to what was said by the advisory board members of the Ministry of Health, Labour and Welfare and also received a proposal from them. Tomorrow, they will propose to the Advisory Committee that we head in the direction of lifting the declaration.
(On why the Prime Minister decided on a course of lifting the declaration at this juncture)
It is not a matter of “why” but rather that there are figures for each stage, which we have been clarifying to the public until now. It is a matter of the number of cases of new infections and the hospital bed occupancy rate having come into alignment with lifting the declaration.
(On the risk of the number of new infections increasing as a result of lifting the declaration)
As for that, needless to say, we intend to take countermeasures and response measures going forward in order to reliably prevent a rebound.
(On whether it is possible to prevent a rebound upon lifting the declaration of the state of emergency)
It is a fact that numbers have realistically dropped by roughly 80 percent since the state of emergency was declared, and my understanding is that currently, the numbers are holding steady or climbing slightly.
(On the Prime Minister’s assessment of the past two weeks)
As I said just now, we were in an extremely severe situation with the hospital bed occupancy rate right around 50 percent at the time, but I believe we have decidedly cleared that.
(On the review of the social networking service “LINE” being used within the government)
We are not undertaking a review; rather, we are confirming the facts.
Related Link
Japanese
Home
News
Videos
Policy
The Cabinet
Links
Cabinet Public Affairs Office, Cabinet Secretariat, 1-6-1 Nagata-cho, Chiyoda-ku, Tokyo 100 - 8968, Japan
Copyright© Cabinet Public Affairs Office, Cabinet Secretariat. All Rights Reserved.</t>
        </is>
      </c>
      <c r="J664" s="3" t="inlineStr">
        <is>
          <t>(On why the Prime Minister decided on a course of lifting the declaration at this juncture)
It is not a matter of “why” but rather that there are figures for each stage, which we have been clarifying to the public until now. It is a matter of the number of cases of new infections and the hospital bed occupancy rate having come into alignment with lifting the declaration. (On the risk of the number of new infections increasing as a result of lifting the declaration)
As for that, needless to say, we intend to take countermeasures and response measures going forward in order to reliably prevent a rebound. (On whether it is possible to prevent a rebound upon lifting the declaration of the state of emergency)
It is a fact that numbers have realistically dropped by roughly 80 percent since the state of emergency was declared, and my understanding is that currently, the numbers are holding steady or climbing slightly. (On the Prime Minister’s assessment of the past two weeks)
As I said just now, we were in an extremely severe situation with the hospital bed occupancy rate right around 50 percent at the time, but I believe we have decidedly cleared that.</t>
        </is>
      </c>
      <c r="K664" s="18" t="inlineStr">
        <is>
          <t>war</t>
        </is>
      </c>
      <c r="L664" s="18" t="inlineStr">
        <is>
          <t>0</t>
        </is>
      </c>
      <c r="M664" s="18" t="inlineStr">
        <is>
          <t>0</t>
        </is>
      </c>
      <c r="N664" s="18" t="inlineStr">
        <is>
          <t>0</t>
        </is>
      </c>
      <c r="O664" s="18" t="inlineStr">
        <is>
          <t>0</t>
        </is>
      </c>
      <c r="P664" s="18" t="inlineStr">
        <is>
          <t>0</t>
        </is>
      </c>
      <c r="Q664" s="18" t="inlineStr">
        <is>
          <t>0</t>
        </is>
      </c>
      <c r="R664" s="18" t="inlineStr">
        <is>
          <t>ee85b667-9e56-497a-a05c-c938493a0d27</t>
        </is>
      </c>
      <c r="S664" s="18" t="inlineStr"/>
      <c r="T664" s="18" t="inlineStr"/>
      <c r="U664" s="18" t="inlineStr"/>
      <c r="V664" s="18" t="inlineStr">
        <is>
          <t>HISTORICAL_RECOGNITION_GENERAL</t>
        </is>
      </c>
      <c r="W664" s="18" t="inlineStr"/>
      <c r="X664" s="18" t="inlineStr"/>
      <c r="Y664" s="18" t="inlineStr"/>
      <c r="Z664" s="18" t="inlineStr"/>
      <c r="AA664" s="18" t="inlineStr"/>
      <c r="AB664" s="18" t="inlineStr"/>
      <c r="AC664" s="18" t="inlineStr"/>
      <c r="AD664" s="18" t="inlineStr"/>
      <c r="AE664" s="18" t="inlineStr"/>
      <c r="AF664" s="18" t="inlineStr"/>
      <c r="AG664" s="18" t="inlineStr"/>
      <c r="AH664" s="18" t="inlineStr"/>
      <c r="AI664" s="18" t="inlineStr"/>
      <c r="AJ664" s="18" t="inlineStr"/>
      <c r="AK664" s="18" t="inlineStr"/>
      <c r="AL664" s="18" t="inlineStr"/>
      <c r="AM664" s="18" t="inlineStr">
        <is>
          <t>LOW</t>
        </is>
      </c>
      <c r="AN664" s="3" t="inlineStr">
        <is>
          <t>AUTO-DRAFT: keyword signals only; requires contextual coding per codebook.md before use.</t>
        </is>
      </c>
      <c r="AO664" s="18" t="inlineStr">
        <is>
          <t>9d91ea68-4a1d-5a06-a960-6c8b8ae426f0</t>
        </is>
      </c>
      <c r="AP664" s="18" t="inlineStr">
        <is>
          <t>1</t>
        </is>
      </c>
      <c r="AQ664" s="18" t="inlineStr">
        <is>
          <t>LOW_CONFIDENCE;MISSING_SPEAKER</t>
        </is>
      </c>
      <c r="AR664" s="18" t="inlineStr">
        <is>
          <t>EXCLUDED</t>
        </is>
      </c>
      <c r="AS664" s="3" t="inlineStr">
        <is>
          <t>2026-09-22 full backlog review: COVID_OR_PANDEMIC</t>
        </is>
      </c>
    </row>
    <row r="665">
      <c r="A665" s="3" t="inlineStr">
        <is>
          <t>https://japan.kantei.go.jp/99_suga/statement/202103/_00013.html</t>
        </is>
      </c>
      <c r="B665" s="18" t="inlineStr">
        <is>
          <t>japan</t>
        </is>
      </c>
      <c r="C665" s="18" t="inlineStr">
        <is>
          <t>Prime Minister's Office of Japan (Kantei)</t>
        </is>
      </c>
      <c r="D665" s="3" t="inlineStr">
        <is>
          <t>[COVID-19] Press Conference by the Prime Minister regarding the Novel Coronavirus (Speeches and Statements by the Prime Minister) | Prime Minister of Japan and His Cabinet</t>
        </is>
      </c>
      <c r="E665" s="18" t="inlineStr">
        <is>
          <t>PRESS_CONFERENCE</t>
        </is>
      </c>
      <c r="F665" s="18" t="inlineStr">
        <is>
          <t>March 18, 2021</t>
        </is>
      </c>
      <c r="G665" s="18" t="inlineStr">
        <is>
          <t>0</t>
        </is>
      </c>
      <c r="H665" s="3" t="inlineStr"/>
      <c r="I665"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March 2021
&gt;
[COVID-19] Press Conference by the Prime Minister regarding the Novel Coronavirus
Speeches and Statements by the Prime Minister
[COVID-19] Press Conference by the Prime Minister regarding the Novel Coronavirus
March 18, 2021
Tweet
[Provisional Translation]
Just now we convened a meeting of the Novel Coronavirus Response Headquarters, whereupon we took the decision to lift the declaration of a state of emergency in Saitama, Chiba, Tokyo, and Kanagawa Prefectures as of March 21.
Until now, pinpointed countermeasures, with the shortening of operating hours for dining and drinking establishments at their core, have achieved great results. The number of cases of new infections in the four prefectures has decreased by more than 80 percent, from 4,277 on January 7 to 725 yesterday. In Tokyo, the number dropped from 2,520 to 323 today, with that figure staying 40 consecutive days below the 500 persons per day threshold that has been set as the standard for lifting the declaration. Even in Chiba Prefecture, where the availability of hospital beds had been under strain for some time, the number of hospitalized patients has decreased day by day, bringing the hospital bed occupancy ratio to under 40 percent, below the 50 percent occupancy rate threshold for lifting the declaration. I have stated that we will extend the declaration for two weeks and then make a determination after carefully examining the state of hospital bed occupancy rates and other such factors, and with the targeted standards now being met in a stable manner, today we took the decision to lift the declaration.
I express my profound appreciation for the devoted efforts made by all those involved in medical care, nursing care, and other relevant fields, as well as for the cooperation of the public and businesses.
However, given that there are some areas where the numbers of cases of new infections have remained at the same level or are in a slightly upward trend, and people have been heading out in increasing numbers, there is concern about a rebound occurring. We must also be vigilant against a spread of coronavirus variants. For these reasons, it is an important time right now, as we lift the declaration, and we will continue to take thoroughgoing countermeasures through further cooperation between the national and local governments, based on the circumstances in each area.
We will comprehensively coordinate not only what we have asked of you, the public, that you have managed to hold out thus far, but also our cooperation with local governments and coordination between government offices under my direction, and implement measures that are effective.
I request sincerely that, regarding the basic infection prevention measures that we have learned from our experiences to date, including wearing masks, washing our hands, and avoiding the three Cs [of closed spaces, crowded places, and close-contact settings], the citizens share these practices in common throughout society and continue to carry them out.
In addition, we will exhaustively apply measures focused on high-risk settings such as dining out or drinking and customary events. The Government will enhance its provision of information and convey necessary information and guidance on preventing infections in ways that are easy to understand. We will simultaneously press forward in our efforts to prevent prejudice and discrimination.
In conjunction with lifting the declaration, we have decided on comprehensive countermeasures. Comprising five pillars, they will help to prevent a resurgence of infections. The Government will work in close cooperation with local governments to implement them steadily.
The first pillar among our countermeasures is preventing infections while dining and drinking. Based on our experiences to date, the central focus of this measure is dining and drinking occasions where people remove their masks and converse with each other. In the four capital region prefectures, the operating hours of dining and drinking establishments will continue to be shortened until 9 PM by means of requests made by each prefectural government, with assistance of 40,000 yen per day. It will also be critical for these establishments to adhere to the guidelines regarding spacing between seats and ventilation. The four prefectures combined are making the rounds of approximately 10,000 inspections per day and we will further enhance these measures.
We ask that whenever possible, dining should take place within families or in groups no larger than four. We are heading into the season for graduation ceremonies, school entrance ceremonies, welcome and send-off parties, and the like, but we ask people to refrain from dining in large groups. We will send these messages out intensively at an unprecedented scale, making use of not only television commercials but also social networking services (SNS), the Internet, videos, and all other mediums, to ensure that they are received by people in a wide range of generations.
The second pillar is responding to coronavirus variants. In order to strengthen our domestic surveillance structure, we are screening positive cases in every prefecture. We will raise the sampling ratio from the current 10 percent to about 40 percent, deduce the variants, and trace the source of infections meticulously to contain the spread of infections. We will also bolster our border control measures by managing the total number of persons entering the country through restrictions on the number of passengers aboard airline flights.
The third pillar is implementing strategic testing to discern signs of infections spreading. We will gradually implement a significant expansion of our monitoring surveys of asymptomatic individuals in our major large cities. Already underway in entertainment districts, train stations, and other locations, they will be conducted at a scale of roughly 5,000 per day next month. Furthermore, regarding elderly care facilities and other establishments, by the end of this month we will conduct testing at some 30,000 facilities, and beginning next month we will carry out more intensive testing regularly.
The fourth pillar is administering vaccines in a safe and speedy manner. We are moving forward in our preparations under the thinking that vaccines will serve as the decisive factor as we battle the virus, including variants, and that we must make them available to all citizens at the earliest possible time. Although some side reactions have been reported, according to an evaluation by the experts, they have all been relatively mild and are being treated appropriately, and they are now improving. We have been moving forward smoothly with the priority inoculation of medical practitioners, with vaccinations now being given at a scale of roughly 80,000 people daily.
From April 12, priority vaccination of the elderly will begin. And, we expect that by the end of June we will be able to secure a minimum of 100 million doses. This is an amount sufficient to cover all medical practitioners and elderly persons. We will be thorough in providing information so that everyone is able to get inoculated with a sense of security.
And, the fifth pillar is reinforcing the medical structure in preparation for the next wave of infections. During the current wave, we were unable to respond adequately to a rapid spread in infections, resulting in the number of hospital beds for coronavirus patients and the number of medical staff being insufficient in multiple locations. In each prefecture, we are making preparations so that we are able to respond to sharp increases in infections like those we experienced during the current wave. We will create a system in which infected persons can recuperate effectively by assigning roles to hospital beds for coronavirus patients, hospital beds that will accept recovering patients, hotels for patients with mild symptoms, and home recuperation.
Together with these comprehensive measures, we will also provide tailored assistance to the greatest possible extent even after the declaration is lifted, including liquidity support, Employment Adjustment Subsidies, and the like. The day before yesterday, we compiled urgent assistance measures for those whose daily lives or employment has been seriously impacted. Even amid these severe circumstances, we consider children, who hold the keys to our future, to be a top priority, and we will provide 50,000 yen in benefits per child to single-parent and low-income households raising children. For those whose income is lower than a certain threshold, we will expand the scope of people eligible for job training with a 100,000 yen per month benefit. Among these, we will double the number of people receiving training in digital fields, to 5,000. As for the Special Loans from Emergency Small Funds and other programs, we will continue to extend new loans even after April, and beginning next year, households not subject to resident taxes will be exempted from repayment. We will provide 6 billion yen in new assistance to non-profit organizations and others conducting activities out in the field in the gaps that exist between government policies, including such areas as suicide prevention, Kodomo Shokudo, and child protection. Furthermore, we will urgently compile financial response measures to assist with business continuity for dining and drinking establishments and others that have shouldered a great deal of employment until now.
As we lift the declaration of a state of emergency this time, I have reminded myself yet again of our determination not to allow the spread of infections again. As each member of the public takes action mindful of the situation, we will expand our testing. And, against this backdrop of people taking action while being alert to the situation, we will thoroughly implement measures to catch any rebound at the very earliest stages and strengthen the medical treatment structure while suppressing the onset of symptoms and the development of severe symptoms through administration of the vaccine, thereby protecting people’s lives and health. As we ask the citizens to accept various restrictions, the Government will work in unity with the local governments to do everything in our power to combat the virus.
The battle against the coronavirus in the world is still being waged. And as this battle rages on, there are things that we have learned over this one-year period. Above all, we have vaccines as a weapon. Even at times when we take one step forward and one step back, we will never fail to see the light shining before us. With that thinking, I will stand at the fore and do my utmost, ready to defend the lives and livelihoods of the Japanese people to the very end. I ask sincerely for the understanding and cooperation of the citizens.
I will end my opening statement here.
Related Link
Japanese
Video (English)
Home
News
Videos
Policy
The Cabinet
Links
Cabinet Public Affairs Office, Cabinet Secretariat, 1-6-1 Nagata-cho, Chiyoda-ku, Tokyo 100 - 8968, Japan
Copyright© Cabinet Public Affairs Office, Cabinet Secretariat. All Rights Reserved.</t>
        </is>
      </c>
      <c r="J665" s="3" t="inlineStr">
        <is>
          <t>I have stated that we will extend the declaration for two weeks and then make a determination after carefully examining the state of hospital bed occupancy rates and other such factors, and with the targeted standards now being met in a stable manner, today we took the decision to lift the declaration. I express my profound appreciation for the devoted efforts made by all those involved in medical care, nursing care, and other relevant fields, as well as for the cooperation of the public and businesses. However, given that there are some areas where the numbers of cases of new infections have remained at the same level or are in a slightly upward trend, and people have been heading out in increasing numbers, there is concern about a rebound occurring. We must also be vigilant against a spread of coronavirus variants. For these reasons, it is an important time right now, as we lift the declaration, and we will continue to take thoroughgoing countermeasures through further cooperation between the national and local governments, based on the circumstances in each area. In addition, we will exhaustively apply measures focused on high-risk settings such as dining out or drinking and customary events. The Government will enhance its provision of information and convey necessary information and guidance on preventing infections in ways that are easy to understand. We will simultaneously press forward in our efforts to prevent prejudice and discrimination. In conjunction with lifting the declaration, we have decided on comprehensive countermeasures. Comprising five pillars, they will help to prevent a resurgence of infections. Furthermore, regarding elderly care facilities and other establishments, by the end of this month we will conduct testing at some 30,000 facilities, and beginning next month we will carry out more intensive testing regularly. The fourth pillar is administering vaccines in a safe and speedy manner. We are moving forward in our preparations under the thinking that vaccines will serve as the decisive factor as we battle the virus, including variants, and that we must make them available to all citizens at the earliest possible time. Although some side reactions have been reported, according to an evaluation by the experts, they have all been relatively mild and are being treated appropriately, and they are now improving. We have been moving forward smoothly with the priority inoculation of medical practitioners, with vaccinations now being given at a scale of roughly 80,000 people daily. From April 12, priority vaccination of the elderly will begin. And, we expect that by the end of June we will be able to secure a minimum of 100 million doses. This is an amount sufficient to cover all medical practitioners and elderly persons. We will be thorough in providing information so that everyone is able to get inoculated with a sense of security. And, the fifth pillar is reinforcing the medical structure in preparation for the next wave of infections. During the current wave, we were unable to respond adequately to a rapid spread in infections, resulting in the number of hospital beds for coronavirus patients and the number of medical staff being insufficient in multiple locations. In each prefecture, we are making preparations so that we are able to respond to sharp increases in infections like those we experienced during the current wave. We will create a system in which infected persons can recuperate effectively by assigning roles to hospital beds for coronavirus patients, hospital beds that will accept recovering patients, hotels for patients with mild symptoms, and home recuperation. Together with these comprehensive measures, we will also provide tailored assistance to the greatest possible extent even after the declaration is lifted, including liquidity support, Employment Adjustment Subsidies, and the like. For those whose income is lower than a certain threshold, we will expand the scope of people eligible for job training with a 100,000 yen per month benefit. Among these, we will double the number of people receiving training in digital fields, to 5,000. As for the Special Loans from Emergency Small Funds and other programs, we will continue to extend new loans even after April, and beginning next year, households not subject to resident taxes will be exempted from repayment. We will provide 6 billion yen in new assistance to non-profit organizations and others conducting activities out in the field in the gaps that exist between government policies, including such areas as suicide prevention, Kodomo Shokudo, and child protection. Furthermore, we will urgently compile financial response measures to assist with business continuity for dining and drinking establishments and others that have shouldered a great deal of employment until now. And as this battle rages on, there are things that we have learned over this one-year period. Above all, we have vaccines as a weapon. Even at times when we take one step forward and one step back, we will never fail to see the light shining before us. With that thinking, I will stand at the fore and do my utmost, ready to defend the lives and livelihoods of the Japanese people to the very end. I ask sincerely for the understanding and cooperation of the citizens.</t>
        </is>
      </c>
      <c r="K665" s="18" t="inlineStr">
        <is>
          <t>fund;reparation;war</t>
        </is>
      </c>
      <c r="L665" s="18" t="inlineStr">
        <is>
          <t>0</t>
        </is>
      </c>
      <c r="M665" s="18" t="inlineStr">
        <is>
          <t>0</t>
        </is>
      </c>
      <c r="N665" s="18" t="inlineStr">
        <is>
          <t>0</t>
        </is>
      </c>
      <c r="O665" s="18" t="inlineStr">
        <is>
          <t>1</t>
        </is>
      </c>
      <c r="P665" s="18" t="inlineStr">
        <is>
          <t>0</t>
        </is>
      </c>
      <c r="Q665" s="18" t="inlineStr">
        <is>
          <t>0</t>
        </is>
      </c>
      <c r="R665" s="18" t="inlineStr">
        <is>
          <t>494b6e36-eb21-43e5-b08e-159335ab1128</t>
        </is>
      </c>
      <c r="S665" s="18" t="inlineStr"/>
      <c r="T665" s="18" t="inlineStr"/>
      <c r="U665" s="18" t="inlineStr"/>
      <c r="V665" s="18" t="inlineStr">
        <is>
          <t>COMPENSATION_REPARATION</t>
        </is>
      </c>
      <c r="W665" s="18" t="inlineStr"/>
      <c r="X665" s="18" t="inlineStr"/>
      <c r="Y665" s="18" t="inlineStr"/>
      <c r="Z665" s="18" t="inlineStr"/>
      <c r="AA665" s="18" t="inlineStr"/>
      <c r="AB665" s="18" t="inlineStr"/>
      <c r="AC665" s="18" t="inlineStr"/>
      <c r="AD665" s="18" t="inlineStr"/>
      <c r="AE665" s="18" t="inlineStr"/>
      <c r="AF665" s="18" t="inlineStr"/>
      <c r="AG665" s="18" t="inlineStr"/>
      <c r="AH665" s="18" t="inlineStr"/>
      <c r="AI665" s="18" t="inlineStr"/>
      <c r="AJ665" s="18" t="inlineStr"/>
      <c r="AK665" s="18" t="inlineStr"/>
      <c r="AL665" s="18" t="inlineStr"/>
      <c r="AM665" s="18" t="inlineStr">
        <is>
          <t>LOW</t>
        </is>
      </c>
      <c r="AN665" s="3" t="inlineStr">
        <is>
          <t>AUTO-DRAFT: keyword signals only; requires contextual coding per codebook.md before use.</t>
        </is>
      </c>
      <c r="AO665" s="18" t="inlineStr">
        <is>
          <t>ee337e01-f7dd-502b-90ac-abb42ce2ea78</t>
        </is>
      </c>
      <c r="AP665" s="18" t="inlineStr">
        <is>
          <t>1</t>
        </is>
      </c>
      <c r="AQ665" s="18" t="inlineStr">
        <is>
          <t>LOW_CONFIDENCE;MISSING_SPEAKER</t>
        </is>
      </c>
      <c r="AR665" s="18" t="inlineStr">
        <is>
          <t>EXCLUDED</t>
        </is>
      </c>
      <c r="AS665" s="3" t="inlineStr">
        <is>
          <t>2026-09-22 full backlog review: COVID_OR_PANDEMIC</t>
        </is>
      </c>
    </row>
    <row r="666">
      <c r="A666" s="3" t="inlineStr">
        <is>
          <t>https://japan.kantei.go.jp/99_suga/statement/202103/_00015.html</t>
        </is>
      </c>
      <c r="B666" s="18" t="inlineStr">
        <is>
          <t>japan</t>
        </is>
      </c>
      <c r="C666" s="18" t="inlineStr">
        <is>
          <t>Prime Minister's Office of Japan (Kantei)</t>
        </is>
      </c>
      <c r="D666" s="3" t="inlineStr">
        <is>
          <t>Press Conference by the Prime Minister on the Missile Launch by North Korea and Other Matters (Speeches and Statements by the Prime Minister) | Prime Minister of Japan and His Cabinet</t>
        </is>
      </c>
      <c r="E666" s="18" t="inlineStr">
        <is>
          <t>PRESS_CONFERENCE</t>
        </is>
      </c>
      <c r="F666" s="18" t="inlineStr">
        <is>
          <t>March 25, 2021</t>
        </is>
      </c>
      <c r="G666" s="18" t="inlineStr">
        <is>
          <t>0</t>
        </is>
      </c>
      <c r="H666" s="3" t="inlineStr"/>
      <c r="I666" s="3" t="inlineStr">
        <is>
          <t>Press Conference by the Prime Minister on the Missile Launch by North Korea and Other Matters (Speeches and Statements by the Prime Minister) | Prime Minister of Japan and His Cabinet
Skip to main content
Home
News
Videos
Policy
The Cabinet
Links
Home
&gt;
News
&gt;
Speeches and Statements by the Prime Minister
&gt;
March 2021
&gt;
Press Conference by the Prime Minister on the Missile Launch by North Korea and Other Matters
Speeches and Statements by the Prime Minister
Press Conference by the Prime Minister on the Missile Launch by North Korea and Other Matters
March 25, 2021
Tweet
[Provisional Translation]
(On the missile launch by North Korea)
A short while ago, North Korea launched two ballistic missiles. This missile launch, the first in roughly a year since March 29 last year, threatens the peace and security of Japan and the region. It is also a violation of United Nations resolutions. Japan has lodged a strong protest and strongly condemns this act.
The Government has confirmed that the missiles landed in the Sea of Japan outside Japan’s Exclusive Economic Zone, but it is necessary for us to strengthen our surveillance and reconnaissance still further, and just now I urgently convened a meeting of the National Security Council (NSC), where we discussed intelligence gathering and response measures. We will work in close cooperation with the United States, the Republic of Korea, and other relevant countries, and I am determined to fully and resolutely defend the lives of the Japanese people and their peaceful daily lives.
(On the Olympic torch relay)
The Olympic torch relay that kicks off today is an invaluable opportunity for the citizens to realize in a tangible way that the Olympic and Paralympic Games are soon approaching. I hope it will raise momentum in each community it reaches. In order to hold safe and secure Games, we will make exhaustive efforts to prevent infections, conducting our preparations in cooperation with the Tokyo Metropolitan Government, the Organising Committee, and the International Olympic Committee (IOC).
In addition, we will keep a close eye on the novel coronavirus situation in each area and we will work to hold the Games by making all-out preparations, in cooperation with local governments.
(On holding the Olympic Games)
As I stated just now, we will implement all possible means to counter the coronavirus and work in collaboration with each local area in order to comprehensively prevent the spread of infections and deliver Games that are safe and secure.
(On the intention behind launching a missile)
We are undertaking an analysis of that right now.
(On an exchange of views with President Biden concerning policies on North Korea)
I intend to hold in-depth discussions regarding policies on North Korea, including about this ballistic missile launch, and work in close cooperation going forward.
Related Link
Japanese
Home
News
Videos
Policy
The Cabinet
Links
Cabinet Public Affairs Office, Cabinet Secretariat, 1-6-1 Nagata-cho, Chiyoda-ku, Tokyo 100 - 8968, Japan
Copyright© Cabinet Public Affairs Office, Cabinet Secretariat. All Rights Reserved.</t>
        </is>
      </c>
      <c r="J666" s="3" t="inlineStr">
        <is>
          <t>(On the Olympic torch relay)
The Olympic torch relay that kicks off today is an invaluable opportunity for the citizens to realize in a tangible way that the Olympic and Paralympic Games are soon approaching. I hope it will raise momentum in each community it reaches. In order to hold safe and secure Games, we will make exhaustive efforts to prevent infections, conducting our preparations in cooperation with the Tokyo Metropolitan Government, the Organising Committee, and the International Olympic Committee (IOC). In addition, we will keep a close eye on the novel coronavirus situation in each area and we will work to hold the Games by making all-out preparations, in cooperation with local governments. (On holding the Olympic Games)
As I stated just now, we will implement all possible means to counter the coronavirus and work in collaboration with each local area in order to comprehensively prevent the spread of infections and deliver Games that are safe and secure. (On the intention behind launching a missile)
We are undertaking an analysis of that right now. (On an exchange of views with President Biden concerning policies on North Korea)
I intend to hold in-depth discussions regarding policies on North Korea, including about this ballistic missile launch, and work in close cooperation going forward. Related Link
Japanese
Home
News
Videos
Policy
The Cabinet
Links
Cabinet Public Affairs Office, Cabinet Secretariat, 1-6-1 Nagata-cho, Chiyoda-ku, Tokyo 100 - 8968, Japan
Copyright© Cabinet Public Affairs Office, Cabinet Secretariat. All Rights Reserved.</t>
        </is>
      </c>
      <c r="K666" s="18" t="inlineStr">
        <is>
          <t>reparation;war</t>
        </is>
      </c>
      <c r="L666" s="18" t="inlineStr">
        <is>
          <t>0</t>
        </is>
      </c>
      <c r="M666" s="18" t="inlineStr">
        <is>
          <t>0</t>
        </is>
      </c>
      <c r="N666" s="18" t="inlineStr">
        <is>
          <t>0</t>
        </is>
      </c>
      <c r="O666" s="18" t="inlineStr">
        <is>
          <t>0</t>
        </is>
      </c>
      <c r="P666" s="18" t="inlineStr">
        <is>
          <t>0</t>
        </is>
      </c>
      <c r="Q666" s="18" t="inlineStr">
        <is>
          <t>0</t>
        </is>
      </c>
      <c r="R666" s="18" t="inlineStr">
        <is>
          <t>23d919e2-24fc-4651-9ebc-fdd619482ae9</t>
        </is>
      </c>
      <c r="S666" s="18" t="inlineStr"/>
      <c r="T666" s="18" t="inlineStr"/>
      <c r="U666" s="18" t="inlineStr"/>
      <c r="V666" s="18" t="inlineStr">
        <is>
          <t>COMPENSATION_REPARATION</t>
        </is>
      </c>
      <c r="W666" s="18" t="inlineStr"/>
      <c r="X666" s="18" t="inlineStr"/>
      <c r="Y666" s="18" t="inlineStr"/>
      <c r="Z666" s="18" t="inlineStr"/>
      <c r="AA666" s="18" t="inlineStr"/>
      <c r="AB666" s="18" t="inlineStr"/>
      <c r="AC666" s="18" t="inlineStr"/>
      <c r="AD666" s="18" t="inlineStr"/>
      <c r="AE666" s="18" t="inlineStr"/>
      <c r="AF666" s="18" t="inlineStr"/>
      <c r="AG666" s="18" t="inlineStr"/>
      <c r="AH666" s="18" t="inlineStr"/>
      <c r="AI666" s="18" t="inlineStr"/>
      <c r="AJ666" s="18" t="inlineStr"/>
      <c r="AK666" s="18" t="inlineStr"/>
      <c r="AL666" s="18" t="inlineStr"/>
      <c r="AM666" s="18" t="inlineStr">
        <is>
          <t>LOW</t>
        </is>
      </c>
      <c r="AN666" s="3" t="inlineStr">
        <is>
          <t>AUTO-DRAFT: keyword signals only; requires contextual coding per codebook.md before use.</t>
        </is>
      </c>
      <c r="AO666" s="18" t="inlineStr">
        <is>
          <t>6a55a1c7-b3db-5212-a061-969f6e92c641</t>
        </is>
      </c>
      <c r="AP666" s="18" t="inlineStr">
        <is>
          <t>1</t>
        </is>
      </c>
      <c r="AQ666" s="18" t="inlineStr">
        <is>
          <t>LOW_CONFIDENCE;MISSING_SPEAKER</t>
        </is>
      </c>
      <c r="AR666" s="18" t="inlineStr">
        <is>
          <t>EXCLUDED</t>
        </is>
      </c>
      <c r="AS666" s="3" t="inlineStr">
        <is>
          <t>2026-09-22 full backlog review: COVID_OR_PANDEMIC</t>
        </is>
      </c>
    </row>
    <row r="667">
      <c r="A667" s="3" t="inlineStr">
        <is>
          <t>https://japan.kantei.go.jp/99_suga/statement/202103/_00017.html</t>
        </is>
      </c>
      <c r="B667" s="18" t="inlineStr">
        <is>
          <t>japan</t>
        </is>
      </c>
      <c r="C667" s="18" t="inlineStr">
        <is>
          <t>Prime Minister's Office of Japan (Kantei)</t>
        </is>
      </c>
      <c r="D667" s="3" t="inlineStr">
        <is>
          <t>Address by Prime Minister SUGA Yoshihide at the Graduation Ceremony of the National Defense Academy (Speeches and Statements by the Prime Minister) | Prime Minister of Japan and His Cabinet</t>
        </is>
      </c>
      <c r="E667" s="18" t="inlineStr">
        <is>
          <t>SPEECH</t>
        </is>
      </c>
      <c r="F667" s="18" t="inlineStr">
        <is>
          <t>March 21, 2021</t>
        </is>
      </c>
      <c r="G667" s="18" t="inlineStr">
        <is>
          <t>0</t>
        </is>
      </c>
      <c r="H667" s="3" t="inlineStr"/>
      <c r="I667" s="3" t="inlineStr">
        <is>
          <t>Address by Prime Minister SUGA Yoshihide at the Graduation Ceremony of the National Defense Academy (Speeches and Statements by the Prime Minister) | Prime Minister of Japan and His Cabinet
Skip to main content
Home
News
Videos
Policy
The Cabinet
Links
Home
&gt;
News
&gt;
Speeches and Statements by the Prime Minister
&gt;
March 2021
&gt;
Address by Prime Minister SUGA Yoshihide at the Graduation Ceremony of the National Defense Academy
Speeches and Statements by the Prime Minister
Address by Prime Minister SUGA Yoshihide at the Graduation Ceremony of the National Defense Academy
March 21, 2021
Tweet
[Provisional Translation]
Today, at the graduation ceremony of the National Defense Academy, I offer my heartfelt congratulations to the graduating class, who will shoulder central responsibilities for Japan’s national defense.
Congratulations on your graduation.
As the impacts of the novel coronavirus become prolonged, today, as you set out on your career paths, it is extremely unfortunate and truly regrettable that we could not celebrate together with your parents and others who have helped you in your journey.
And yet, to protect the lives and livelihoods of the Japanese people, we must do everything we can to bring the novel coronavirus situation to an end as soon as possible.
In that context, expectations are high for the Japan Self-Defense Forces (SDF) as our final stronghold. In January this year, I instructed the SDF to prepare a fail-safe system so that a medical treatment team could be assigned at any time, upon the request of a governor.
Afterwards, nursing officials from the SDF promptly rushed to assist an elderly care facility in Okinawa where a cluster had emerged. We later heard comments filled with appreciation, saying, “Thanks to the SDF, the mood in this facility improved,” and “I am truly grateful.”
With more than 20,000 SDF members in total dispatched to various locations thus far, I am proud that the SDF is undertaking these activities that are aligned with the needs of the Japanese people.
When the Great East Japan Earthquake struck a decade ago, then too the SDF played a role as our final stronghold.
SDF members rushed in from locations nationwide -- 60,000 of them 72 hours after the quake struck, and 100,000 a week after the disaster. They searched for the missing, recovered the remains of the deceased, and buried them despite getting hardly any sleep or rest.
“It is when we take on hard, demanding missions that the commander’s role is to encourage those working beneath him. But this time, there was no need for that at all.”
That is how INOUE Takeru, 14th Brigade Commanding General dispatched from Shikoku, looked back on his experience. That is because the morale of the SDF members working in the disaster areas was extremely high, and they were filled with both a strong awareness and a sense of mission.
With each of the SDF members nurturing strong resolve, thinking, “Everything we do is for the people affected by the disaster,” and “I’ll do anything to help them,” the Ground, Maritime, and Air Self Defense Forces and the U.S. Forces in Japan united to undertake their missions, making their utmost efforts.
In a public opinion poll conducted one year after the disaster struck, the percentage of people answering that they “valued” the activities of the SDF reached 97.7 percent. I consider this proof that SDF members’ strong feelings resonated with the citizens.
Even as the SDF was carrying out these operations, the largest in scale they have ever undertaken, they remained fully vigilant for our national defense and also solemnly executed International Peace Cooperation missions in Haiti and South Sudan.
There are two points I wish to emphasize to the cadets who will take on such a wide range of duties as these in the future.
First, I want you to respond accurately to future changes.
It was exactly 30 years ago, in 1991, when the Soviet Union collapsed. As the national security environment that followed changed dramatically, the SDF was invested with many new duties in succession, and the scope of the SDF’s activities broadened considerably. In particular, regarding missions overseas, a total of 60,000 SDF members have been dispatched to United Nations Peacekeeping Operations and other assignments.
“I will meet the expectations of the Japanese people by striving to complete duties which may involve risking my own life when facing challenges.” Taking this oath of service to heart, the cadets that came before you responded outstandingly to the many missions that, 30 years ago, no one could have predicted.
Imagine the situation 30 years from now, when you are high-ranking SDF officers. With unprecedented issues and threats appearing, I expect new duties to be conferred upon the SDF.
Among them, the most critical will be readiness to defend Japan. The reason you will surely be able to respond to new duties as well is that you work hard training for day and night so that you can deal with national defense, the most arduous situation.
The defense of Japan and the peace and stability of the international community rest upon your shoulders.
My favorite motto is “where there’s a will, there’s a way.”
I want you to move forward with strong will, take on new challenges, and adapt to future changes.
My second point is that I want you to actively engage in exchanges with our allies and friendly nations to build relationships of mutual trust.
With the national security environment becoming increasingly complex, it is no longer possible for any one nation to secure its own peace and stability only by itself. Cooperation from allies and friendly nations is indispensable.
Through the trip I am planning to make to the United States next month, I myself will deepen the personal relationship of trust I share with President Biden, and I am determined to engage in a comprehensive further reinforcement of the Japan-U.S. alliance. At the same time, making use of all kinds of diplomatic occasions to proactively develop summit diplomacy, I am also working to strengthen our relations with other countries.
Following these relations at the summit level, there is no one other than the SDF that is able to build firm bonds of friendship with other nations’ armed forces. I want each of you to make our armed forces-related bonds of friendship, which are a pivot for regional security, even more solid, utilizing dialogues, joint exercises, and other such interactions with other nations’ defense authorities.
You already enjoy significant assets to help you achieve this. In attendance here today are 29 international students with whom you shared your joys and sorrows. Dear international students, our friendship is beyond price. I have high hopes that each one will serve as a bridge with Japan and stand side by side with the members of the SDF, together working hard to ensure regional peace and stability.
To the graduates, your daily life during your four years at the National Defense Academy no doubt included many hard and trying times. The fact that you could overcome them to arrive here today is, I think, thanks to having friends and fellow cadets beside you.
“The SDF is an organization of people, and the personal bonds of friendship constitute the most important fighting potential.” Subordinates trust their superiors, and superiors trust their subordinates. In your respective assignments, deepen those bonds thoroughly, and furthermore, cherish your bonds with the Japanese people, as well as our bonds with our allies and friendly nations.
To the families of the graduates and others involved in the cadets’ path here, the graduates have grown to be valiant and dependable indeed. I extend my wholehearted appreciation to you for the support you have given them. As the Commander-in-Chief of the SDF, I pledge to put forth every effort so that they are able to undertake their missions in any environment.
Finally, I would also like to express my gratitude to the faculty and staff for the continuous devoted guidance they gave the students.
In particular, President Kokubun has put his heart and soul into educating the cadets over the last nine years. His ardent instruction, brimming with devotion, has become a key guide for the cadets he taught, and will surely serve as an inspiration to them for the rest of their lives. I once again express my appreciation for his devoted work over the years.
I will close my address wishing for the great future success of the graduating class and the further development of the National Defense Academy.
March 21, 2021
SUGA Yoshihide
Commander-in-Chief of the Japan Self-Defense Forces
Prime Minister of Japan
Related Link
Japanese
Home
News
Videos
Policy
The Cabinet
Links
Cabinet Public Affairs Office, Cabinet Secretariat, 1-6-1 Nagata-cho, Chiyoda-ku, Tokyo 100 - 8968, Japan
Copyright© Cabinet Public Affairs Office, Cabinet Secretariat. All Rights Reserved.</t>
        </is>
      </c>
      <c r="J667" s="3" t="inlineStr">
        <is>
          <t>Address by Prime Minister SUGA Yoshihide at the Graduation Ceremony of the National Defense Academy (Speeches and Statements by the Prime Minister) | Prime Minister of Japan and His Cabinet
Skip to main content
Home
News
Videos
Policy
The Cabinet
Links
Home
&gt;
News
&gt;
Speeches and Statements by the Prime Minister
&gt;
March 2021
&gt;
Address by Prime Minister SUGA Yoshihide at the Graduation Ceremony of the National Defense Academy
Speeches and Statements by the Prime Minister
Address by Prime Minister SUGA Yoshihide at the Graduation Ceremony of the National Defense Academy
March 21, 2021
Tweet
[Provisional Translation]
Today, at the graduation ceremony of the National Defense Academy, I offer my heartfelt congratulations to the graduating class, who will shoulder central responsibilities for Japan’s national defense. Congratulations on your graduation. As the impacts of the novel coronavirus become prolonged, today, as you set out on your career paths, it is extremely unfortunate and truly regrettable that we could not celebrate together with your parents and others who have helped you in your journey. And yet, to protect the lives and livelihoods of the Japanese people, we must do everything we can to bring the novel coronavirus situation to an end as soon as possible. In that context, expectations are high for the Japan Self-Defense Forces (SDF) as our final stronghold. In January this year, I instructed the SDF to prepare a fail-safe system so that a medical treatment team could be assigned at any time, upon the request of a governor. Afterwards, nursing officials from the SDF promptly rushed to assist an elderly care facility in Okinawa where a cluster had emerged. We later heard comments filled with appreciation, saying, “Thanks to the SDF, the mood in this facility improved,” and “I am truly grateful.”
With more than 20,000 SDF members in total dispatched to various locations thus far, I am proud that the SDF is undertaking these activities that are aligned with the needs of the Japanese people. When the Great East Japan Earthquake struck a decade ago, then too the SDF played a role as our final stronghold. “It is when we take on hard, demanding missions that the commander’s role is to encourage those working beneath him. But this time, there was no need for that at all.”
That is how INOUE Takeru, 14th Brigade Commanding General dispatched from Shikoku, looked back on his experience. That is because the morale of the SDF members working in the disaster areas was extremely high, and they were filled with both a strong awareness and a sense of mission. With each of the SDF members nurturing strong resolve, thinking, “Everything we do is for the people affected by the disaster,” and “I’ll do anything to help them,” the Ground, Maritime, and Air Self Defense Forces and the U.S. Forces in Japan united to undertake their missions, making their utmost efforts. The reason you will surely be able to respond to new duties as well is that you work hard training for day and night so that you can deal with national defense, the most arduous situation. The defense of Japan and the peace and stability of the international community rest upon your shoulders. My favorite motto is “where there’s a will, there’s a way.”
I want you to move forward with strong will, take on new challenges, and adapt to future changes. My second point is that I want you to actively engage in exchanges with our allies and friendly nations to build relationships of mutual trust. With the national security environment becoming increasingly complex, it is no longer possible for any one nation to secure its own peace and stability only by itself.</t>
        </is>
      </c>
      <c r="K667" s="18" t="inlineStr">
        <is>
          <t>regret;war</t>
        </is>
      </c>
      <c r="L667" s="18" t="inlineStr">
        <is>
          <t>0</t>
        </is>
      </c>
      <c r="M667" s="18" t="inlineStr">
        <is>
          <t>0</t>
        </is>
      </c>
      <c r="N667" s="18" t="inlineStr">
        <is>
          <t>0</t>
        </is>
      </c>
      <c r="O667" s="18" t="inlineStr">
        <is>
          <t>0</t>
        </is>
      </c>
      <c r="P667" s="18" t="inlineStr">
        <is>
          <t>0</t>
        </is>
      </c>
      <c r="Q667" s="18" t="inlineStr">
        <is>
          <t>0</t>
        </is>
      </c>
      <c r="R667" s="18" t="inlineStr">
        <is>
          <t>2a636a6e-d4f6-4e3f-aeb6-adbd0cba2456</t>
        </is>
      </c>
      <c r="S667" s="18" t="inlineStr"/>
      <c r="T667" s="18" t="inlineStr"/>
      <c r="U667" s="18" t="inlineStr"/>
      <c r="V667" s="18" t="inlineStr">
        <is>
          <t>HISTORICAL_RECOGNITION_GENERAL</t>
        </is>
      </c>
      <c r="W667" s="18" t="inlineStr"/>
      <c r="X667" s="18" t="inlineStr"/>
      <c r="Y667" s="18" t="inlineStr"/>
      <c r="Z667" s="18" t="inlineStr"/>
      <c r="AA667" s="18" t="inlineStr"/>
      <c r="AB667" s="18" t="inlineStr"/>
      <c r="AC667" s="18" t="inlineStr"/>
      <c r="AD667" s="18" t="inlineStr"/>
      <c r="AE667" s="18" t="inlineStr"/>
      <c r="AF667" s="18" t="inlineStr"/>
      <c r="AG667" s="18" t="inlineStr"/>
      <c r="AH667" s="18" t="inlineStr"/>
      <c r="AI667" s="18" t="inlineStr"/>
      <c r="AJ667" s="18" t="inlineStr"/>
      <c r="AK667" s="18" t="inlineStr"/>
      <c r="AL667" s="18" t="inlineStr"/>
      <c r="AM667" s="18" t="inlineStr">
        <is>
          <t>LOW</t>
        </is>
      </c>
      <c r="AN667" s="3" t="inlineStr">
        <is>
          <t>AUTO-DRAFT: keyword signals only; requires contextual coding per codebook.md before use.</t>
        </is>
      </c>
      <c r="AO667" s="18" t="inlineStr">
        <is>
          <t>dfc3a777-f0e9-5bd2-8608-bc62da447558</t>
        </is>
      </c>
      <c r="AP667" s="18" t="inlineStr">
        <is>
          <t>1</t>
        </is>
      </c>
      <c r="AQ667" s="18" t="inlineStr">
        <is>
          <t>LOW_CONFIDENCE;MISSING_SPEAKER</t>
        </is>
      </c>
      <c r="AR667" s="18" t="inlineStr">
        <is>
          <t>EXCLUDED</t>
        </is>
      </c>
      <c r="AS667" s="3" t="inlineStr">
        <is>
          <t>2026-09-22 full backlog review: COVID_OR_PANDEMIC</t>
        </is>
      </c>
    </row>
    <row r="668">
      <c r="A668" s="3" t="inlineStr">
        <is>
          <t>https://japan.kantei.go.jp/99_suga/statement/202103/_00018.html</t>
        </is>
      </c>
      <c r="B668" s="18" t="inlineStr">
        <is>
          <t>japan</t>
        </is>
      </c>
      <c r="C668" s="18" t="inlineStr">
        <is>
          <t>Prime Minister's Office of Japan (Kantei)</t>
        </is>
      </c>
      <c r="D668" s="3" t="inlineStr">
        <is>
          <t>Press Conference on the Prime Minister’s Observation Tour of the Specified Non-Profit Organization Lifelink Suicide Prevention and Support Center and Other Matters (Speeches and Statements by the Prime Minister) | Prime Minister of Japan and His Cabinet</t>
        </is>
      </c>
      <c r="E668" s="18" t="inlineStr">
        <is>
          <t>PRESS_CONFERENCE</t>
        </is>
      </c>
      <c r="F668" s="18" t="inlineStr">
        <is>
          <t>March 30, 2021</t>
        </is>
      </c>
      <c r="G668" s="18" t="inlineStr">
        <is>
          <t>0</t>
        </is>
      </c>
      <c r="H668" s="3" t="inlineStr"/>
      <c r="I668" s="3" t="inlineStr">
        <is>
          <t>Press Conference on the Prime Minister’s Observation Tour of the Specified Non-Profit Organization Lifelink Suicide Prevention and Support Center and Other Matters (Speeches and Statements by the Prime Minister) | Prime Minister of Japan and His Cabinet
Skip to main content
Home
News
Videos
Policy
The Cabinet
Links
Home
&gt;
News
&gt;
Speeches and Statements by the Prime Minister
&gt;
March 2021
&gt;
Press Conference on the Prime Minister’s Observation Tour of the Specified Non-Profit Organization Lifelink Suicide Prevention and Support Center and Other Matters
Speeches and Statements by the Prime Minister
Press Conference on the Prime Minister’s Observation Tour of the Specified Non-Profit Organization Lifelink Suicide Prevention and Support Center and Other Matters
March 30, 2021
Tweet
[Provisional Translation]
(On the Prime Minister’s observation tour of the specified non-profit organization Lifelink Suicide Prevention and Support Center)
Today, I toured a site providing consultations through social networking services that assist people facing difficulties and prevent suicides.
Last year, for the first time in 11 years, the number of suicides rose substantially, particularly among women. For that reason and others, I came to observe the organization’s operations. I greatly admire those working so hard to provide preventive consultations to people heading towards suicide as a result of loneliness and social isolation.
As a practical matter, such people in trouble and government services have a hard time getting connected with each other. NPOs (non-profit organizations) are engaged in activities bridging that gap. I think this is a truly wonderful thing. As for the Government, I recently appointed a minister in charge of loneliness and isolation and I have listened to the perspectives of a wide range of people, and against that background, I have come to decide that the Government will provide thorough assistance in this area.
(On dining by personnel of the Ministry of Health, Labour, and Welfare)
I consider the matter extremely regrettable. Today, I have come here together with Minister Tamura, and he has also enacted checks and strict measures so that this kind of thing does not happen again. But regardless, I consider the matter to be most regrettable.
(On support for activities by NPOs)
We formulated the budget in such a way that, for example within the budget for the upcoming fiscal year, 6 billion yen is to support NPO activities. In addition, as everyone saw this now, but I consider it to be the Government’s role to be able to firmly support people engaging in these pursuits and make it easy for them to undertake their activities. Accordingly, we intend to go ahead and provide assistance for them in a way that enables them to project several years into the future.
(On applying to Osaka priority measures to prevent the spread of disease)
It seems that nothing has arrived officially. As for Osaka Prefecture as a whole, the current plan forward is for only the city of Osaka at present and then move to the entirety of Osaka Prefecture from April 1. Upon being more thoroughly briefed about that and other factors, we intend to set forth a direction after consulting with the experts
Related Link
Japanese
Home
News
Videos
Policy
The Cabinet
Links
Cabinet Public Affairs Office, Cabinet Secretariat, 1-6-1 Nagata-cho, Chiyoda-ku, Tokyo 100 - 8968, Japan
Copyright© Cabinet Public Affairs Office, Cabinet Secretariat. All Rights Reserved.</t>
        </is>
      </c>
      <c r="J668" s="3" t="inlineStr">
        <is>
          <t>Last year, for the first time in 11 years, the number of suicides rose substantially, particularly among women. For that reason and others, I came to observe the organization’s operations. I greatly admire those working so hard to provide preventive consultations to people heading towards suicide as a result of loneliness and social isolation. As a practical matter, such people in trouble and government services have a hard time getting connected with each other. NPOs (non-profit organizations) are engaged in activities bridging that gap. I think this is a truly wonderful thing. As for the Government, I recently appointed a minister in charge of loneliness and isolation and I have listened to the perspectives of a wide range of people, and against that background, I have come to decide that the Government will provide thorough assistance in this area. (On dining by personnel of the Ministry of Health, Labour, and Welfare)
I consider the matter extremely regrettable. Today, I have come here together with Minister Tamura, and he has also enacted checks and strict measures so that this kind of thing does not happen again. But regardless, I consider the matter to be most regrettable. (On support for activities by NPOs)
We formulated the budget in such a way that, for example within the budget for the upcoming fiscal year, 6 billion yen is to support NPO activities. In addition, as everyone saw this now, but I consider it to be the Government’s role to be able to firmly support people engaging in these pursuits and make it easy for them to undertake their activities. Accordingly, we intend to go ahead and provide assistance for them in a way that enables them to project several years into the future. (On applying to Osaka priority measures to prevent the spread of disease)
It seems that nothing has arrived officially. As for Osaka Prefecture as a whole, the current plan forward is for only the city of Osaka at present and then move to the entirety of Osaka Prefecture from April 1. Upon being more thoroughly briefed about that and other factors, we intend to set forth a direction after consulting with the experts
Related Link
Japanese
Home
News
Videos
Policy
The Cabinet
Links
Cabinet Public Affairs Office, Cabinet Secretariat, 1-6-1 Nagata-cho, Chiyoda-ku, Tokyo 100 - 8968, Japan
Copyright© Cabinet Public Affairs Office, Cabinet Secretariat. All Rights Reserved.</t>
        </is>
      </c>
      <c r="K668" s="18" t="inlineStr">
        <is>
          <t>regret;war</t>
        </is>
      </c>
      <c r="L668" s="18" t="inlineStr">
        <is>
          <t>0</t>
        </is>
      </c>
      <c r="M668" s="18" t="inlineStr">
        <is>
          <t>0</t>
        </is>
      </c>
      <c r="N668" s="18" t="inlineStr">
        <is>
          <t>0</t>
        </is>
      </c>
      <c r="O668" s="18" t="inlineStr">
        <is>
          <t>1</t>
        </is>
      </c>
      <c r="P668" s="18" t="inlineStr">
        <is>
          <t>0</t>
        </is>
      </c>
      <c r="Q668" s="18" t="inlineStr">
        <is>
          <t>0</t>
        </is>
      </c>
      <c r="R668" s="18" t="inlineStr">
        <is>
          <t>7cef8cca-d789-4b65-ab6e-e0445695f6cd</t>
        </is>
      </c>
      <c r="S668" s="18" t="inlineStr"/>
      <c r="T668" s="18" t="inlineStr"/>
      <c r="U668" s="18" t="inlineStr"/>
      <c r="V668" s="18" t="inlineStr">
        <is>
          <t>HISTORICAL_RECOGNITION_GENERAL</t>
        </is>
      </c>
      <c r="W668" s="18" t="inlineStr"/>
      <c r="X668" s="18" t="inlineStr"/>
      <c r="Y668" s="18" t="inlineStr"/>
      <c r="Z668" s="18" t="inlineStr"/>
      <c r="AA668" s="18" t="inlineStr"/>
      <c r="AB668" s="18" t="inlineStr"/>
      <c r="AC668" s="18" t="inlineStr"/>
      <c r="AD668" s="18" t="inlineStr"/>
      <c r="AE668" s="18" t="inlineStr"/>
      <c r="AF668" s="18" t="inlineStr"/>
      <c r="AG668" s="18" t="inlineStr"/>
      <c r="AH668" s="18" t="inlineStr"/>
      <c r="AI668" s="18" t="inlineStr"/>
      <c r="AJ668" s="18" t="inlineStr"/>
      <c r="AK668" s="18" t="inlineStr"/>
      <c r="AL668" s="18" t="inlineStr"/>
      <c r="AM668" s="18" t="inlineStr">
        <is>
          <t>LOW</t>
        </is>
      </c>
      <c r="AN668" s="3" t="inlineStr">
        <is>
          <t>AUTO-DRAFT: keyword signals only; requires contextual coding per codebook.md before use.</t>
        </is>
      </c>
      <c r="AO668" s="18" t="inlineStr">
        <is>
          <t>da4f8c16-1c9a-5a1a-9509-fb7fc6b7e512</t>
        </is>
      </c>
      <c r="AP668" s="18" t="inlineStr">
        <is>
          <t>1</t>
        </is>
      </c>
      <c r="AQ668" s="18" t="inlineStr">
        <is>
          <t>LOW_CONFIDENCE;MISSING_SPEAKER</t>
        </is>
      </c>
      <c r="AR668" s="18" t="inlineStr">
        <is>
          <t>EXCLUDED</t>
        </is>
      </c>
      <c r="AS668" s="3" t="inlineStr">
        <is>
          <t>2026-09-22 full backlog review: DOMESTIC_POLITICAL_SCANDAL_OR_PERSONNEL</t>
        </is>
      </c>
    </row>
    <row r="669">
      <c r="A669" s="3" t="inlineStr">
        <is>
          <t>https://japan.kantei.go.jp/99_suga/statement/202103/_00019.html</t>
        </is>
      </c>
      <c r="B669" s="18" t="inlineStr">
        <is>
          <t>japan</t>
        </is>
      </c>
      <c r="C669" s="18" t="inlineStr">
        <is>
          <t>Prime Minister's Office of Japan (Kantei)</t>
        </is>
      </c>
      <c r="D669" s="3" t="inlineStr">
        <is>
          <t>Press Conference on the Request by Osaka Prefecture to Apply Priority Measures to Prevent the Spread of Disease and other Matters (Speeches and Statements by the Prime Minister) | Prime Minister of Japan and His Cabinet</t>
        </is>
      </c>
      <c r="E669" s="18" t="inlineStr">
        <is>
          <t>PRESS_CONFERENCE</t>
        </is>
      </c>
      <c r="F669" s="18" t="inlineStr">
        <is>
          <t>March 31, 2021</t>
        </is>
      </c>
      <c r="G669" s="18" t="inlineStr">
        <is>
          <t>0</t>
        </is>
      </c>
      <c r="H669" s="3" t="inlineStr"/>
      <c r="I669" s="3" t="inlineStr">
        <is>
          <t>Press Conference on the Request by Osaka Prefecture to Apply Priority Measures to Prevent the Spread of Disease and other Matters (Speeches and Statements by the Prime Minister) | Prime Minister of Japan and His Cabinet
Skip to main content
Home
News
Videos
Policy
The Cabinet
Links
Home
&gt;
News
&gt;
Speeches and Statements by the Prime Minister
&gt;
March 2021
&gt;
Press Conference on the Request by Osaka Prefecture to Apply Priority Measures to Prevent the Spread of Disease and other Matters
Speeches and Statements by the Prime Minister
Press Conference on the Request by Osaka Prefecture to Apply Priority Measures to Prevent the Spread of Disease and other Matters
March 31, 2021
Tweet
[Provisional Translation]
(On the request by Osaka Prefecture to apply priority measures to prevent the spread of disease)
Since infections have been spreading, centered on Osaka, the Government has been responding with heightened vigilance. It is in this context that this evening, Osaka Prefecture made a request and the five relevant ministers met, making the decision to convene a meeting tomorrow morning and have measures to prevent the spread of infection taken up there. That said, the geographical areas [to be subject to such measures] and time frame [for measures to be in effect] have not yet been formally decided. The Government will take these response measures in close cooperation with the local governments.
(On the time period for measures to be in effect)
As for what kind of direction will emerge in the discussions by the advisory committee, the request by Osaka was officially received today, and the Government will act in cooperation with Osaka in mounting a response.
(On the decision to lift the declaration of the state of emergency)
It is also a fact that there were emphatic requests in the local areas to have the declaration lifted. Against that background, the decision was taken after consulting the experts.
(On priority measures to prevent the spread of disease being applied to areas other than Osaka Prefecture)
That needs to be unified through collaboration, so we will respond by acting in close cooperation with the local governments.
(On priority measures to prevent the spread of disease being applied to areas other than Osaka Prefecture [follow-up question])
Regardless of where [the request] comes from, we have been discussing for several days what will be necessary to mutually prevent the spread of infection between areas, and we will decide our direction forward in light of that.
(On the measures to go into effect should priority measures to prevent the spread of disease be applied)
As for what kinds of things will be done, the measures to prevent the spread of disease are already decided. We will take actions based on them.
(On whether the measures will basically be a shortening of operating hours)
I expect that will be a significant part.
(On the submission by opposition parties of a no-confidence motion against Minister for Internal Affairs and Communications TAKEDA Ryota)
I find it highly regrettable that an incident casting a shadow over the expectations of the public occurred at the Ministry of Internal Affairs and Communications (MIC). I very much look forward to Minister Takeda conducting an exhaustive inquiry into the incident at the MIC and turning the situation around.
(On whether priority measures to prevent the spread of disease will be applied to Osaka)
That is something that needs to be taken up by the advisory committee.
Related Link
Japanese
Home
News
Videos
Policy
The Cabinet
Links
Cabinet Public Affairs Office, Cabinet Secretariat, 1-6-1 Nagata-cho, Chiyoda-ku, Tokyo 100 - 8968, Japan
Copyright© Cabinet Public Affairs Office, Cabinet Secretariat. All Rights Reserved.</t>
        </is>
      </c>
      <c r="J669" s="3" t="inlineStr">
        <is>
          <t>Against that background, the decision was taken after consulting the experts. (On priority measures to prevent the spread of disease being applied to areas other than Osaka Prefecture)
That needs to be unified through collaboration, so we will respond by acting in close cooperation with the local governments. (On priority measures to prevent the spread of disease being applied to areas other than Osaka Prefecture [follow-up question])
Regardless of where [the request] comes from, we have been discussing for several days what will be necessary to mutually prevent the spread of infection between areas, and we will decide our direction forward in light of that. (On the measures to go into effect should priority measures to prevent the spread of disease be applied)
As for what kinds of things will be done, the measures to prevent the spread of disease are already decided. We will take actions based on them. (On whether the measures will basically be a shortening of operating hours)
I expect that will be a significant part. (On the submission by opposition parties of a no-confidence motion against Minister for Internal Affairs and Communications TAKEDA Ryota)
I find it highly regrettable that an incident casting a shadow over the expectations of the public occurred at the Ministry of Internal Affairs and Communications (MIC). I very much look forward to Minister Takeda conducting an exhaustive inquiry into the incident at the MIC and turning the situation around. (On whether priority measures to prevent the spread of disease will be applied to Osaka)
That is something that needs to be taken up by the advisory committee. Related Link
Japanese
Home
News
Videos
Policy
The Cabinet
Links
Cabinet Public Affairs Office, Cabinet Secretariat, 1-6-1 Nagata-cho, Chiyoda-ku, Tokyo 100 - 8968, Japan
Copyright© Cabinet Public Affairs Office, Cabinet Secretariat.</t>
        </is>
      </c>
      <c r="K669" s="18" t="inlineStr">
        <is>
          <t>regret;war</t>
        </is>
      </c>
      <c r="L669" s="18" t="inlineStr">
        <is>
          <t>0</t>
        </is>
      </c>
      <c r="M669" s="18" t="inlineStr">
        <is>
          <t>0</t>
        </is>
      </c>
      <c r="N669" s="18" t="inlineStr">
        <is>
          <t>0</t>
        </is>
      </c>
      <c r="O669" s="18" t="inlineStr">
        <is>
          <t>0</t>
        </is>
      </c>
      <c r="P669" s="18" t="inlineStr">
        <is>
          <t>0</t>
        </is>
      </c>
      <c r="Q669" s="18" t="inlineStr">
        <is>
          <t>0</t>
        </is>
      </c>
      <c r="R669" s="18" t="inlineStr">
        <is>
          <t>b5d03665-aace-423d-afb8-820735c622f4</t>
        </is>
      </c>
      <c r="S669" s="18" t="inlineStr"/>
      <c r="T669" s="18" t="inlineStr"/>
      <c r="U669" s="18" t="inlineStr"/>
      <c r="V669" s="18" t="inlineStr">
        <is>
          <t>HISTORICAL_RECOGNITION_GENERAL</t>
        </is>
      </c>
      <c r="W669" s="18" t="inlineStr"/>
      <c r="X669" s="18" t="inlineStr"/>
      <c r="Y669" s="18" t="inlineStr"/>
      <c r="Z669" s="18" t="inlineStr"/>
      <c r="AA669" s="18" t="inlineStr"/>
      <c r="AB669" s="18" t="inlineStr"/>
      <c r="AC669" s="18" t="inlineStr"/>
      <c r="AD669" s="18" t="inlineStr"/>
      <c r="AE669" s="18" t="inlineStr"/>
      <c r="AF669" s="18" t="inlineStr"/>
      <c r="AG669" s="18" t="inlineStr"/>
      <c r="AH669" s="18" t="inlineStr"/>
      <c r="AI669" s="18" t="inlineStr"/>
      <c r="AJ669" s="18" t="inlineStr"/>
      <c r="AK669" s="18" t="inlineStr"/>
      <c r="AL669" s="18" t="inlineStr"/>
      <c r="AM669" s="18" t="inlineStr">
        <is>
          <t>LOW</t>
        </is>
      </c>
      <c r="AN669" s="3" t="inlineStr">
        <is>
          <t>AUTO-DRAFT: keyword signals only; requires contextual coding per codebook.md before use.</t>
        </is>
      </c>
      <c r="AO669" s="18" t="inlineStr">
        <is>
          <t>bfd91d1a-fed6-5847-ab66-1d84ef827dda</t>
        </is>
      </c>
      <c r="AP669" s="18" t="inlineStr">
        <is>
          <t>1</t>
        </is>
      </c>
      <c r="AQ669" s="18" t="inlineStr">
        <is>
          <t>LOW_CONFIDENCE;MISSING_SPEAKER</t>
        </is>
      </c>
      <c r="AR669" s="18" t="inlineStr">
        <is>
          <t>EXCLUDED</t>
        </is>
      </c>
      <c r="AS669" s="3" t="inlineStr">
        <is>
          <t>2026-09-22 full backlog review: COVID_OR_PANDEMIC</t>
        </is>
      </c>
    </row>
    <row r="670">
      <c r="A670" s="3" t="inlineStr">
        <is>
          <t>https://japan.kantei.go.jp/99_suga/statement/202104/_00001.html</t>
        </is>
      </c>
      <c r="B670" s="18" t="inlineStr">
        <is>
          <t>japan</t>
        </is>
      </c>
      <c r="C670" s="18" t="inlineStr">
        <is>
          <t>Prime Minister's Office of Japan (Kantei)</t>
        </is>
      </c>
      <c r="D670" s="3" t="inlineStr">
        <is>
          <t>[COVID-19] Press Conference by the Prime Minister regarding the Decision to Implement Priority Measures to Prevent the Spread of Disease in Miyagi, Osaka and Hyogo Prefectures (Speeches and Statements by the Prime Minister) | Prime Minister of Japan and His Cabinet</t>
        </is>
      </c>
      <c r="E670" s="18" t="inlineStr">
        <is>
          <t>PRESS_CONFERENCE</t>
        </is>
      </c>
      <c r="F670" s="18" t="inlineStr">
        <is>
          <t>April 1, 2021</t>
        </is>
      </c>
      <c r="G670" s="18" t="inlineStr">
        <is>
          <t>0</t>
        </is>
      </c>
      <c r="H670" s="3" t="inlineStr"/>
      <c r="I670" s="3" t="inlineStr">
        <is>
          <t>[COVID-19] Press Conference by the Prime Minister regarding the Decision to Implement Priority Measures to Prevent the Spread of Disease in Miyagi, Osaka and Hyogo Prefectures (Speeches and Statements by the Prime Minister) | Prime Minister of Japan and His Cabinet
Skip to main content
Home
News
Videos
Policy
The Cabinet
Links
Home
&gt;
News
&gt;
Speeches and Statements by the Prime Minister
&gt;
April 2021
&gt;
[COVID-19] Press Conference by the Prime Minister regarding the Decision to Implement Priority Measures to Prevent the Spread of Disease in Miyagi, Osaka and Hyogo Prefectures
Speeches and Statements by the Prime Minister
[COVID-19] Press Conference by the Prime Minister regarding the Decision to Implement Priority Measures to Prevent the Spread of Disease in Miyagi, Osaka and Hyogo Prefectures
April 1, 2021
Tweet
[Provisional Translation]
(On the decision to implement priority measures, such as the prevention of the spread of disease in Miyagi, Osaka and Hyogo Prefectures)
The priority measures, such as the prevention of the spread of disease will be implemented intensively in limited areas for a limited period. Considering the fact that infections are spreading rapidly in certain areas such as Miyagi, Osaka, and Hyogo Prefectures, I have decided to take the measures after listening to the opinions of experts. The measures are aimed at preventing another declaration of a state of emergency and further spread of infections by shortening operating hours of dining and drinking establishments until 8 PM, imposing penalties to those that do not comply, conducting inspections, and such.
(On the consideration of another issuance of a state of emergency declaration)
The measures are implemented to prevent another declaration of a state of emergency and further spread of infections.
(On the factors behind a rebound of the infections)
I think it is necessary to ask experts to analyze the situation, however I am also aware that the spread of the variants is remarkably significant in Osaka and Hyogo Prefectures.
(On the responsibility for the situation that amounted to the implementation of the priority measures, such as the prevention of the spread of disease)
I believe that the most important thing is to prevent the spread of infections, at any rate.
(On deciding the amount of cooperation money for dining and drinking establishments in proportion to the size of their business)
I will be explaining this later, but during the Diet deliberations and other occasions, I was told that the payment should be based on the size of the business. In this context, we intend to respond as quickly as possible and in order to do so, we have decided to make the payment in reference to the size, sales and other factors.
(On whether the state of emergency in Osaka and Hyogo Prefectures was lifted too early)
It was February when the state of emergency was lifted. At that time, the number of infected cases was very small and after consulting with experts on the matter, we lifted the declaration of the state of emergency.
(On whether the state of emergency in Osaka and Hyogo Prefectures was lifted too early [follow-up question])
If you look back on the situation at that time, you can see the fact that the number of infected cases were on a significantly downward trend.
(On whether the measures taken by Osaka and Hyogo Prefectures and the Government were sufficient)
I don't know whether they were sufficient or not. But in any case, even after the state of emergency was lifted, Osaka Prefecture continued to take countermeasures in Osaka City including shortening operating hours [of dining and drinking establishments] until 9 PM. And staring this April, such countermeasures were to be applied to the entire prefecture, and this time, Osaka Prefecture ended up deciding to shorten the operating hours until 8 PM just for themselves.
(On the gathering involving Deputy Chief Cabinet Secretary Manabu Sakai)
I know nothing about the matter. I believe he will explain thoroughly later.
(On the gathering involving Deputy Chief Cabinet Secretary Manabu Sakai [follow-up question])
I believe he will explain in detail.
(On the cooperation money to be paid in proportion to the size of the business)
The payment has been made in a conventional manner so far, but we received various opinions by each party through the Diet deliberations. Thus, we have decided to make changes in the payment in consideration of the Government’s role to implement whatever can be implemented.
(On whether the decision to pay cooperation money in proportion to the size of the business was made in response to the request from the Osaka Prefecture)
That’s not the case. The Government made the decision.
(On the decision to lift the priority measures, such as the prevention of the spread of disease)
The priority measures, such as the prevention of the spread of disease will be flexibly implemented in limited areas. Therefore, we responded fairly quickly to the request of Osaka Prefecture. This was a flexible response. We hope that the measures will prevent the spread of infections, but in any case, we will closely monitor the situation and make efforts to prevent the spread of infections.
(On the implementation of the priority measures, such as the prevention of the spread of disease being taken in Tokyo)
As is the case with everything, we would like to make sure that the national and local governments make nationwide efforts to prevent the spread of infections while listening to the opinions of experts.
(On the torch relay in Osaka]
I believe that the event in Osaka has been cancelled. My understanding is that the Organizing Committee and the local organization in Osaka to hold the torch relay discussed and made that decision. I am sure that the event has been cancelled in Osaka.
(On holding the torch relays nationwide)
Osaka is designated to the area to implement priority measures, such as the prevention of the spread of disease so I believe that the decision was made by the City of Osaka.
Related Link
Japanese
Home
News
Videos
Policy
The Cabinet
Links
Cabinet Public Affairs Office, Cabinet Secretariat, 1-6-1 Nagata-cho, Chiyoda-ku, Tokyo 100 - 8968, Japan
Copyright© Cabinet Public Affairs Office, Cabinet Secretariat. All Rights Reserved.</t>
        </is>
      </c>
      <c r="J670" s="3" t="inlineStr">
        <is>
          <t>The measures are aimed at preventing another declaration of a state of emergency and further spread of infections by shortening operating hours of dining and drinking establishments until 8 PM, imposing penalties to those that do not comply, conducting inspections, and such. (On the consideration of another issuance of a state of emergency declaration)
The measures are implemented to prevent another declaration of a state of emergency and further spread of infections. (On the factors behind a rebound of the infections)
I think it is necessary to ask experts to analyze the situation, however I am also aware that the spread of the variants is remarkably significant in Osaka and Hyogo Prefectures. (On the responsibility for the situation that amounted to the implementation of the priority measures, such as the prevention of the spread of disease)
I believe that the most important thing is to prevent the spread of infections, at any rate. (On deciding the amount of cooperation money for dining and drinking establishments in proportion to the size of their business)
I will be explaining this later, but during the Diet deliberations and other occasions, I was told that the payment should be based on the size of the business. In this context, we intend to respond as quickly as possible and in order to do so, we have decided to make the payment in reference to the size, sales and other factors. (On whether the state of emergency in Osaka and Hyogo Prefectures was lifted too early)
It was February when the state of emergency was lifted. At that time, the number of infected cases was very small and after consulting with experts on the matter, we lifted the declaration of the state of emergency. (On whether the state of emergency in Osaka and Hyogo Prefectures was lifted too early [follow-up question])
If you look back on the situation at that time, you can see the fact that the number of infected cases were on a significantly downward trend. (On whether the measures taken by Osaka and Hyogo Prefectures and the Government were sufficient)
I don't know whether they were sufficient or not. But in any case, even after the state of emergency was lifted, Osaka Prefecture continued to take countermeasures in Osaka City including shortening operating hours [of dining and drinking establishments] until 9 PM.</t>
        </is>
      </c>
      <c r="K670" s="18" t="inlineStr">
        <is>
          <t>responsibility;war</t>
        </is>
      </c>
      <c r="L670" s="18" t="inlineStr">
        <is>
          <t>0</t>
        </is>
      </c>
      <c r="M670" s="18" t="inlineStr">
        <is>
          <t>0</t>
        </is>
      </c>
      <c r="N670" s="18" t="inlineStr">
        <is>
          <t>0</t>
        </is>
      </c>
      <c r="O670" s="18" t="inlineStr">
        <is>
          <t>0</t>
        </is>
      </c>
      <c r="P670" s="18" t="inlineStr">
        <is>
          <t>0</t>
        </is>
      </c>
      <c r="Q670" s="18" t="inlineStr">
        <is>
          <t>1</t>
        </is>
      </c>
      <c r="R670" s="18" t="inlineStr">
        <is>
          <t>ffae779d-4d73-4d86-8f94-920e41ca93af</t>
        </is>
      </c>
      <c r="S670" s="18" t="inlineStr"/>
      <c r="T670" s="18" t="inlineStr"/>
      <c r="U670" s="18" t="inlineStr"/>
      <c r="V670" s="18" t="inlineStr">
        <is>
          <t>HISTORICAL_RECOGNITION_GENERAL</t>
        </is>
      </c>
      <c r="W670" s="18" t="inlineStr"/>
      <c r="X670" s="18" t="inlineStr"/>
      <c r="Y670" s="18" t="inlineStr"/>
      <c r="Z670" s="18" t="inlineStr"/>
      <c r="AA670" s="18" t="inlineStr"/>
      <c r="AB670" s="18" t="inlineStr"/>
      <c r="AC670" s="18" t="inlineStr"/>
      <c r="AD670" s="18" t="inlineStr"/>
      <c r="AE670" s="18" t="inlineStr"/>
      <c r="AF670" s="18" t="inlineStr"/>
      <c r="AG670" s="18" t="inlineStr"/>
      <c r="AH670" s="18" t="inlineStr"/>
      <c r="AI670" s="18" t="inlineStr"/>
      <c r="AJ670" s="18" t="inlineStr"/>
      <c r="AK670" s="18" t="inlineStr"/>
      <c r="AL670" s="18" t="inlineStr"/>
      <c r="AM670" s="18" t="inlineStr">
        <is>
          <t>LOW</t>
        </is>
      </c>
      <c r="AN670" s="3" t="inlineStr">
        <is>
          <t>AUTO-DRAFT: keyword signals only; requires contextual coding per codebook.md before use.</t>
        </is>
      </c>
      <c r="AO670" s="18" t="inlineStr">
        <is>
          <t>1b9a1621-d5c8-5b03-aae9-c50d423495f4</t>
        </is>
      </c>
      <c r="AP670" s="18" t="inlineStr">
        <is>
          <t>1</t>
        </is>
      </c>
      <c r="AQ670" s="18" t="inlineStr">
        <is>
          <t>LOW_CONFIDENCE;MISSING_SPEAKER</t>
        </is>
      </c>
      <c r="AR670" s="18" t="inlineStr">
        <is>
          <t>EXCLUDED</t>
        </is>
      </c>
      <c r="AS670" s="3" t="inlineStr">
        <is>
          <t>2026-09-22 full backlog review: COVID_OR_PANDEMIC</t>
        </is>
      </c>
    </row>
    <row r="671">
      <c r="A671" s="3" t="inlineStr">
        <is>
          <t>https://japan.kantei.go.jp/99_suga/statement/202104/_00002.html</t>
        </is>
      </c>
      <c r="B671" s="18" t="inlineStr">
        <is>
          <t>japan</t>
        </is>
      </c>
      <c r="C671" s="18" t="inlineStr">
        <is>
          <t>Prime Minister's Office of Japan (Kantei)</t>
        </is>
      </c>
      <c r="D671" s="3" t="inlineStr">
        <is>
          <t>Press Conference by the Prime Minister regarding the Decision to Implement Priority Measures, Such As for Prevention of the Spread of Disease, in Tokyo, Kyoto, and Okinawa Prefectures, and Other Matters (Speeches and Statements by the Prime Minister) | Prime Minister of Japan and His Cabinet</t>
        </is>
      </c>
      <c r="E671" s="18" t="inlineStr">
        <is>
          <t>PRESS_CONFERENCE</t>
        </is>
      </c>
      <c r="F671" s="18" t="inlineStr">
        <is>
          <t>April 9, 2021</t>
        </is>
      </c>
      <c r="G671" s="18" t="inlineStr">
        <is>
          <t>0</t>
        </is>
      </c>
      <c r="H671" s="3" t="inlineStr"/>
      <c r="I671" s="3" t="inlineStr">
        <is>
          <t>Press Conference by the Prime Minister regarding the Decision to Implement Priority Measures, Such As for Prevention of the Spread of Disease, in Tokyo, Kyoto, and Okinawa Prefectures, and Other Matters (Speeches and Statements by the Prime Minister) | Prime Minister of Japan and His Cabinet
Skip to main content
Home
News
Videos
Policy
The Cabinet
Links
Home
&gt;
News
&gt;
Speeches and Statements by the Prime Minister
&gt;
April 2021
&gt;
Press Conference by the Prime Minister regarding the Decision to Implement Priority Measures, Such As for Prevention of the Spread of Disease, in Tokyo, Kyoto, and Okinawa Prefectures, and Other Matters
Speeches and Statements by the Prime Minister
Press Conference by the Prime Minister regarding the Decision to Implement Priority Measures, Such As for Prevention of the Spread of Disease, in Tokyo, Kyoto, and Okinawa Prefectures, and Other Matters
April 9, 2021
Tweet
[Provisional Translation]
(On the decision to implement priority measures, such as for prevention of the spread of disease, in Tokyo, Kyoto, and Okinawa Prefectures)
In Tokyo, Kyoto, and Okinawa Prefectures, the number of new cases of infection has increased, and there are concerns about the strain on their systems for providing hospital care. Given this situation, having consulted with the experts, we have taken the decision to implement priority measures such as for prevention of the spread of disease. By taking intensive measures that include shortening the operating hours of dining and drinking establishments until 8 PM, applying penalties, and conducting patrols of all dining and drinking establishments, we will work to comprehensively prevent the spread of infections to avoid progressing to a declaration of a state of emergency.
(On the threat of coronavirus variants)
Although coronavirus variants exist, there are no changes to the fundamental measures for preventing infections. That being the case, we ask citizens to wear masks, wash their hands, and avoid the three Cs [of closed spaces, crowded places, and close-contact settings], and furthermore at this time we also request that people refrain from non-essential, non-urgent travel between prefectures. With such measures in place, we will remain vigilant as we conduct our response.
(On declaring a state of emergency, should there be a spread of infections in the future)
I stated that just now, but we have now in fact taken priority measures, such as for preventing the spread of disease, under which penalties can be assessed, to avoid the situation progressing to a declaration of a state of emergency. We will take these measures while maintaining an exhaustive sense of vigilance. Moreover, we intend to implement response measures in advance, based on things including where the number of those new infections have started to increase, or the state of providing hospital beds.
(On applying priority measures, such as for prevention of the spread of disease, in Saitama, Chiba, and Kanagawa Prefectures and other places where infections are spreading)
Based on, first of all, the state of infections, as well as consultations with the governors of these three prefectures on the situation, at this juncture, we refrained from priority measures that include prevention of the spread of disease. Regardless, we will work to tackle the issue with a sense of vigilance.
(On people’s activities during the upcoming string of public holidays while priority measures, such as for prevention of the spread of disease, are in place)
For every location where priority measures, such as those preventing the spread of disease, are in place, the term includes a string of public holidays. Despite that, we ask that people avoid non-essential, non-urgent travel as much as they possibly can.
(On the effectiveness of priority measures, such as for prevention of the spread of disease)
I stated this a little earlier, but we do think that the patrols which have come to be very thoroughgoing thanks to these measures are truly vital, and these are measures that simultaneously provide for penalties. Accordingly, we very much ask for everyone’s cooperation going forward.
(On differences between the declaration of a state of emergency and the priority measures, such as for prevention of the spread of disease, put in place at this juncture)
We want people to refrain from traveling between prefectures to the greatest possible extent. We are additionally requesting such efforts because new coronavirus variants have emerged.
(On administering vaccines to the elderly)
At last, from the 12th, the prefectures will begin administering vaccines to the elderly. Local governors have been telling us they want us to proceed with those vaccinations gradually. It is against that backdrop that we will finally begin, and since the administration of this vaccine is highly effective, we will work to enable many people to receive it as soon as possible.
Related Link
Japanese
Home
News
Videos
Policy
The Cabinet
Links
Cabinet Public Affairs Office, Cabinet Secretariat, 1-6-1 Nagata-cho, Chiyoda-ku, Tokyo 100 - 8968, Japan
Copyright© Cabinet Public Affairs Office, Cabinet Secretariat. All Rights Reserved.</t>
        </is>
      </c>
      <c r="J671" s="3" t="inlineStr">
        <is>
          <t>Given this situation, having consulted with the experts, we have taken the decision to implement priority measures such as for prevention of the spread of disease. By taking intensive measures that include shortening the operating hours of dining and drinking establishments until 8 PM, applying penalties, and conducting patrols of all dining and drinking establishments, we will work to comprehensively prevent the spread of infections to avoid progressing to a declaration of a state of emergency. (On the threat of coronavirus variants)
Although coronavirus variants exist, there are no changes to the fundamental measures for preventing infections. That being the case, we ask citizens to wear masks, wash their hands, and avoid the three Cs [of closed spaces, crowded places, and close-contact settings], and furthermore at this time we also request that people refrain from non-essential, non-urgent travel between prefectures. With such measures in place, we will remain vigilant as we conduct our response. Despite that, we ask that people avoid non-essential, non-urgent travel as much as they possibly can. (On the effectiveness of priority measures, such as for prevention of the spread of disease)
I stated this a little earlier, but we do think that the patrols which have come to be very thoroughgoing thanks to these measures are truly vital, and these are measures that simultaneously provide for penalties. Accordingly, we very much ask for everyone’s cooperation going forward. (On differences between the declaration of a state of emergency and the priority measures, such as for prevention of the spread of disease, put in place at this juncture)
We want people to refrain from traveling between prefectures to the greatest possible extent. We are additionally requesting such efforts because new coronavirus variants have emerged.</t>
        </is>
      </c>
      <c r="K671" s="18" t="inlineStr">
        <is>
          <t>fund;war</t>
        </is>
      </c>
      <c r="L671" s="18" t="inlineStr">
        <is>
          <t>0</t>
        </is>
      </c>
      <c r="M671" s="18" t="inlineStr">
        <is>
          <t>0</t>
        </is>
      </c>
      <c r="N671" s="18" t="inlineStr">
        <is>
          <t>0</t>
        </is>
      </c>
      <c r="O671" s="18" t="inlineStr">
        <is>
          <t>0</t>
        </is>
      </c>
      <c r="P671" s="18" t="inlineStr">
        <is>
          <t>0</t>
        </is>
      </c>
      <c r="Q671" s="18" t="inlineStr">
        <is>
          <t>0</t>
        </is>
      </c>
      <c r="R671" s="18" t="inlineStr">
        <is>
          <t>1a11a581-d2d0-4084-be21-e5f1d96f2d09</t>
        </is>
      </c>
      <c r="S671" s="18" t="inlineStr"/>
      <c r="T671" s="18" t="inlineStr"/>
      <c r="U671" s="18" t="inlineStr"/>
      <c r="V671" s="18" t="inlineStr">
        <is>
          <t>HISTORICAL_RECOGNITION_GENERAL</t>
        </is>
      </c>
      <c r="W671" s="18" t="inlineStr"/>
      <c r="X671" s="18" t="inlineStr"/>
      <c r="Y671" s="18" t="inlineStr"/>
      <c r="Z671" s="18" t="inlineStr"/>
      <c r="AA671" s="18" t="inlineStr"/>
      <c r="AB671" s="18" t="inlineStr"/>
      <c r="AC671" s="18" t="inlineStr"/>
      <c r="AD671" s="18" t="inlineStr"/>
      <c r="AE671" s="18" t="inlineStr"/>
      <c r="AF671" s="18" t="inlineStr"/>
      <c r="AG671" s="18" t="inlineStr"/>
      <c r="AH671" s="18" t="inlineStr"/>
      <c r="AI671" s="18" t="inlineStr"/>
      <c r="AJ671" s="18" t="inlineStr"/>
      <c r="AK671" s="18" t="inlineStr"/>
      <c r="AL671" s="18" t="inlineStr"/>
      <c r="AM671" s="18" t="inlineStr">
        <is>
          <t>LOW</t>
        </is>
      </c>
      <c r="AN671" s="3" t="inlineStr">
        <is>
          <t>AUTO-DRAFT: keyword signals only; requires contextual coding per codebook.md before use.</t>
        </is>
      </c>
      <c r="AO671" s="18" t="inlineStr">
        <is>
          <t>07dd1425-d6a3-522b-97ac-796a25de666f</t>
        </is>
      </c>
      <c r="AP671" s="18" t="inlineStr">
        <is>
          <t>1</t>
        </is>
      </c>
      <c r="AQ671" s="18" t="inlineStr">
        <is>
          <t>LOW_CONFIDENCE;MISSING_SPEAKER</t>
        </is>
      </c>
      <c r="AR671" s="18" t="inlineStr">
        <is>
          <t>EXCLUDED</t>
        </is>
      </c>
      <c r="AS671" s="3" t="inlineStr">
        <is>
          <t>2026-09-22 full backlog review: COVID_OR_PANDEMIC</t>
        </is>
      </c>
    </row>
    <row r="672">
      <c r="A672" s="3" t="inlineStr">
        <is>
          <t>https://japan.kantei.go.jp/99_suga/statement/202104/_00003.html</t>
        </is>
      </c>
      <c r="B672" s="18" t="inlineStr">
        <is>
          <t>japan</t>
        </is>
      </c>
      <c r="C672" s="18" t="inlineStr">
        <is>
          <t>Prime Minister's Office of Japan (Kantei)</t>
        </is>
      </c>
      <c r="D672" s="3" t="inlineStr">
        <is>
          <t>[COVID-19] Press Conference on the Request by the Tokyo Metropolitan Government to Apply Priority Measures to Prevent the Spread of Disease (Speeches and Statements by the Prime Minister) | Prime Minister of Japan and His Cabinet</t>
        </is>
      </c>
      <c r="E672" s="18" t="inlineStr">
        <is>
          <t>PRESS_CONFERENCE</t>
        </is>
      </c>
      <c r="F672" s="18" t="inlineStr">
        <is>
          <t>April 7, 2021</t>
        </is>
      </c>
      <c r="G672" s="18" t="inlineStr">
        <is>
          <t>0</t>
        </is>
      </c>
      <c r="H672" s="3" t="inlineStr"/>
      <c r="I672" s="3" t="inlineStr">
        <is>
          <t>[COVID-19] Press Conference on the Request by the Tokyo Metropolitan Government to Apply Priority Measures to Prevent the Spread of Disease (Speeches and Statements by the Prime Minister) | Prime Minister of Japan and His Cabinet
Skip to main content
Home
News
Videos
Policy
The Cabinet
Links
Home
&gt;
News
&gt;
Speeches and Statements by the Prime Minister
&gt;
April 2021
&gt;
[COVID-19] Press Conference on the Request by the Tokyo Metropolitan Government to Apply Priority Measures to Prevent the Spread of Disease
Speeches and Statements by the Prime Minister
[COVID-19] Press Conference on the Request by the Tokyo Metropolitan Government to Apply Priority Measures to Prevent the Spread of Disease
April 7, 2021
Tweet
[Provisional Translation]
(On the request by the Tokyo Metropolitan Government to apply priority measures, such as for prevention of the spread of disease)
At present, we have not received any request. In this context, we would like to make a decision by listening to the opinions of local governments and experts, while considering the number of new cases of infection and the availability of hospital beds.
(On the meeting with JF Zengyoren)
Regarding the reconstruction of Fukushima, I would like to first mention that the discharge of treated water is an unavoidable issue. Under such circumstances, I had talks with people in the fishing industry and listened to the opinions of people with various perspectives. I believe we had a very meaningful discussion. I also spoke about the assessments of experts compiled during six years of research, along with reputational damage and other related matters. We will make a decision within days based on the opinions we have received so far, including those from today's meeting.
(On the timing of the meeting with JF Zengyoren)
The meeting was set much earlier but ended up being long delayed due to the issuance of a state of emergency declaration in Tokyo and others.
(On the dialogue with fishermen)
I have been informed that Minister Kajiyama has had a number of talks with them.
(On the need for TEPCO to pay compensation in the event of reputational damage caused by environmental discharge)
I should refrain from commenting on hypothetical matters. In any case, I believe it is absolutely necessary to make efforts to minimize the reputational damage.
(On the ministerial meeting schedule on the discharge of treated water)
I understand that the meeting has yet to be set at present.
(On the application of priority measures, such as for prevention of the spread of disease, to Tokyo)
As I mentioned earlier, I will make a decision after hearing opinions from the Tokyo Metropolitan Government and expert committee members, while considering the number of new cases of infection and the availability of hospital beds.
(On the consultations about the application of priority measures, such as for prevention of the spread of disease, to Tokyo)
The consultations are yet to be set.
(On the opinions against the discharge of treated water into the sea)
I am aware that there are many opinions particularly in Fukushima Prefecture.
(On the timing of the meeting with JF Zengyoren [follow-up question])
As I mentioned earlier, the meeting was delayed until today precisely due to the novel
coronavirus.
(On how the government will respond going forward)
I have yet to set the direction. Once the direction is set, needless to say, I will respond thoroughly.
Related Link
Japanese
Home
News
Videos
Policy
The Cabinet
Links
Cabinet Public Affairs Office, Cabinet Secretariat, 1-6-1 Nagata-cho, Chiyoda-ku, Tokyo 100 - 8968, Japan
Copyright© Cabinet Public Affairs Office, Cabinet Secretariat. All Rights Reserved.</t>
        </is>
      </c>
      <c r="J672" s="3" t="inlineStr">
        <is>
          <t>(On the timing of the meeting with JF Zengyoren)
The meeting was set much earlier but ended up being long delayed due to the issuance of a state of emergency declaration in Tokyo and others. (On the dialogue with fishermen)
I have been informed that Minister Kajiyama has had a number of talks with them. (On the need for TEPCO to pay compensation in the event of reputational damage caused by environmental discharge)
I should refrain from commenting on hypothetical matters. In any case, I believe it is absolutely necessary to make efforts to minimize the reputational damage. (On the ministerial meeting schedule on the discharge of treated water)
I understand that the meeting has yet to be set at present. (On the application of priority measures, such as for prevention of the spread of disease, to Tokyo)
As I mentioned earlier, I will make a decision after hearing opinions from the Tokyo Metropolitan Government and expert committee members, while considering the number of new cases of infection and the availability of hospital beds. (On the consultations about the application of priority measures, such as for prevention of the spread of disease, to Tokyo)
The consultations are yet to be set. (On the opinions against the discharge of treated water into the sea)
I am aware that there are many opinions particularly in Fukushima Prefecture. (On the timing of the meeting with JF Zengyoren [follow-up question])
As I mentioned earlier, the meeting was delayed until today precisely due to the novel
coronavirus. (On how the government will respond going forward)
I have yet to set the direction. Once the direction is set, needless to say, I will respond thoroughly. Related Link
Japanese
Home
News
Videos
Policy
The Cabinet
Links
Cabinet Public Affairs Office, Cabinet Secretariat, 1-6-1 Nagata-cho, Chiyoda-ku, Tokyo 100 - 8968, Japan
Copyright© Cabinet Public Affairs Office, Cabinet Secretariat.</t>
        </is>
      </c>
      <c r="K672" s="18" t="inlineStr">
        <is>
          <t>compensation;war</t>
        </is>
      </c>
      <c r="L672" s="18" t="inlineStr">
        <is>
          <t>0</t>
        </is>
      </c>
      <c r="M672" s="18" t="inlineStr">
        <is>
          <t>0</t>
        </is>
      </c>
      <c r="N672" s="18" t="inlineStr">
        <is>
          <t>0</t>
        </is>
      </c>
      <c r="O672" s="18" t="inlineStr">
        <is>
          <t>1</t>
        </is>
      </c>
      <c r="P672" s="18" t="inlineStr">
        <is>
          <t>0</t>
        </is>
      </c>
      <c r="Q672" s="18" t="inlineStr">
        <is>
          <t>0</t>
        </is>
      </c>
      <c r="R672" s="18" t="inlineStr">
        <is>
          <t>9bd51e6a-7353-4472-9d8d-f7316f6d5115</t>
        </is>
      </c>
      <c r="S672" s="18" t="inlineStr"/>
      <c r="T672" s="18" t="inlineStr"/>
      <c r="U672" s="18" t="inlineStr"/>
      <c r="V672" s="18" t="inlineStr">
        <is>
          <t>COMPENSATION_REPARATION</t>
        </is>
      </c>
      <c r="W672" s="18" t="inlineStr"/>
      <c r="X672" s="18" t="inlineStr"/>
      <c r="Y672" s="18" t="inlineStr"/>
      <c r="Z672" s="18" t="inlineStr"/>
      <c r="AA672" s="18" t="inlineStr"/>
      <c r="AB672" s="18" t="inlineStr"/>
      <c r="AC672" s="18" t="inlineStr"/>
      <c r="AD672" s="18" t="inlineStr"/>
      <c r="AE672" s="18" t="inlineStr"/>
      <c r="AF672" s="18" t="inlineStr"/>
      <c r="AG672" s="18" t="inlineStr"/>
      <c r="AH672" s="18" t="inlineStr"/>
      <c r="AI672" s="18" t="inlineStr"/>
      <c r="AJ672" s="18" t="inlineStr"/>
      <c r="AK672" s="18" t="inlineStr"/>
      <c r="AL672" s="18" t="inlineStr"/>
      <c r="AM672" s="18" t="inlineStr">
        <is>
          <t>LOW</t>
        </is>
      </c>
      <c r="AN672" s="3" t="inlineStr">
        <is>
          <t>AUTO-DRAFT: keyword signals only; requires contextual coding per codebook.md before use.</t>
        </is>
      </c>
      <c r="AO672" s="18" t="inlineStr">
        <is>
          <t>028a1b75-64e0-5227-9b4c-f6657d4d0ecb</t>
        </is>
      </c>
      <c r="AP672" s="18" t="inlineStr">
        <is>
          <t>1</t>
        </is>
      </c>
      <c r="AQ672" s="18" t="inlineStr">
        <is>
          <t>LOW_CONFIDENCE;MISSING_SPEAKER</t>
        </is>
      </c>
      <c r="AR672" s="18" t="inlineStr">
        <is>
          <t>EXCLUDED</t>
        </is>
      </c>
      <c r="AS672" s="3" t="inlineStr">
        <is>
          <t>2026-09-22 full backlog review: COVID_OR_PANDEMIC</t>
        </is>
      </c>
    </row>
    <row r="673">
      <c r="A673" s="3" t="inlineStr">
        <is>
          <t>https://japan.kantei.go.jp/99_suga/statement/202104/_00005.html</t>
        </is>
      </c>
      <c r="B673" s="18" t="inlineStr">
        <is>
          <t>japan</t>
        </is>
      </c>
      <c r="C673" s="18" t="inlineStr">
        <is>
          <t>Prime Minister's Office of Japan (Kantei)</t>
        </is>
      </c>
      <c r="D673" s="3" t="inlineStr">
        <is>
          <t>Press Conference by the Prime Minister regarding Mr. MATSUYAMA Hideki's Masters Tournament Victory (Speeches and Statements by the Prime Minister) | Prime Minister of Japan and His Cabinet</t>
        </is>
      </c>
      <c r="E673" s="18" t="inlineStr">
        <is>
          <t>PRESS_CONFERENCE</t>
        </is>
      </c>
      <c r="F673" s="18" t="inlineStr">
        <is>
          <t>April 12, 2021</t>
        </is>
      </c>
      <c r="G673" s="18" t="inlineStr">
        <is>
          <t>0</t>
        </is>
      </c>
      <c r="H673" s="3" t="inlineStr"/>
      <c r="I673" s="3" t="inlineStr">
        <is>
          <t>Press Conference by the Prime Minister regarding Mr. MATSUYAMA Hideki's Masters Tournament Victory (Speeches and Statements by the Prime Minister) | Prime Minister of Japan and His Cabinet
Skip to main content
Home
News
Videos
Policy
The Cabinet
Links
Home
&gt;
News
&gt;
Speeches and Statements by the Prime Minister
&gt;
April 2021
&gt;
Press Conference by the Prime Minister regarding Mr. MATSUYAMA Hideki's Masters Tournament Victory
Speeches and Statements by the Prime Minister
Press Conference by the Prime Minister regarding Mr. MATSUYAMA Hideki's Masters Tournament Victory
April 12, 2021
Tweet
[Provisional Translation]
That was truly wonderful. His achievement really has given us courage and moved the hearts of people across Japan as the battle against the novel coronavirus becomes prolonged.
He is from a university in the Tohoku region. Thus I believe that he has also given an impact to the region towards its recovery from the Great East Japan Earthquake.
He is not just the first male Japanese golfer to win a major championship, but also the first Asian to win the Masters. It is a remarkable achievement. Mr. Matsuyama is still young and I look forward to his continued success.
Related Link
Japanese
Home
News
Videos
Policy
The Cabinet
Links
Cabinet Public Affairs Office, Cabinet Secretariat, 1-6-1 Nagata-cho, Chiyoda-ku, Tokyo 100 - 8968, Japan
Copyright© Cabinet Public Affairs Office, Cabinet Secretariat. All Rights Reserved.</t>
        </is>
      </c>
      <c r="J673" s="3" t="inlineStr">
        <is>
          <t>His achievement really has given us courage and moved the hearts of people across Japan as the battle against the novel coronavirus becomes prolonged. He is from a university in the Tohoku region. Thus I believe that he has also given an impact to the region towards its recovery from the Great East Japan Earthquake. He is not just the first male Japanese golfer to win a major championship, but also the first Asian to win the Masters. It is a remarkable achievement. Mr. Matsuyama is still young and I look forward to his continued success. Related Link
Japanese
Home
News
Videos
Policy
The Cabinet
Links
Cabinet Public Affairs Office, Cabinet Secretariat, 1-6-1 Nagata-cho, Chiyoda-ku, Tokyo 100 - 8968, Japan
Copyright© Cabinet Public Affairs Office, Cabinet Secretariat. All Rights Reserved.</t>
        </is>
      </c>
      <c r="K673" s="18" t="inlineStr">
        <is>
          <t>war</t>
        </is>
      </c>
      <c r="L673" s="18" t="inlineStr">
        <is>
          <t>0</t>
        </is>
      </c>
      <c r="M673" s="18" t="inlineStr">
        <is>
          <t>0</t>
        </is>
      </c>
      <c r="N673" s="18" t="inlineStr">
        <is>
          <t>0</t>
        </is>
      </c>
      <c r="O673" s="18" t="inlineStr">
        <is>
          <t>0</t>
        </is>
      </c>
      <c r="P673" s="18" t="inlineStr">
        <is>
          <t>0</t>
        </is>
      </c>
      <c r="Q673" s="18" t="inlineStr">
        <is>
          <t>0</t>
        </is>
      </c>
      <c r="R673" s="18" t="inlineStr">
        <is>
          <t>859f0ad0-a535-46ac-b4fa-ba0fe0a8e60e</t>
        </is>
      </c>
      <c r="S673" s="18" t="inlineStr"/>
      <c r="T673" s="18" t="inlineStr"/>
      <c r="U673" s="18" t="inlineStr"/>
      <c r="V673" s="18" t="inlineStr">
        <is>
          <t>HISTORICAL_RECOGNITION_GENERAL</t>
        </is>
      </c>
      <c r="W673" s="18" t="inlineStr"/>
      <c r="X673" s="18" t="inlineStr"/>
      <c r="Y673" s="18" t="inlineStr"/>
      <c r="Z673" s="18" t="inlineStr"/>
      <c r="AA673" s="18" t="inlineStr"/>
      <c r="AB673" s="18" t="inlineStr"/>
      <c r="AC673" s="18" t="inlineStr"/>
      <c r="AD673" s="18" t="inlineStr"/>
      <c r="AE673" s="18" t="inlineStr"/>
      <c r="AF673" s="18" t="inlineStr"/>
      <c r="AG673" s="18" t="inlineStr"/>
      <c r="AH673" s="18" t="inlineStr"/>
      <c r="AI673" s="18" t="inlineStr"/>
      <c r="AJ673" s="18" t="inlineStr"/>
      <c r="AK673" s="18" t="inlineStr"/>
      <c r="AL673" s="18" t="inlineStr"/>
      <c r="AM673" s="18" t="inlineStr">
        <is>
          <t>LOW</t>
        </is>
      </c>
      <c r="AN673" s="3" t="inlineStr">
        <is>
          <t>AUTO-DRAFT: keyword signals only; requires contextual coding per codebook.md before use.</t>
        </is>
      </c>
      <c r="AO673" s="18" t="inlineStr">
        <is>
          <t>32d30460-e451-5b23-958c-17cff5aa6a34</t>
        </is>
      </c>
      <c r="AP673" s="18" t="inlineStr">
        <is>
          <t>1</t>
        </is>
      </c>
      <c r="AQ673" s="18" t="inlineStr">
        <is>
          <t>LOW_CONFIDENCE;MISSING_SPEAKER</t>
        </is>
      </c>
      <c r="AR673" s="18" t="inlineStr">
        <is>
          <t>EXCLUDED</t>
        </is>
      </c>
      <c r="AS673" s="3" t="inlineStr">
        <is>
          <t>2026-09-22 full backlog review: COVID_OR_PANDEMIC</t>
        </is>
      </c>
    </row>
    <row r="674">
      <c r="A674" s="3" t="inlineStr">
        <is>
          <t>https://japan.kantei.go.jp/99_suga/statement/202104/_00006.html</t>
        </is>
      </c>
      <c r="B674" s="18" t="inlineStr">
        <is>
          <t>japan</t>
        </is>
      </c>
      <c r="C674" s="18" t="inlineStr">
        <is>
          <t>Prime Minister's Office of Japan (Kantei)</t>
        </is>
      </c>
      <c r="D674" s="3" t="inlineStr">
        <is>
          <t>[COVID-19] Press Conference by the Prime Minister regarding His Visit to the Vaccination Site at the Main Building of the Hachioji City Hall (Speeches and Statements by the Prime Minister) | Prime Minister of Japan and His Cabinet</t>
        </is>
      </c>
      <c r="E674" s="18" t="inlineStr">
        <is>
          <t>PRESS_CONFERENCE</t>
        </is>
      </c>
      <c r="F674" s="18" t="inlineStr">
        <is>
          <t>April 12, 2021</t>
        </is>
      </c>
      <c r="G674" s="18" t="inlineStr">
        <is>
          <t>0</t>
        </is>
      </c>
      <c r="H674" s="3" t="inlineStr"/>
      <c r="I674" s="3" t="inlineStr">
        <is>
          <t>[COVID-19] Press Conference by the Prime Minister regarding His Visit to the Vaccination Site at the Main Building of the Hachioji City Hall (Speeches and Statements by the Prime Minister) | Prime Minister of Japan and His Cabinet
Skip to main content
Home
News
Videos
Policy
The Cabinet
Links
Home
&gt;
News
&gt;
Speeches and Statements by the Prime Minister
&gt;
April 2021
&gt;
[COVID-19] Press Conference by the Prime Minister regarding His Visit to the Vaccination Site at the Main Building of the Hachioji City Hall
Speeches and Statements by the Prime Minister
[COVID-19] Press Conference by the Prime Minister regarding His Visit to the Vaccination Site at the Main Building of the Hachioji City Hall
April 12, 2021
Tweet
[Provisional Translation]
(On his visit to the vaccination site, upcoming challenges and such)
As the vaccinations of the elderly begin today, I visited the vaccination site in Hachioji City together with Minister Kono. I was extremely impressed by the relieved expression on many faces who were being vaccinated. The vaccine is a trump card against the onset of symptoms and development of severe symptoms and for this reason, I felt that we must advance our efforts so that many people are able to get vaccinated at the earlier possible time.
It is planned that 100 million doses of vaccine will be available by June. Following today's visit, I had an opportunity to exchange opinions with the mayor and others, and I received some comments that they want to receive information quickly as to when the vaccines would arrive. I felt that we must ensure the smooth rollout of vaccines by working in close cooperation with the local authorities while communicating well between the government and the vaccination sites.
(On the vaccinations of doctors in charge of administrating vaccines)
Since healthcare workers are prioritized in the rollout of vaccines, we hope that they will be vaccinated as soon as possible.
(On the application of priority measures, such as for prevention of the spread of disease, to Tokyo, Kyoto and Okinawa Prefectures starting from today)
As you have just mentioned, the priority measures, such as for prevention of the spread of disease, to Tokyo and two other prefectures start today. We ask citizens to comply with not only the shortening of operating hours for dining and drinking establishments, but also the fundamental measures such as wearing masks, refraining from speaking in a loud voice, avoiding the three Cs [of closed spaces, crowded places, and close-contact settings] and washing hand to prevent the infections.
(On the comments that the rollout of vaccines in Japan being relatively delayed)
In Japan, we are conducting clinical trials before the review, thus the process takes about three months. Clinical trials are conducted to prioritize the safety and security of the citizens and that is the reason why the rollout of vaccines is as it is. However, we will advance our efforts to deliver vaccines to many people as soon as possible.
(On efforts to secure the staff to administer vaccines)
Regarding this issue, we have received various opinions, including those pointing out the nurse shortage on remote islands. The Government will work in cooperation with the local authorities to ensure necessary support.
Related Link
Japanese
Home
News
Videos
Policy
The Cabinet
Links
Cabinet Public Affairs Office, Cabinet Secretariat, 1-6-1 Nagata-cho, Chiyoda-ku, Tokyo 100 - 8968, Japan
Copyright© Cabinet Public Affairs Office, Cabinet Secretariat. All Rights Reserved.</t>
        </is>
      </c>
      <c r="J674" s="3" t="inlineStr">
        <is>
          <t>(On the vaccinations of doctors in charge of administrating vaccines)
Since healthcare workers are prioritized in the rollout of vaccines, we hope that they will be vaccinated as soon as possible. (On the application of priority measures, such as for prevention of the spread of disease, to Tokyo, Kyoto and Okinawa Prefectures starting from today)
As you have just mentioned, the priority measures, such as for prevention of the spread of disease, to Tokyo and two other prefectures start today. We ask citizens to comply with not only the shortening of operating hours for dining and drinking establishments, but also the fundamental measures such as wearing masks, refraining from speaking in a loud voice, avoiding the three Cs [of closed spaces, crowded places, and close-contact settings] and washing hand to prevent the infections. (On the comments that the rollout of vaccines in Japan being relatively delayed)
In Japan, we are conducting clinical trials before the review, thus the process takes about three months. Clinical trials are conducted to prioritize the safety and security of the citizens and that is the reason why the rollout of vaccines is as it is.</t>
        </is>
      </c>
      <c r="K674" s="18" t="inlineStr">
        <is>
          <t>fund</t>
        </is>
      </c>
      <c r="L674" s="18" t="inlineStr">
        <is>
          <t>0</t>
        </is>
      </c>
      <c r="M674" s="18" t="inlineStr">
        <is>
          <t>0</t>
        </is>
      </c>
      <c r="N674" s="18" t="inlineStr">
        <is>
          <t>0</t>
        </is>
      </c>
      <c r="O674" s="18" t="inlineStr">
        <is>
          <t>0</t>
        </is>
      </c>
      <c r="P674" s="18" t="inlineStr">
        <is>
          <t>0</t>
        </is>
      </c>
      <c r="Q674" s="18" t="inlineStr">
        <is>
          <t>0</t>
        </is>
      </c>
      <c r="R674" s="18" t="inlineStr">
        <is>
          <t>2fb0afa8-acaa-4051-a366-ce3c0d92d074</t>
        </is>
      </c>
      <c r="S674" s="18" t="inlineStr"/>
      <c r="T674" s="18" t="inlineStr"/>
      <c r="U674" s="18" t="inlineStr"/>
      <c r="V674" s="18" t="inlineStr">
        <is>
          <t>HISTORICAL_RECOGNITION_GENERAL</t>
        </is>
      </c>
      <c r="W674" s="18" t="inlineStr"/>
      <c r="X674" s="18" t="inlineStr"/>
      <c r="Y674" s="18" t="inlineStr"/>
      <c r="Z674" s="18" t="inlineStr"/>
      <c r="AA674" s="18" t="inlineStr"/>
      <c r="AB674" s="18" t="inlineStr"/>
      <c r="AC674" s="18" t="inlineStr"/>
      <c r="AD674" s="18" t="inlineStr"/>
      <c r="AE674" s="18" t="inlineStr"/>
      <c r="AF674" s="18" t="inlineStr"/>
      <c r="AG674" s="18" t="inlineStr"/>
      <c r="AH674" s="18" t="inlineStr"/>
      <c r="AI674" s="18" t="inlineStr"/>
      <c r="AJ674" s="18" t="inlineStr"/>
      <c r="AK674" s="18" t="inlineStr"/>
      <c r="AL674" s="18" t="inlineStr"/>
      <c r="AM674" s="18" t="inlineStr">
        <is>
          <t>LOW</t>
        </is>
      </c>
      <c r="AN674" s="3" t="inlineStr">
        <is>
          <t>AUTO-DRAFT: keyword signals only; requires contextual coding per codebook.md before use.</t>
        </is>
      </c>
      <c r="AO674" s="18" t="inlineStr">
        <is>
          <t>31e094f6-29bb-5ce4-8a63-5af3fb25f542</t>
        </is>
      </c>
      <c r="AP674" s="18" t="inlineStr">
        <is>
          <t>1</t>
        </is>
      </c>
      <c r="AQ674" s="18" t="inlineStr">
        <is>
          <t>LOW_CONFIDENCE;MISSING_SPEAKER</t>
        </is>
      </c>
      <c r="AR674" s="18" t="inlineStr">
        <is>
          <t>EXCLUDED</t>
        </is>
      </c>
      <c r="AS674" s="3" t="inlineStr">
        <is>
          <t>2026-09-22 full backlog review: COVID_OR_PANDEMIC</t>
        </is>
      </c>
    </row>
    <row r="675">
      <c r="A675" s="3" t="inlineStr">
        <is>
          <t>https://japan.kantei.go.jp/99_suga/statement/202104/_00007.html</t>
        </is>
      </c>
      <c r="B675" s="18" t="inlineStr">
        <is>
          <t>japan</t>
        </is>
      </c>
      <c r="C675" s="18" t="inlineStr">
        <is>
          <t>Prime Minister's Office of Japan (Kantei)</t>
        </is>
      </c>
      <c r="D675" s="3" t="inlineStr">
        <is>
          <t>Message from Prime Minister Suga on the Fifth Anniversary of the Kumamoto Earthquake (Speeches and Statements by the Prime Minister) | Prime Minister of Japan and His Cabinet</t>
        </is>
      </c>
      <c r="E675" s="18" t="inlineStr">
        <is>
          <t>SPEECH</t>
        </is>
      </c>
      <c r="F675" s="18" t="inlineStr">
        <is>
          <t>April 14, 2021</t>
        </is>
      </c>
      <c r="G675" s="18" t="inlineStr">
        <is>
          <t>0</t>
        </is>
      </c>
      <c r="H675" s="3" t="inlineStr"/>
      <c r="I675" s="3" t="inlineStr">
        <is>
          <t>Message from Prime Minister Suga on the Fifth Anniversary of the Kumamoto Earthquake (Speeches and Statements by the Prime Minister) | Prime Minister of Japan and His Cabinet
Skip to main content
Home
News
Videos
Policy
The Cabinet
Links
Home
&gt;
News
&gt;
Speeches and Statements by the Prime Minister
&gt;
April 2021
&gt;
Message from Prime Minister Suga on the Fifth Anniversary of the Kumamoto Earthquake
Speeches and Statements by the Prime Minister
Message from Prime Minister Suga on the Fifth Anniversary of the Kumamoto Earthquake
April 14, 2021
Tweet
[Provisional Translation]
Today we mark the passing of five years since the Kumamoto Earthquake. I extend my profound condolences to all who lost their lives and to their bereaved family members, and I offer my heartfelt sympathies to all those affected by the disaster.
Earthquakes with seismic intensity of 7 struck in succession, causing serious damage centered on Kumamoto Prefecture, including the destruction of a great number of houses, the collapse of the Great Aso Bridge, and tremendous damage to even Kumamoto Castle.
In the immediate wake of the earthquake, the Government worked to provide relief for the disaster-stricken area and its residents, including by providing relief supplies through push-mode support for the very first time, restoring basic infrastructure, and supporting tourism.
I myself visited the area in the winter of the year before last, and I distinctly remember renewing my determination towards reconstruction upon seeing the enormity of the damage alongside rapidly progressing disaster recovery work and listening directly to the local residents telling me their thoughts and their struggles.
Thanks to the great efforts of the local residents and others involved, disaster recovery work, including not only the Great Aso Bridge and other public civil engineering works but also farmland, has on the whole been completed. In addition, with the number of people living in emergency temporary housing declining dramatically since the peak, and the tower of Kumamoto Castle also now restored, reconstruction of the disaster-stricken area is progressing steadily.
The Government will continue to work in close cooperation with local residents in making all-out efforts towards reconstruction while staying faithful to the feelings of the disaster victims.
Related Link
Japanese
Home
News
Videos
Policy
The Cabinet
Links
Cabinet Public Affairs Office, Cabinet Secretariat, 1-6-1 Nagata-cho, Chiyoda-ku, Tokyo 100 - 8968, Japan
Copyright© Cabinet Public Affairs Office, Cabinet Secretariat. All Rights Reserved.</t>
        </is>
      </c>
      <c r="J675" s="3" t="inlineStr">
        <is>
          <t>Earthquakes with seismic intensity of 7 struck in succession, causing serious damage centered on Kumamoto Prefecture, including the destruction of a great number of houses, the collapse of the Great Aso Bridge, and tremendous damage to even Kumamoto Castle. In the immediate wake of the earthquake, the Government worked to provide relief for the disaster-stricken area and its residents, including by providing relief supplies through push-mode support for the very first time, restoring basic infrastructure, and supporting tourism. I myself visited the area in the winter of the year before last, and I distinctly remember renewing my determination towards reconstruction upon seeing the enormity of the damage alongside rapidly progressing disaster recovery work and listening directly to the local residents telling me their thoughts and their struggles. Thanks to the great efforts of the local residents and others involved, disaster recovery work, including not only the Great Aso Bridge and other public civil engineering works but also farmland, has on the whole been completed. In addition, with the number of people living in emergency temporary housing declining dramatically since the peak, and the tower of Kumamoto Castle also now restored, reconstruction of the disaster-stricken area is progressing steadily. The Government will continue to work in close cooperation with local residents in making all-out efforts towards reconstruction while staying faithful to the feelings of the disaster victims. Related Link
Japanese
Home
News
Videos
Policy
The Cabinet
Links
Cabinet Public Affairs Office, Cabinet Secretariat, 1-6-1 Nagata-cho, Chiyoda-ku, Tokyo 100 - 8968, Japan
Copyright© Cabinet Public Affairs Office, Cabinet Secretariat. All Rights Reserved.</t>
        </is>
      </c>
      <c r="K675" s="18" t="inlineStr">
        <is>
          <t>war</t>
        </is>
      </c>
      <c r="L675" s="18" t="inlineStr">
        <is>
          <t>0</t>
        </is>
      </c>
      <c r="M675" s="18" t="inlineStr">
        <is>
          <t>0</t>
        </is>
      </c>
      <c r="N675" s="18" t="inlineStr">
        <is>
          <t>0</t>
        </is>
      </c>
      <c r="O675" s="18" t="inlineStr">
        <is>
          <t>0</t>
        </is>
      </c>
      <c r="P675" s="18" t="inlineStr">
        <is>
          <t>0</t>
        </is>
      </c>
      <c r="Q675" s="18" t="inlineStr">
        <is>
          <t>0</t>
        </is>
      </c>
      <c r="R675" s="18" t="inlineStr">
        <is>
          <t>6dbec380-d315-4898-af7e-a74669d69f2e</t>
        </is>
      </c>
      <c r="S675" s="18" t="inlineStr"/>
      <c r="T675" s="18" t="inlineStr"/>
      <c r="U675" s="18" t="inlineStr"/>
      <c r="V675" s="18" t="inlineStr">
        <is>
          <t>HISTORICAL_RECOGNITION_GENERAL</t>
        </is>
      </c>
      <c r="W675" s="18" t="inlineStr"/>
      <c r="X675" s="18" t="inlineStr"/>
      <c r="Y675" s="18" t="inlineStr"/>
      <c r="Z675" s="18" t="inlineStr"/>
      <c r="AA675" s="18" t="inlineStr"/>
      <c r="AB675" s="18" t="inlineStr"/>
      <c r="AC675" s="18" t="inlineStr"/>
      <c r="AD675" s="18" t="inlineStr"/>
      <c r="AE675" s="18" t="inlineStr"/>
      <c r="AF675" s="18" t="inlineStr"/>
      <c r="AG675" s="18" t="inlineStr"/>
      <c r="AH675" s="18" t="inlineStr"/>
      <c r="AI675" s="18" t="inlineStr"/>
      <c r="AJ675" s="18" t="inlineStr"/>
      <c r="AK675" s="18" t="inlineStr"/>
      <c r="AL675" s="18" t="inlineStr"/>
      <c r="AM675" s="18" t="inlineStr">
        <is>
          <t>LOW</t>
        </is>
      </c>
      <c r="AN675" s="3" t="inlineStr">
        <is>
          <t>AUTO-DRAFT: keyword signals only; requires contextual coding per codebook.md before use.</t>
        </is>
      </c>
      <c r="AO675" s="18" t="inlineStr">
        <is>
          <t>df67055c-6d1c-5172-a61d-d77366dcc128</t>
        </is>
      </c>
      <c r="AP675" s="18" t="inlineStr">
        <is>
          <t>1</t>
        </is>
      </c>
      <c r="AQ675" s="18" t="inlineStr">
        <is>
          <t>LOW_CONFIDENCE;MISSING_SPEAKER</t>
        </is>
      </c>
      <c r="AR675" s="18" t="inlineStr">
        <is>
          <t>EXCLUDED</t>
        </is>
      </c>
      <c r="AS675" s="3" t="inlineStr">
        <is>
          <t>2026-09-22 full backlog review: NATURAL_DISASTER_OR_ACCIDENT</t>
        </is>
      </c>
    </row>
    <row r="676">
      <c r="A676" s="3" t="inlineStr">
        <is>
          <t>https://japan.kantei.go.jp/99_suga/statement/202104/_00008.html</t>
        </is>
      </c>
      <c r="B676" s="18" t="inlineStr">
        <is>
          <t>japan</t>
        </is>
      </c>
      <c r="C676" s="18" t="inlineStr">
        <is>
          <t>Prime Minister's Office of Japan (Kantei)</t>
        </is>
      </c>
      <c r="D676" s="3" t="inlineStr">
        <is>
          <t>Press Conference by the Prime Minister regarding the Disposal of ALPS Treated Water (Speeches and Statements by the Prime Minister) | Prime Minister of Japan and His Cabinet</t>
        </is>
      </c>
      <c r="E676" s="18" t="inlineStr">
        <is>
          <t>PRESS_CONFERENCE</t>
        </is>
      </c>
      <c r="F676" s="18" t="inlineStr">
        <is>
          <t>April 13, 2021</t>
        </is>
      </c>
      <c r="G676" s="18" t="inlineStr">
        <is>
          <t>0</t>
        </is>
      </c>
      <c r="H676" s="3" t="inlineStr"/>
      <c r="I676" s="3" t="inlineStr">
        <is>
          <t>Press Conference by the Prime Minister regarding the Disposal of ALPS Treated Water (Speeches and Statements by the Prime Minister) | Prime Minister of Japan and His Cabinet
Skip to main content
Home
News
Videos
Policy
The Cabinet
Links
Home
&gt;
News
&gt;
Speeches and Statements by the Prime Minister
&gt;
April 2021
&gt;
Press Conference by the Prime Minister regarding the Disposal of ALPS Treated Water
Speeches and Statements by the Prime Minister
Press Conference by the Prime Minister regarding the Disposal of ALPS Treated Water
April 13, 2021
Tweet
[Provisional Translation]
(On the reason for the decision on discharging the treated water stored at TEPCO Fukushima Dai-ichi Nuclear Power Plant into the sea)
The disposal of Advanced Liquid Processing System (ALPS) treated water is an unavoidable issue that needs to be resolved to make progress in the decommissioning of Fukushima Dai-ichi Nuclear Power Plant and achieve the reconstruction of Fukushima. For this reason, based on more than six years of study by experts and assessment by international organizations, along with explanations provided to the parties concerned, we have decided that discharging the treated water into the sea was the realistic option and compiled the Basic Policy. From now on, we will proceed with preparation work and begin the discharge into the sea in around two years. We will go forward ensuring the safety by reducing the tritium concentration to one-fortieth or less of the domestic regulatory standard value. We must not allow the adverse impacts on reputation to lose hopes of local people for reconstruction. The government as a whole will make utmost efforts to provide information based on scientific evidence, among other things.
(On the understanding of the parties concerned)
As I have just mentioned, we should first note the fact that the number of storage tanks is increasing and that the storage site is about to reach full capacity. Under such circumstances, this is a challenge we must face to make progress in the decommissioning of Fukushima Dai-ichi Nuclear Power Plant and achieve the reconstruction of Fukushima. In this context, up until today, experts have studied the issue for more than six years to date and we have given explanation to local peoples about our policy direction. We have made the decision because we should no longer leave the issue unresolved. As I mentioned earlier, toward the planned discharging the treated water into the sea in around two years, the entire government will give thorough explanations and carry out the task responsibly.
(On whether the discharging the treated water into the sea contradicts the statement made by former Prime Minister Abe who invited the Olympic Games to Tokyo on the basis that the situation at the nuclear power plant was under control)
As I mentioned just now, we will ensure that the tritium concentration will be reduced to one-fortieth of the domestic regulatory standards standard value. This is also recognized by the International Atomic Energy Agency (IAEA). Thus, I don’t think there is any contradiction at all.
(On the understanding by the people in Fukushima Prefecture)
I would like to give thorough explanations on various occasions. Minister KAJIYAMA is going to visit the local region to give explanations today, but the entire Cabinet will work responsibly.
(On the explanations to the citizens)
I myself will give thorough explanations to gain understanding.
Related Link
Japanese
Home
News
Videos
Policy
The Cabinet
Links
Cabinet Public Affairs Office, Cabinet Secretariat, 1-6-1 Nagata-cho, Chiyoda-ku, Tokyo 100 - 8968, Japan
Copyright© Cabinet Public Affairs Office, Cabinet Secretariat. All Rights Reserved.</t>
        </is>
      </c>
      <c r="J676" s="3" t="inlineStr">
        <is>
          <t>Press Conference by the Prime Minister regarding the Disposal of ALPS Treated Water (Speeches and Statements by the Prime Minister) | Prime Minister of Japan and His Cabinet
Skip to main content
Home
News
Videos
Policy
The Cabinet
Links
Home
&gt;
News
&gt;
Speeches and Statements by the Prime Minister
&gt;
April 2021
&gt;
Press Conference by the Prime Minister regarding the Disposal of ALPS Treated Water
Speeches and Statements by the Prime Minister
Press Conference by the Prime Minister regarding the Disposal of ALPS Treated Water
April 13, 2021
Tweet
[Provisional Translation]
(On the reason for the decision on discharging the treated water stored at TEPCO Fukushima Dai-ichi Nuclear Power Plant into the sea)
The disposal of Advanced Liquid Processing System (ALPS) treated water is an unavoidable issue that needs to be resolved to make progress in the decommissioning of Fukushima Dai-ichi Nuclear Power Plant and achieve the reconstruction of Fukushima. For this reason, based on more than six years of study by experts and assessment by international organizations, along with explanations provided to the parties concerned, we have decided that discharging the treated water into the sea was the realistic option and compiled the Basic Policy. From now on, we will proceed with preparation work and begin the discharge into the sea in around two years. We will go forward ensuring the safety by reducing the tritium concentration to one-fortieth or less of the domestic regulatory standard value. We must not allow the adverse impacts on reputation to lose hopes of local people for reconstruction. The government as a whole will make utmost efforts to provide information based on scientific evidence, among other things. In this context, up until today, experts have studied the issue for more than six years to date and we have given explanation to local peoples about our policy direction. We have made the decision because we should no longer leave the issue unresolved. As I mentioned earlier, toward the planned discharging the treated water into the sea in around two years, the entire government will give thorough explanations and carry out the task responsibly. (On whether the discharging the treated water into the sea contradicts the statement made by former Prime Minister Abe who invited the Olympic Games to Tokyo on the basis that the situation at the nuclear power plant was under control)
As I mentioned just now, we will ensure that the tritium concentration will be reduced to one-fortieth of the domestic regulatory standards standard value. This is also recognized by the International Atomic Energy Agency (IAEA).</t>
        </is>
      </c>
      <c r="K676" s="18" t="inlineStr">
        <is>
          <t>reparation;war</t>
        </is>
      </c>
      <c r="L676" s="18" t="inlineStr">
        <is>
          <t>0</t>
        </is>
      </c>
      <c r="M676" s="18" t="inlineStr">
        <is>
          <t>0</t>
        </is>
      </c>
      <c r="N676" s="18" t="inlineStr">
        <is>
          <t>0</t>
        </is>
      </c>
      <c r="O676" s="18" t="inlineStr">
        <is>
          <t>0</t>
        </is>
      </c>
      <c r="P676" s="18" t="inlineStr">
        <is>
          <t>0</t>
        </is>
      </c>
      <c r="Q676" s="18" t="inlineStr">
        <is>
          <t>0</t>
        </is>
      </c>
      <c r="R676" s="18" t="inlineStr">
        <is>
          <t>7ffaf5a0-b28d-4ba1-b5e1-614ef08f072e</t>
        </is>
      </c>
      <c r="S676" s="18" t="inlineStr"/>
      <c r="T676" s="18" t="inlineStr"/>
      <c r="U676" s="18" t="inlineStr"/>
      <c r="V676" s="18" t="inlineStr">
        <is>
          <t>COMPENSATION_REPARATION</t>
        </is>
      </c>
      <c r="W676" s="18" t="inlineStr"/>
      <c r="X676" s="18" t="inlineStr"/>
      <c r="Y676" s="18" t="inlineStr"/>
      <c r="Z676" s="18" t="inlineStr"/>
      <c r="AA676" s="18" t="inlineStr"/>
      <c r="AB676" s="18" t="inlineStr"/>
      <c r="AC676" s="18" t="inlineStr"/>
      <c r="AD676" s="18" t="inlineStr"/>
      <c r="AE676" s="18" t="inlineStr"/>
      <c r="AF676" s="18" t="inlineStr"/>
      <c r="AG676" s="18" t="inlineStr"/>
      <c r="AH676" s="18" t="inlineStr"/>
      <c r="AI676" s="18" t="inlineStr"/>
      <c r="AJ676" s="18" t="inlineStr"/>
      <c r="AK676" s="18" t="inlineStr"/>
      <c r="AL676" s="18" t="inlineStr"/>
      <c r="AM676" s="18" t="inlineStr">
        <is>
          <t>LOW</t>
        </is>
      </c>
      <c r="AN676" s="3" t="inlineStr">
        <is>
          <t>AUTO-DRAFT: keyword signals only; requires contextual coding per codebook.md before use.</t>
        </is>
      </c>
      <c r="AO676" s="18" t="inlineStr">
        <is>
          <t>8dcb13a4-db29-5170-bede-aa23b75275f6</t>
        </is>
      </c>
      <c r="AP676" s="18" t="inlineStr">
        <is>
          <t>1</t>
        </is>
      </c>
      <c r="AQ676" s="18" t="inlineStr">
        <is>
          <t>LOW_CONFIDENCE;MISSING_SPEAKER</t>
        </is>
      </c>
      <c r="AR676" s="18" t="inlineStr">
        <is>
          <t>EXCLUDED</t>
        </is>
      </c>
      <c r="AS676" s="3" t="inlineStr">
        <is>
          <t>2026-09-22 full backlog review: NATURAL_DISASTER_OR_ACCIDENT</t>
        </is>
      </c>
    </row>
    <row r="677">
      <c r="A677" s="3" t="inlineStr">
        <is>
          <t>https://japan.kantei.go.jp/99_suga/statement/202104/_00009.html</t>
        </is>
      </c>
      <c r="B677" s="18" t="inlineStr">
        <is>
          <t>japan</t>
        </is>
      </c>
      <c r="C677" s="18" t="inlineStr">
        <is>
          <t>Prime Minister's Office of Japan (Kantei)</t>
        </is>
      </c>
      <c r="D677" s="3" t="inlineStr">
        <is>
          <t>Press Conference by the Prime Minister regarding His Visit to the United States and Other Matters (Speeches and Statements by the Prime Minister) | Prime Minister of Japan and His Cabinet</t>
        </is>
      </c>
      <c r="E677" s="18" t="inlineStr">
        <is>
          <t>PRESS_CONFERENCE</t>
        </is>
      </c>
      <c r="F677" s="18" t="inlineStr">
        <is>
          <t>April 15, 2021</t>
        </is>
      </c>
      <c r="G677" s="18" t="inlineStr">
        <is>
          <t>0</t>
        </is>
      </c>
      <c r="H677" s="3" t="inlineStr"/>
      <c r="I677" s="3" t="inlineStr">
        <is>
          <t>Press Conference by the Prime Minister regarding His Visit to the United States and Other Matters (Speeches and Statements by the Prime Minister) | Prime Minister of Japan and His Cabinet
Skip to main content
Home
News
Videos
Policy
The Cabinet
Links
Home
&gt;
News
&gt;
Speeches and Statements by the Prime Minister
&gt;
April 2021
&gt;
Press Conference by the Prime Minister regarding His Visit to the United States and Other Matters
Speeches and Statements by the Prime Minister
Press Conference by the Prime Minister regarding His Visit to the United States and Other Matters
April 15, 2021
Tweet
[Provisional Translation]
(On the summit meeting with U.S. President Joe Biden)
Through this visit to the United States, I will build a relationship of trust with President Biden and make the Japan-U.S. alliance, bonded by the universal values of freedom, democracy, human rights, and the rule of law, more robust. And at the meeting, I would like to discuss a wide range of matters of interest to the respective two countries. My visit will also demonstrate to the world the leadership of Japan and the United States toward the realization of a Free and Open Indo-Pacific.
(On the meeting of the five relevant ministers)
We have just held a meeting attended by the five relevant ministers and analyzed the number of infections nationwide and such and had a discussion. We also received a report that the Aichi Prefectural Government had made a request to apply priority measures for preventing the spread of disease. Aichi Prefecture saw a large increase in the number of new infection cases, with those infected with coronavirus variants rising in number too. Hence, we decided to consult the expert committee tomorrow over the application of the measures in Aichi Prefecture and other regions. I instructed Chief Cabinet Secretary KATO to make the necessary responses as the acting chair of the Novel Coronavirus Response Headquarters. During my visit to the U.S., I will respond thoroughly in close collaboration with him.
(On the remarks by Liberal Democratic Party Secretary-General NIKAI about the possibility of canceling the Tokyo Olympics)
Subsequently, Secretary-General NIKAI made comments that there was no change in the party’s intention to provide robust support to hold safe and secure Olympic Games. The Government also remains unchanged in making every effort to prevent infections to organize the Games.
Related Link
Japanese
Home
News
Videos
Policy
The Cabinet
Links
Cabinet Public Affairs Office, Cabinet Secretariat, 1-6-1 Nagata-cho, Chiyoda-ku, Tokyo 100 - 8968, Japan
Copyright© Cabinet Public Affairs Office, Cabinet Secretariat. All Rights Reserved.</t>
        </is>
      </c>
      <c r="J677" s="3" t="inlineStr">
        <is>
          <t>alliance, bonded by the universal values of freedom, democracy, human rights, and the rule of law, more robust. And at the meeting, I would like to discuss a wide range of matters of interest to the respective two countries. My visit will also demonstrate to the world the leadership of Japan and the United States toward the realization of a Free and Open Indo-Pacific. (On the meeting of the five relevant ministers)
We have just held a meeting attended by the five relevant ministers and analyzed the number of infections nationwide and such and had a discussion. We also received a report that the Aichi Prefectural Government had made a request to apply priority measures for preventing the spread of disease.</t>
        </is>
      </c>
      <c r="K677" s="18" t="inlineStr">
        <is>
          <t>war</t>
        </is>
      </c>
      <c r="L677" s="18" t="inlineStr">
        <is>
          <t>0</t>
        </is>
      </c>
      <c r="M677" s="18" t="inlineStr">
        <is>
          <t>0</t>
        </is>
      </c>
      <c r="N677" s="18" t="inlineStr">
        <is>
          <t>0</t>
        </is>
      </c>
      <c r="O677" s="18" t="inlineStr">
        <is>
          <t>0</t>
        </is>
      </c>
      <c r="P677" s="18" t="inlineStr">
        <is>
          <t>0</t>
        </is>
      </c>
      <c r="Q677" s="18" t="inlineStr">
        <is>
          <t>0</t>
        </is>
      </c>
      <c r="R677" s="18" t="inlineStr">
        <is>
          <t>00d60754-7b17-46bd-88e0-8046c378a708</t>
        </is>
      </c>
      <c r="S677" s="18" t="inlineStr"/>
      <c r="T677" s="18" t="inlineStr"/>
      <c r="U677" s="18" t="inlineStr"/>
      <c r="V677" s="18" t="inlineStr">
        <is>
          <t>HISTORICAL_RECOGNITION_GENERAL</t>
        </is>
      </c>
      <c r="W677" s="18" t="inlineStr"/>
      <c r="X677" s="18" t="inlineStr"/>
      <c r="Y677" s="18" t="inlineStr"/>
      <c r="Z677" s="18" t="inlineStr"/>
      <c r="AA677" s="18" t="inlineStr"/>
      <c r="AB677" s="18" t="inlineStr"/>
      <c r="AC677" s="18" t="inlineStr"/>
      <c r="AD677" s="18" t="inlineStr"/>
      <c r="AE677" s="18" t="inlineStr"/>
      <c r="AF677" s="18" t="inlineStr"/>
      <c r="AG677" s="18" t="inlineStr"/>
      <c r="AH677" s="18" t="inlineStr"/>
      <c r="AI677" s="18" t="inlineStr"/>
      <c r="AJ677" s="18" t="inlineStr"/>
      <c r="AK677" s="18" t="inlineStr"/>
      <c r="AL677" s="18" t="inlineStr"/>
      <c r="AM677" s="18" t="inlineStr">
        <is>
          <t>LOW</t>
        </is>
      </c>
      <c r="AN677" s="3" t="inlineStr">
        <is>
          <t>AUTO-DRAFT: keyword signals only; requires contextual coding per codebook.md before use.</t>
        </is>
      </c>
      <c r="AO677" s="18" t="inlineStr">
        <is>
          <t>f62cb25d-23cf-5de3-8054-1d2319af722a</t>
        </is>
      </c>
      <c r="AP677" s="18" t="inlineStr">
        <is>
          <t>1</t>
        </is>
      </c>
      <c r="AQ677" s="18" t="inlineStr">
        <is>
          <t>LOW_CONFIDENCE;MISSING_SPEAKER</t>
        </is>
      </c>
      <c r="AR677" s="18" t="inlineStr">
        <is>
          <t>EXCLUDED</t>
        </is>
      </c>
      <c r="AS677" s="3" t="inlineStr">
        <is>
          <t>2026-09-22 full backlog review: COVID_OR_PANDEMIC</t>
        </is>
      </c>
    </row>
    <row r="678">
      <c r="A678" s="3" t="inlineStr">
        <is>
          <t>https://japan.kantei.go.jp/99_suga/statement/202104/_00010.html</t>
        </is>
      </c>
      <c r="B678" s="18" t="inlineStr">
        <is>
          <t>japan</t>
        </is>
      </c>
      <c r="C678" s="18" t="inlineStr">
        <is>
          <t>Prime Minister's Office of Japan (Kantei)</t>
        </is>
      </c>
      <c r="D678" s="3" t="inlineStr">
        <is>
          <t>Press Conference by the Prime Minister regarding the Japan-U.S. Summit Meeting and Other Matters (Speeches and Statements by the Prime Minister) | Prime Minister of Japan and His Cabinet</t>
        </is>
      </c>
      <c r="E678" s="18" t="inlineStr">
        <is>
          <t>PRESS_CONFERENCE</t>
        </is>
      </c>
      <c r="F678" s="18" t="inlineStr">
        <is>
          <t>April 16, 2021</t>
        </is>
      </c>
      <c r="G678" s="18" t="inlineStr">
        <is>
          <t>0</t>
        </is>
      </c>
      <c r="H678" s="3" t="inlineStr"/>
      <c r="I678" s="3" t="inlineStr">
        <is>
          <t>Press Conference by the Prime Minister regarding the Japan-U.S. Summit Meeting and Other Matters (Speeches and Statements by the Prime Minister) | Prime Minister of Japan and His Cabinet
Skip to main content
Home
News
Videos
Policy
The Cabinet
Links
Home
&gt;
News
&gt;
Speeches and Statements by the Prime Minister
&gt;
April 2021
&gt;
Press Conference by the Prime Minister regarding the Japan-U.S. Summit Meeting and Other Matters
Speeches and Statements by the Prime Minister
Press Conference by the Prime Minister regarding the Japan-U.S. Summit Meeting and Other Matters
April 16, 2021
Tweet
[Provisional Translation]
(On the Japan-U.S. summit meeting)
Today, President Biden and I had three meetings: a one-on-one meeting, a small group meeting, and an extended meeting.
During the small group meeting, we talked mainly about President Biden’s family, a number of our life experiences and such. We were served hamburger steaks, but we were so wrapped up in our conversation that the meeting finished without us even touching them, so I can say we built up our relationship of trust quite considerably.
Also, regarding the issue of Taiwan, it is a fact that there continues to be a severe situation in the Taiwan Strait as well as the area surrounding the Senkaku Islands.
In light of that, as we work towards a resolution, we will place the topmost priority on resolving the issues peacefully. President Biden and I agreed that we both will take that orientation in advancing peace as well as peace of mind and security. Accordingly, we will contribute to the stability and peace of this region while stating clearly to China that which needs to be said and should be said.
(On the spread of infection by the novel coronavirus)
In the part of the meetings in which President Biden and I discussed coronavirus countermeasures, we talked about the current situation in the U.S. and in Japan. The special characteristics of variants of the coronavirus in the U.S. didn’t come up in our discussions.
As for Osaka, priority measures, such as for prevention of the spread of disease, are being implemented, and not even two weeks have passed since these measures began. I think we’ll have to make a decision after looking at the situation.
At the same time, as the availability of hospital beds is under strain, the Government will work together in cooperation with Osaka and first of all get a greater number of hospital beds at the national level dedicated to treating coronavirus patients. I have already issued instructions in that regard. That is what we are doing at the moment.
Related Link
Japanese
Home
News
Videos
Policy
The Cabinet
Links
Cabinet Public Affairs Office, Cabinet Secretariat, 1-6-1 Nagata-cho, Chiyoda-ku, Tokyo 100 - 8968, Japan
Copyright© Cabinet Public Affairs Office, Cabinet Secretariat. All Rights Reserved.</t>
        </is>
      </c>
      <c r="J678" s="3" t="inlineStr">
        <is>
          <t>We were served hamburger steaks, but we were so wrapped up in our conversation that the meeting finished without us even touching them, so I can say we built up our relationship of trust quite considerably. Also, regarding the issue of Taiwan, it is a fact that there continues to be a severe situation in the Taiwan Strait as well as the area surrounding the Senkaku Islands. In light of that, as we work towards a resolution, we will place the topmost priority on resolving the issues peacefully. President Biden and I agreed that we both will take that orientation in advancing peace as well as peace of mind and security. Accordingly, we will contribute to the stability and peace of this region while stating clearly to China that which needs to be said and should be said.</t>
        </is>
      </c>
      <c r="K678" s="18" t="inlineStr">
        <is>
          <t>war</t>
        </is>
      </c>
      <c r="L678" s="18" t="inlineStr">
        <is>
          <t>0</t>
        </is>
      </c>
      <c r="M678" s="18" t="inlineStr">
        <is>
          <t>0</t>
        </is>
      </c>
      <c r="N678" s="18" t="inlineStr">
        <is>
          <t>0</t>
        </is>
      </c>
      <c r="O678" s="18" t="inlineStr">
        <is>
          <t>0</t>
        </is>
      </c>
      <c r="P678" s="18" t="inlineStr">
        <is>
          <t>0</t>
        </is>
      </c>
      <c r="Q678" s="18" t="inlineStr">
        <is>
          <t>0</t>
        </is>
      </c>
      <c r="R678" s="18" t="inlineStr">
        <is>
          <t>cb96937b-c2fe-43ec-b7f7-80f88a3ed64f</t>
        </is>
      </c>
      <c r="S678" s="18" t="inlineStr"/>
      <c r="T678" s="18" t="inlineStr"/>
      <c r="U678" s="18" t="inlineStr"/>
      <c r="V678" s="18" t="inlineStr">
        <is>
          <t>HISTORICAL_RECOGNITION_GENERAL</t>
        </is>
      </c>
      <c r="W678" s="18" t="inlineStr"/>
      <c r="X678" s="18" t="inlineStr"/>
      <c r="Y678" s="18" t="inlineStr"/>
      <c r="Z678" s="18" t="inlineStr"/>
      <c r="AA678" s="18" t="inlineStr"/>
      <c r="AB678" s="18" t="inlineStr"/>
      <c r="AC678" s="18" t="inlineStr"/>
      <c r="AD678" s="18" t="inlineStr"/>
      <c r="AE678" s="18" t="inlineStr"/>
      <c r="AF678" s="18" t="inlineStr"/>
      <c r="AG678" s="18" t="inlineStr"/>
      <c r="AH678" s="18" t="inlineStr"/>
      <c r="AI678" s="18" t="inlineStr"/>
      <c r="AJ678" s="18" t="inlineStr"/>
      <c r="AK678" s="18" t="inlineStr"/>
      <c r="AL678" s="18" t="inlineStr"/>
      <c r="AM678" s="18" t="inlineStr">
        <is>
          <t>LOW</t>
        </is>
      </c>
      <c r="AN678" s="3" t="inlineStr">
        <is>
          <t>AUTO-DRAFT: keyword signals only; requires contextual coding per codebook.md before use.</t>
        </is>
      </c>
      <c r="AO678" s="18" t="inlineStr">
        <is>
          <t>dcf9e698-1784-59db-b564-d410440d837c</t>
        </is>
      </c>
      <c r="AP678" s="18" t="inlineStr">
        <is>
          <t>1</t>
        </is>
      </c>
      <c r="AQ678" s="18" t="inlineStr">
        <is>
          <t>LOW_CONFIDENCE;MISSING_SPEAKER</t>
        </is>
      </c>
      <c r="AR678" s="18" t="inlineStr">
        <is>
          <t>EXCLUDED</t>
        </is>
      </c>
      <c r="AS678" s="3" t="inlineStr">
        <is>
          <t>2026-09-22 full backlog review: COVID_OR_PANDEMIC</t>
        </is>
      </c>
    </row>
    <row r="679">
      <c r="A679" s="3" t="inlineStr">
        <is>
          <t>https://japan.kantei.go.jp/99_suga/statement/202104/_00012.html</t>
        </is>
      </c>
      <c r="B679" s="18" t="inlineStr">
        <is>
          <t>japan</t>
        </is>
      </c>
      <c r="C679" s="18" t="inlineStr">
        <is>
          <t>Prime Minister's Office of Japan (Kantei)</t>
        </is>
      </c>
      <c r="D679" s="3" t="inlineStr">
        <is>
          <t>Press Conference by the Prime Minister regarding the Request from the Osaka Prefectural Government to Declare a State of Emergency (Speeches and Statements by the Prime Minister) | Prime Minister of Japan and His Cabinet</t>
        </is>
      </c>
      <c r="E679" s="18" t="inlineStr">
        <is>
          <t>PRESS_CONFERENCE</t>
        </is>
      </c>
      <c r="F679" s="18" t="inlineStr">
        <is>
          <t>April 20, 2021</t>
        </is>
      </c>
      <c r="G679" s="18" t="inlineStr">
        <is>
          <t>0</t>
        </is>
      </c>
      <c r="H679" s="3" t="inlineStr"/>
      <c r="I679" s="3" t="inlineStr">
        <is>
          <t>Press Conference by the Prime Minister regarding the Request from the Osaka Prefectural Government to Declare a State of Emergency (Speeches and Statements by the Prime Minister) | Prime Minister of Japan and His Cabinet
Skip to main content
Home
News
Videos
Policy
The Cabinet
Links
Home
&gt;
News
&gt;
Speeches and Statements by the Prime Minister
&gt;
April 2021
&gt;
Press Conference by the Prime Minister regarding the Request from the Osaka Prefectural Government to Declare a State of Emergency
Speeches and Statements by the Prime Minister
Press Conference by the Prime Minister regarding the Request from the Osaka Prefectural Government to Declare a State of Emergency
April 20, 2021
Tweet
[Provisional Translation]
(On the request from the Osaka Prefectural Government to declare a state of emergency)
The Osaka Prefectural Government has requested to declare a state of emergency. The Government is responding to this request. We will swiftly make a decision by closely examining the situation and considering the details of measures to be taken.
We have also heard that the Tokyo Metropolitan Government and the Hyogo Prefectural Government are considering a similar request. In any case, we will make a decision based on the situation.
(On the consideration by the Osaka Prefectural Government on the request to close businesses in a wide range of industries)
We have received various requests, so as I have just mentioned, we will make a decision while examining the situation.
(On the impact on the holding of Tokyo Olympic Games and decision to dissolve the House of Representatives)
I don't think there will be an impact on the Olympic Games. But the Government will do its utmost to ensure that the Games will be a safe and secure event. As for the dissolution of the House of Representatives, my answer is what I have been saying previously.
(On where the responsibility lies for not being able to contain the spread of infections even through the priority measures, such as for prevention of the spread of disease)
Let me just point out that in Miyagi Prefecture, where the priority measures, such as for prevention of the spread of disease, was first applied, the number of (new infection) cases is on the decline.
Related Link
Home
News
Videos
Policy
The Cabinet
Links
Cabinet Public Affairs Office, Cabinet Secretariat, 1-6-1 Nagata-cho, Chiyoda-ku, Tokyo 100 - 8968, Japan
Copyright© Cabinet Public Affairs Office, Cabinet Secretariat. All Rights Reserved.</t>
        </is>
      </c>
      <c r="J679" s="3" t="inlineStr">
        <is>
          <t>But the Government will do its utmost to ensure that the Games will be a safe and secure event. As for the dissolution of the House of Representatives, my answer is what I have been saying previously. (On where the responsibility lies for not being able to contain the spread of infections even through the priority measures, such as for prevention of the spread of disease)
Let me just point out that in Miyagi Prefecture, where the priority measures, such as for prevention of the spread of disease, was first applied, the number of (new infection) cases is on the decline. Related Link
Home
News
Videos
Policy
The Cabinet
Links
Cabinet Public Affairs Office, Cabinet Secretariat, 1-6-1 Nagata-cho, Chiyoda-ku, Tokyo 100 - 8968, Japan
Copyright© Cabinet Public Affairs Office, Cabinet Secretariat. All Rights Reserved.</t>
        </is>
      </c>
      <c r="K679" s="18" t="inlineStr">
        <is>
          <t>responsibility</t>
        </is>
      </c>
      <c r="L679" s="18" t="inlineStr">
        <is>
          <t>0</t>
        </is>
      </c>
      <c r="M679" s="18" t="inlineStr">
        <is>
          <t>0</t>
        </is>
      </c>
      <c r="N679" s="18" t="inlineStr">
        <is>
          <t>0</t>
        </is>
      </c>
      <c r="O679" s="18" t="inlineStr">
        <is>
          <t>0</t>
        </is>
      </c>
      <c r="P679" s="18" t="inlineStr">
        <is>
          <t>0</t>
        </is>
      </c>
      <c r="Q679" s="18" t="inlineStr">
        <is>
          <t>0</t>
        </is>
      </c>
      <c r="R679" s="18" t="inlineStr">
        <is>
          <t>76981ada-640c-4348-9da9-472b0405bc45</t>
        </is>
      </c>
      <c r="S679" s="18" t="inlineStr"/>
      <c r="T679" s="18" t="inlineStr"/>
      <c r="U679" s="18" t="inlineStr"/>
      <c r="V679" s="18" t="inlineStr">
        <is>
          <t>HISTORICAL_RECOGNITION_GENERAL</t>
        </is>
      </c>
      <c r="W679" s="18" t="inlineStr"/>
      <c r="X679" s="18" t="inlineStr"/>
      <c r="Y679" s="18" t="inlineStr"/>
      <c r="Z679" s="18" t="inlineStr"/>
      <c r="AA679" s="18" t="inlineStr"/>
      <c r="AB679" s="18" t="inlineStr"/>
      <c r="AC679" s="18" t="inlineStr"/>
      <c r="AD679" s="18" t="inlineStr"/>
      <c r="AE679" s="18" t="inlineStr"/>
      <c r="AF679" s="18" t="inlineStr"/>
      <c r="AG679" s="18" t="inlineStr"/>
      <c r="AH679" s="18" t="inlineStr"/>
      <c r="AI679" s="18" t="inlineStr"/>
      <c r="AJ679" s="18" t="inlineStr"/>
      <c r="AK679" s="18" t="inlineStr"/>
      <c r="AL679" s="18" t="inlineStr"/>
      <c r="AM679" s="18" t="inlineStr">
        <is>
          <t>LOW</t>
        </is>
      </c>
      <c r="AN679" s="3" t="inlineStr">
        <is>
          <t>AUTO-DRAFT: keyword signals only; requires contextual coding per codebook.md before use.</t>
        </is>
      </c>
      <c r="AO679" s="18" t="inlineStr">
        <is>
          <t>79b7f682-6b2a-575a-a2e5-92e9bb3c3d0f</t>
        </is>
      </c>
      <c r="AP679" s="18" t="inlineStr">
        <is>
          <t>1</t>
        </is>
      </c>
      <c r="AQ679" s="18" t="inlineStr">
        <is>
          <t>LOW_CONFIDENCE;MISSING_SPEAKER</t>
        </is>
      </c>
      <c r="AR679" s="18" t="inlineStr">
        <is>
          <t>EXCLUDED</t>
        </is>
      </c>
      <c r="AS679" s="3" t="inlineStr">
        <is>
          <t>2026-09-22 full backlog review: COVID_OR_PANDEMIC</t>
        </is>
      </c>
    </row>
    <row r="680">
      <c r="A680" s="3" t="inlineStr">
        <is>
          <t>https://japan.kantei.go.jp/99_suga/statement/202104/_00014.html</t>
        </is>
      </c>
      <c r="B680" s="18" t="inlineStr">
        <is>
          <t>japan</t>
        </is>
      </c>
      <c r="C680" s="18" t="inlineStr">
        <is>
          <t>Prime Minister's Office of Japan (Kantei)</t>
        </is>
      </c>
      <c r="D680" s="3" t="inlineStr">
        <is>
          <t>Press Conference by the Prime Minister regarding the Reduction Targets for Greenhouse Gas Emissions, the Declaration of a State of Emergency, and Other Matters (Speeches and Statements by the Prime Minister) | Prime Minister of Japan and His Cabinet</t>
        </is>
      </c>
      <c r="E680" s="18" t="inlineStr">
        <is>
          <t>PRESS_CONFERENCE</t>
        </is>
      </c>
      <c r="F680" s="18" t="inlineStr">
        <is>
          <t>April 22, 2021</t>
        </is>
      </c>
      <c r="G680" s="18" t="inlineStr">
        <is>
          <t>0</t>
        </is>
      </c>
      <c r="H680" s="3" t="inlineStr"/>
      <c r="I680" s="3" t="inlineStr">
        <is>
          <t>Press Conference by the Prime Minister regarding the Reduction Targets for Greenhouse Gas Emissions, the Declaration of a State of Emergency, and Other Matters (Speeches and Statements by the Prime Minister) | Prime Minister of Japan and His Cabinet
Skip to main content
Home
News
Videos
Policy
The Cabinet
Links
Home
&gt;
News
&gt;
Speeches and Statements by the Prime Minister
&gt;
April 2021
&gt;
Press Conference by the Prime Minister regarding the Reduction Targets for Greenhouse Gas Emissions, the Declaration of a State of Emergency, and Other Matters
Speeches and Statements by the Prime Minister
Press Conference by the Prime Minister regarding the Reduction Targets for Greenhouse Gas Emissions, the Declaration of a State of Emergency, and Other Matters
April 22, 2021
Tweet
[Provisional Translation]
(On the reason for setting a target to reduce the greenhouse gas emissions by 46 percent in fiscal year 2030 from the fiscal year 2013 levels)
We held a meeting of the Global Warming Prevention Headquarters earlier and decided to set a target to reduce the greenhouse gas emissions by 46 percent in fiscal year 2030 from the fiscal year 2013 levels while continuing to take on a challenge to aim at the goal of cutting our emissions by 50 percent. I would like to announce this decision to the international community at the upcoming Leaders Summit on Climate. We would like to lead global discussion by achieving a top-level ambitious target, raising more than 70 percent from our previous one.
(On the details of the declaration of a state of emergency, including the target area, period, industries which will be requested to close, etc.)
We have received requests to declare a state of emergency from the Tokyo Metropolitan Government and Kyoto, Osaka, and Hyogo Prefectural Governments. We have also received a request from the Ehime Prefectural Government to apply priority measures, such as for prevention of the spread of disease. Thus, we have decided to consult the expert committee tomorrow on those requests. Details and the duration are still under consideration. In any case, we would like to implement intensive measures focusing on the upcoming Golden Week to prevent and contain the spread of infections by all means.
(On whether the 46 percent figure is realistic or not)
The Government arrived at the figure by adding up. We would like to make our utmost efforts to achieve it.
(On the restart of nuclear power plants to achieve the target)
Before anything else, we would like to boldly implement measures focusing on energy conservation and renewable energy. Energy conservation is our first priority.
(On the grounds for the 46 percent figure)
The entire government, including the Ministry of Economy, Trade and Industry and the Ministry of the Environment, accumulated the figures, and as a result, we have decided on the 46 percent reduction target.
(On the reason for not setting the reduction target at 45 percent)
The 46 percent figure is the result of adding up the numbers and if we make utmost efforts, this figure came into view. We would like to strive to achieve the target.
(On which renewable energy sector the government intends to place particular focus on)
First of all, we believe that offshore wind energy would be our focus. We also plan to take thorough measures towards energy conservation, targeting all sorts of houses, using solar energy and such.
(On whether the reduction target can be achieved without the restart of nuclear power plants)
With regard to the restart of nuclear power plants, figures did come up within the conventional threshold. But at the same time, we would like to further promote energy conservation.
(On whether the priority measures have been insufficient in the four prefectures where a state of emergency declaration is being considered)
We have yet to verify the fact, however, I believe that the big factor is the spread of coronavirus variants.
(On whether Fukuoka Prefecture would be added to areas where the priority measures will be applied)
We are coordinating with the prefectural government, but we have not yet made a decision at the moment.
(On whether it comes from a sense of urgency)
We are working out measures based on numbers, not on the sense of urgency.
Related Link
Japanese
Home
News
Videos
Policy
The Cabinet
Links
Cabinet Public Affairs Office, Cabinet Secretariat, 1-6-1 Nagata-cho, Chiyoda-ku, Tokyo 100 - 8968, Japan
Copyright© Cabinet Public Affairs Office, Cabinet Secretariat. All Rights Reserved.</t>
        </is>
      </c>
      <c r="J680" s="3" t="inlineStr">
        <is>
          <t>Press Conference by the Prime Minister regarding the Reduction Targets for Greenhouse Gas Emissions, the Declaration of a State of Emergency, and Other Matters (Speeches and Statements by the Prime Minister) | Prime Minister of Japan and His Cabinet
Skip to main content
Home
News
Videos
Policy
The Cabinet
Links
Home
&gt;
News
&gt;
Speeches and Statements by the Prime Minister
&gt;
April 2021
&gt;
Press Conference by the Prime Minister regarding the Reduction Targets for Greenhouse Gas Emissions, the Declaration of a State of Emergency, and Other Matters
Speeches and Statements by the Prime Minister
Press Conference by the Prime Minister regarding the Reduction Targets for Greenhouse Gas Emissions, the Declaration of a State of Emergency, and Other Matters
April 22, 2021
Tweet
[Provisional Translation]
(On the reason for setting a target to reduce the greenhouse gas emissions by 46 percent in fiscal year 2030 from the fiscal year 2013 levels)
We held a meeting of the Global Warming Prevention Headquarters earlier and decided to set a target to reduce the greenhouse gas emissions by 46 percent in fiscal year 2030 from the fiscal year 2013 levels while continuing to take on a challenge to aim at the goal of cutting our emissions by 50 percent. I would like to announce this decision to the international community at the upcoming Leaders Summit on Climate. We would like to lead global discussion by achieving a top-level ambitious target, raising more than 70 percent from our previous one. We would like to strive to achieve the target. (On which renewable energy sector the government intends to place particular focus on)
First of all, we believe that offshore wind energy would be our focus. We also plan to take thorough measures towards energy conservation, targeting all sorts of houses, using solar energy and such. (On whether the reduction target can be achieved without the restart of nuclear power plants)
With regard to the restart of nuclear power plants, figures did come up within the conventional threshold. But at the same time, we would like to further promote energy conservation.</t>
        </is>
      </c>
      <c r="K680" s="18" t="inlineStr">
        <is>
          <t>war</t>
        </is>
      </c>
      <c r="L680" s="18" t="inlineStr">
        <is>
          <t>0</t>
        </is>
      </c>
      <c r="M680" s="18" t="inlineStr">
        <is>
          <t>0</t>
        </is>
      </c>
      <c r="N680" s="18" t="inlineStr">
        <is>
          <t>0</t>
        </is>
      </c>
      <c r="O680" s="18" t="inlineStr">
        <is>
          <t>0</t>
        </is>
      </c>
      <c r="P680" s="18" t="inlineStr">
        <is>
          <t>0</t>
        </is>
      </c>
      <c r="Q680" s="18" t="inlineStr">
        <is>
          <t>0</t>
        </is>
      </c>
      <c r="R680" s="18" t="inlineStr">
        <is>
          <t>8ff2c870-8c61-4eb5-a5cc-02b386ef6711</t>
        </is>
      </c>
      <c r="S680" s="18" t="inlineStr"/>
      <c r="T680" s="18" t="inlineStr"/>
      <c r="U680" s="18" t="inlineStr"/>
      <c r="V680" s="18" t="inlineStr">
        <is>
          <t>HISTORICAL_RECOGNITION_GENERAL</t>
        </is>
      </c>
      <c r="W680" s="18" t="inlineStr"/>
      <c r="X680" s="18" t="inlineStr"/>
      <c r="Y680" s="18" t="inlineStr"/>
      <c r="Z680" s="18" t="inlineStr"/>
      <c r="AA680" s="18" t="inlineStr"/>
      <c r="AB680" s="18" t="inlineStr"/>
      <c r="AC680" s="18" t="inlineStr"/>
      <c r="AD680" s="18" t="inlineStr"/>
      <c r="AE680" s="18" t="inlineStr"/>
      <c r="AF680" s="18" t="inlineStr"/>
      <c r="AG680" s="18" t="inlineStr"/>
      <c r="AH680" s="18" t="inlineStr"/>
      <c r="AI680" s="18" t="inlineStr"/>
      <c r="AJ680" s="18" t="inlineStr"/>
      <c r="AK680" s="18" t="inlineStr"/>
      <c r="AL680" s="18" t="inlineStr"/>
      <c r="AM680" s="18" t="inlineStr">
        <is>
          <t>LOW</t>
        </is>
      </c>
      <c r="AN680" s="3" t="inlineStr">
        <is>
          <t>AUTO-DRAFT: keyword signals only; requires contextual coding per codebook.md before use.</t>
        </is>
      </c>
      <c r="AO680" s="18" t="inlineStr">
        <is>
          <t>b79c8664-f4b5-52f8-982f-0e629a18bc3b</t>
        </is>
      </c>
      <c r="AP680" s="18" t="inlineStr">
        <is>
          <t>1</t>
        </is>
      </c>
      <c r="AQ680" s="18" t="inlineStr">
        <is>
          <t>LOW_CONFIDENCE;MISSING_SPEAKER</t>
        </is>
      </c>
      <c r="AR680" s="18" t="inlineStr">
        <is>
          <t>EXCLUDED</t>
        </is>
      </c>
      <c r="AS680" s="3" t="inlineStr">
        <is>
          <t>2026-09-22 full backlog review: COVID_OR_PANDEMIC</t>
        </is>
      </c>
    </row>
    <row r="681">
      <c r="A681" s="3" t="inlineStr">
        <is>
          <t>https://japan.kantei.go.jp/99_suga/statement/202104/_00015.html</t>
        </is>
      </c>
      <c r="B681" s="18" t="inlineStr">
        <is>
          <t>japan</t>
        </is>
      </c>
      <c r="C681" s="18" t="inlineStr">
        <is>
          <t>Prime Minister's Office of Japan (Kantei)</t>
        </is>
      </c>
      <c r="D681" s="3" t="inlineStr">
        <is>
          <t>Joint Press Conference by Prime Minister Suga and President Biden of the United States (Speeches and Statements by the Prime Minister) | Prime Minister of Japan and His Cabinet</t>
        </is>
      </c>
      <c r="E681" s="18" t="inlineStr">
        <is>
          <t>PRESS_CONFERENCE</t>
        </is>
      </c>
      <c r="F681" s="18" t="inlineStr">
        <is>
          <t>April 16, 2021</t>
        </is>
      </c>
      <c r="G681" s="18" t="inlineStr">
        <is>
          <t>0</t>
        </is>
      </c>
      <c r="H681" s="3" t="inlineStr"/>
      <c r="I681" s="3" t="inlineStr">
        <is>
          <t>Joint Press Conference by Prime Minister Suga and President Biden of the United States (Speeches and Statements by the Prime Minister) | Prime Minister of Japan and His Cabinet
Skip to main content
Home
News
Videos
Policy
The Cabinet
Links
Home
&gt;
News
&gt;
Speeches and Statements by the Prime Minister
&gt;
April 2021
&gt;
Joint Press Conference by Prime Minister Suga and President Biden of the United States
Speeches and Statements by the Prime Minister
Joint Press Conference by Prime Minister Suga and President Biden of the United States
April 16, 2021
Tweet
[Provisional Translation]
[Opening Statement by Prime Minister SUGA Yoshihide]
It is truly a pleasure for me to have made this visit here to Washington, D.C. a reality. I wish to thank President Biden and Vice President Harris sincerely for the warm welcome they have given me. I also want to extend my thanks to everyone involved in the U.S. government who worked so hard preparing for my visit.
The United States of America is Japan’s best friend, and Japan and the U.S. are allies that share universal values, including freedom, democracy, and human rights. While the Japan-U.S. alliance has been playing a role as the cornerstone of peace, stability, and prosperity in the Indo-Pacific region and the world, against the backdrop of the current regional situation and severe security environment, the importance of our alliance has surpassed anything seen before.
It was through this common understanding that we enjoyed a wide-ranging and frank exchange of views during today’s summit meetings, regarding our political beliefs, the domestic issues confronting each of our countries, the shared vision held by Japan and the U.S., and more.
I reconfirmed with President Biden the understanding that was agreed at last month’s Japan-U.S. Security Consultative Committee (2+2 Meeting) and based on that, we agreed to make further efforts for the benefit of the region. We also discussed a “free and open Indo-Pacific.” We concurred that in order to ensure the peace and prosperity of this region, Japan and the U.S. will take the lead in making this vision concrete and also advance cooperation with other countries and regions, including the Association of Southeast Asian Nations (ASEAN), Australia, and India.
In addition, we held serious discussions on the influence China imparts upon the peace and prosperity of the Indo-Pacific region and the world as a whole. We also agreed to oppose any attempts to change the status quo by force in the East China Sea and South China Sea, as well as any coercion against other entities in the region. Beyond that, we were also of the same mind that it is imperative for Japan and the U.S. to engage in frank dialogue with China, and that when doing so, we must pursue stability in international relations while defending universal values.
Regarding North Korea, we were in agreement on our commitment to the complete, verifiable, and irreversible dismantlement (CVID) of all weapons of mass destruction and ballistic missiles of all ranges, as well as to strongly urging North Korea to comply with its obligations under the relevant United Nations Security Council resolutions. We reconfirmed that the abductions issue is a grave human rights issue and that Japan and the U.S. will act in cooperation to urge North Korea to resolve the matter immediately.
Moreover, we shared the understanding that trilateral cooperation among Japan, the United States, and the Republic of Korea has become more important than ever before, for responding to North Korea and for the peace and prosperity of the Indo-Pacific region; accordingly, we confirmed that we will promote such cooperation.
Given the increasingly severe regional security environment, it is critical that we reinforce the deterrence and response capabilities of the Japan-U.S. alliance going forward. I expressed my resolve to expand Japan’s defense capabilities, and President Biden once again indicated the U.S.’s commitment to Japan’s defense, including the application of Article 5 of the Japan-U.S. Security Treaty to the Senkaku Islands.
We also reaffirmed we will accelerate our consideration of the concrete means for reinforcing our alliance. At the same time, from the perspective of mitigating the impact on local communities including Okinawa, we agreed to steadily implement the realignment of U.S. forces in Japan, including the relocation of Futenma Air Station to Henoko as the only solution that avoids its continued use.
As we respond to COVID-19, climate change, and other unprecedented crises currently facing the international community, our two countries are mutually indispensable partners. I affirmed with President Biden that our two countries have great responsibility for leading multilateral efforts to resolve these issues. Beyond that, we agreed to demonstrate joint leadership towards greater recovery by the international community while upholding the international order based on multilateralism and the rule of law.
Grounded in these outcomes of our meetings, today we agreed the U.S.-Japan Joint Leaders' Statement “U.S.-Japan Global Partnership for a New Era.” This statement will serve as a compass for the Japan-U.S. alliance in the future and it indicates powerfully Japan-U.S. unity towards realizing a free and open Indo-Pacific.
In addition, from the viewpoint of Japan and the U.S. leading “Build Back Better” in the world, President Biden and I agreed on the U.S.-Japan Competitiveness and Resilience (CoRe) Partnership, and shared the view to promoting competitiveness and innovation in digital and science and technology sectors, which both counties hold in common as priority areas, and advance cooperation in COVID-19 response, green growth, and climate change, among other fields.
As for competitiveness and innovation, under our recognition that in particular the digital economy and emerging technologies transform societies and bring about tremendous economic opportunities, we see eye to eye that Japan and the U.S. will act in cooperation to promote research and development across a range of fields, including digital endeavors.
Regarding COVID-19 response, we will work to promote multilayered cooperation spanning from short-term responses to long-term efforts in preparation for future similar scenarios. We affirmed that our governments will continue to collaborate with each other to strengthen public-private cooperation between Japan and the United States in both overall vaccine supply and the field of global health. We will promote multilateral and regional cooperation, particularly from the standpoint of fair access to vaccines, including for developing countries.
In the area of climate change, we confirmed that Japan and the U.S. will lead global decarbonization in working towards the 26th session of the Conference of the Parties to the United Nations Framework Convention on Climate Change (COP26) and beyond, including the Leaders Summit on Climate to be hosted by the United States scheduled for next week. Moreover, to further strengthen our cooperation in the areas of implementation of the Paris Agreement, clean energy technology, and a transition to decarbonization in developing countries, President Biden and I also agreed to launch the U.S.-Japan Climate Partnership regarding decarbonization and clean energy.
Through these initiatives, we will provide momentum to concrete, comprehensive cooperation by Japan and the United States.
I also discussed with President Biden the rise in the number of incidents of discrimination or violence against Asian residents in numerous places in the U.S. We share the view that discrimination based on race or other factors must not be tolerated in any society. I was greatly reassured by President Biden’s statement condemning and resolutely opposing discrimination and violence, and I redoubled my faith in U.S. democracy.
In addition, I conveyed my determination to realize the holding of the Tokyo Olympic and Paralympic Games this summer as a symbol of global solidarity. President Biden responded by once again expressing his support for my resolve on this matter. Japan will take all possible measures to counter infections, incorporating the views of the World Health Organization (WHO) and experts, resolutely moving forward with preparations in order to bring about safe and secure Games from a scientific, objective perspective.
Freedom, democracy, human rights, the rule of law -- as we firmly defend these universal values that Japan and the United States hold in common, I look forward to transitioning into implementing the outcomes of today’s meaningful talks. I am also very eager to deepen my collaboration and cooperation with Joe as we work to realize a free and open Indo-Pacific.
I would like to express once more my heartfelt appreciation for the kind invitation for this visit. Thank you very much.
Related Link
Japanese
Home
News
Videos
Policy
The Cabinet
Links
Cabinet Public Affairs Office, Cabinet Secretariat, 1-6-1 Nagata-cho, Chiyoda-ku, Tokyo 100 - 8968, Japan
Copyright© Cabinet Public Affairs Office, Cabinet Secretariat. All Rights Reserved.</t>
        </is>
      </c>
      <c r="J681" s="3" t="inlineStr">
        <is>
          <t>Joint Press Conference by Prime Minister Suga and President Biden of the United States (Speeches and Statements by the Prime Minister) | Prime Minister of Japan and His Cabinet
Skip to main content
Home
News
Videos
Policy
The Cabinet
Links
Home
&gt;
News
&gt;
Speeches and Statements by the Prime Minister
&gt;
April 2021
&gt;
Joint Press Conference by Prime Minister Suga and President Biden of the United States
Speeches and Statements by the Prime Minister
Joint Press Conference by Prime Minister Suga and President Biden of the United States
April 16, 2021
Tweet
[Provisional Translation]
[Opening Statement by Prime Minister SUGA Yoshihide]
It is truly a pleasure for me to have made this visit here to Washington, D.C. a reality. I wish to thank President Biden and Vice President Harris sincerely for the warm welcome they have given me. I also want to extend my thanks to everyone involved in the U.S. government who worked so hard preparing for my visit. Moreover, we shared the understanding that trilateral cooperation among Japan, the United States, and the Republic of Korea has become more important than ever before, for responding to North Korea and for the peace and prosperity of the Indo-Pacific region; accordingly, we confirmed that we will promote such cooperation. Given the increasingly severe regional security environment, it is critical that we reinforce the deterrence and response capabilities of the Japan-U.S. alliance going forward. I expressed my resolve to expand Japan’s defense capabilities, and President Biden once again indicated the U.S.’s commitment to Japan’s defense, including the application of Article 5 of the Japan-U.S. Security Treaty to the Senkaku Islands. forces in Japan, including the relocation of Futenma Air Station to Henoko as the only solution that avoids its continued use. As we respond to COVID-19, climate change, and other unprecedented crises currently facing the international community, our two countries are mutually indispensable partners. I affirmed with President Biden that our two countries have great responsibility for leading multilateral efforts to resolve these issues. Beyond that, we agreed to demonstrate joint leadership towards greater recovery by the international community while upholding the international order based on multilateralism and the rule of law. Grounded in these outcomes of our meetings, today we agreed the U.S.-Japan Joint Leaders' Statement “U.S.-Japan Global Partnership for a New Era.” This statement will serve as a compass for the Japan-U.S. alliance in the future and it indicates powerfully Japan-U.S. unity towards realizing a free and open Indo-Pacific. In addition, from the viewpoint of Japan and the U.S. leading “Build Back Better” in the world, President Biden and I agreed on the U.S.-Japan Competitiveness and Resilience (CoRe) Partnership, and shared the view to promoting competitiveness and innovation in digital and science and technology sectors, which both counties hold in common as priority areas, and advance cooperation in COVID-19 response, green growth, and climate change, among other fields. As for competitiveness and innovation, under our recognition that in particular the digital economy and emerging technologies transform societies and bring about tremendous economic opportunities, we see eye to eye that Japan and the U.S. will act in cooperation to promote research and development across a range of fields, including digital endeavors. Regarding COVID-19 response, we will work to promote multilayered cooperation spanning from short-term responses to long-term efforts in preparation for future similar scenarios. We affirmed that our governments will continue to collaborate with each other to strengthen public-private cooperation between Japan and the United States in both overall vaccine supply and the field of global health. We will promote multilateral and regional cooperation, particularly from the standpoint of fair access to vaccines, including for developing countries. In the area of climate change, we confirmed that Japan and the U.S. will lead global decarbonization in working towards the 26th session of the Conference of the Parties to the United Nations Framework Convention on Climate Change (COP26) and beyond, including the Leaders Summit on Climate to be hosted by the United States scheduled for next week. Moreover, to further strengthen our cooperation in the areas of implementation of the Paris Agreement, clean energy technology, and a transition to decarbonization in developing countries, President Biden and I also agreed to launch the U.S.-Japan Climate Partnership regarding decarbonization and clean energy. Through these initiatives, we will provide momentum to concrete, comprehensive cooperation by Japan and the United States. In addition, I conveyed my determination to realize the holding of the Tokyo Olympic and Paralympic Games this summer as a symbol of global solidarity. President Biden responded by once again expressing his support for my resolve on this matter. Japan will take all possible measures to counter infections, incorporating the views of the World Health Organization (WHO) and experts, resolutely moving forward with preparations in order to bring about safe and secure Games from a scientific, objective perspective. Freedom, democracy, human rights, the rule of law -- as we firmly defend these universal values that Japan and the United States hold in common, I look forward to transitioning into implementing the outcomes of today’s meaningful talks. I am also very eager to deepen my collaboration and cooperation with Joe as we work to realize a free and open Indo-Pacific. I would like to express once more my heartfelt appreciation for the kind invitation for this visit.</t>
        </is>
      </c>
      <c r="K681" s="18" t="inlineStr">
        <is>
          <t>reparation;responsibility;war</t>
        </is>
      </c>
      <c r="L681" s="18" t="inlineStr">
        <is>
          <t>0</t>
        </is>
      </c>
      <c r="M681" s="18" t="inlineStr">
        <is>
          <t>0</t>
        </is>
      </c>
      <c r="N681" s="18" t="inlineStr">
        <is>
          <t>0</t>
        </is>
      </c>
      <c r="O681" s="18" t="inlineStr">
        <is>
          <t>0</t>
        </is>
      </c>
      <c r="P681" s="18" t="inlineStr">
        <is>
          <t>0</t>
        </is>
      </c>
      <c r="Q681" s="18" t="inlineStr">
        <is>
          <t>0</t>
        </is>
      </c>
      <c r="R681" s="18" t="inlineStr">
        <is>
          <t>f389a04f-3819-4bed-afae-33f7242145ae</t>
        </is>
      </c>
      <c r="S681" s="18" t="inlineStr"/>
      <c r="T681" s="18" t="inlineStr"/>
      <c r="U681" s="18" t="inlineStr"/>
      <c r="V681" s="18" t="inlineStr">
        <is>
          <t>COMPENSATION_REPARATION</t>
        </is>
      </c>
      <c r="W681" s="18" t="inlineStr"/>
      <c r="X681" s="18" t="inlineStr"/>
      <c r="Y681" s="18" t="inlineStr"/>
      <c r="Z681" s="18" t="inlineStr"/>
      <c r="AA681" s="18" t="inlineStr"/>
      <c r="AB681" s="18" t="inlineStr"/>
      <c r="AC681" s="18" t="inlineStr"/>
      <c r="AD681" s="18" t="inlineStr"/>
      <c r="AE681" s="18" t="inlineStr"/>
      <c r="AF681" s="18" t="inlineStr"/>
      <c r="AG681" s="18" t="inlineStr"/>
      <c r="AH681" s="18" t="inlineStr"/>
      <c r="AI681" s="18" t="inlineStr"/>
      <c r="AJ681" s="18" t="inlineStr"/>
      <c r="AK681" s="18" t="inlineStr"/>
      <c r="AL681" s="18" t="inlineStr"/>
      <c r="AM681" s="18" t="inlineStr">
        <is>
          <t>LOW</t>
        </is>
      </c>
      <c r="AN681" s="3" t="inlineStr">
        <is>
          <t>AUTO-DRAFT: keyword signals only; requires contextual coding per codebook.md before use.</t>
        </is>
      </c>
      <c r="AO681" s="18" t="inlineStr">
        <is>
          <t>691ac580-a54a-52fd-b9ff-d29aa0fbc963</t>
        </is>
      </c>
      <c r="AP681" s="18" t="inlineStr">
        <is>
          <t>1</t>
        </is>
      </c>
      <c r="AQ681" s="18" t="inlineStr">
        <is>
          <t>LOW_CONFIDENCE;MISSING_SPEAKER</t>
        </is>
      </c>
      <c r="AR681" s="18" t="inlineStr">
        <is>
          <t>EXCLUDED</t>
        </is>
      </c>
      <c r="AS681" s="3" t="inlineStr">
        <is>
          <t>2026-09-22 full backlog review: COVID_OR_PANDEMIC</t>
        </is>
      </c>
    </row>
    <row r="682">
      <c r="A682" s="3" t="inlineStr">
        <is>
          <t>https://japan.kantei.go.jp/99_suga/statement/202104/_00016.html</t>
        </is>
      </c>
      <c r="B682" s="18" t="inlineStr">
        <is>
          <t>japan</t>
        </is>
      </c>
      <c r="C682" s="18" t="inlineStr">
        <is>
          <t>Prime Minister's Office of Japan (Kantei)</t>
        </is>
      </c>
      <c r="D682" s="3" t="inlineStr">
        <is>
          <t>[COVID-19] Press Conference by the Prime Minister regarding the Novel Coronavirus (Speeches and Statements by the Prime Minister) | Prime Minister of Japan and His Cabinet</t>
        </is>
      </c>
      <c r="E682" s="18" t="inlineStr">
        <is>
          <t>PRESS_CONFERENCE</t>
        </is>
      </c>
      <c r="F682" s="18" t="inlineStr">
        <is>
          <t>April 23, 2021</t>
        </is>
      </c>
      <c r="G682" s="18" t="inlineStr">
        <is>
          <t>0</t>
        </is>
      </c>
      <c r="H682" s="3" t="inlineStr"/>
      <c r="I682"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April 2021
&gt;
[COVID-19] Press Conference by the Prime Minister regarding the Novel Coronavirus
Speeches and Statements by the Prime Minister
[COVID-19] Press Conference by the Prime Minister regarding the Novel Coronavirus
April 23, 2021
Tweet
[Provisional Translation]
[Opening Statement]
Having just now convened a meeting of the Novel Coronavirus Response Headquarters, I have taken the decision to declare a state of emergency.
The declaration will cover Tokyo, Kyoto, Osaka, and Hyogo Prefectures and will be in effect from April 25 to May 11. Also, as for areas implementing priority measures, such as for prevention of the spread of disease, I made the decision to newly add Ehime Prefecture for that duration, while extending the period to May 11 in Miyagi and Okinawa Prefectures.
The number of cases of new infections nationwide has continued to rise since last month, and the number of patients with severe symptoms is also climbing rapidly. The number of new infections in Osaka and Hyogo is at a high level even within what is called “Stage 4,” and their medical systems are now in a more severe state than ever before. The rate of increase in the number of cases of new infections in Tokyo and Kyoto is increasing daily and has now reached the level of what is called “Stage 4.” What is of particular concern is the trend seen in variants of the coronavirus. The proportion of those testing positive for variants has grown to roughly 80 percent in Osaka and Hyogo, approximately 70 percent in Kyoto, and about 30 percent in Tokyo, necessitating a high level of vigilance. If we sit here and do nothing, allowing the situation to progress, the spread of infections occurring in the major cities potentially extending nationwide would be of great concern.
Against this backdrop, it is imperative that we once again issue a declaration of a state of emergency and suppress the vigor of this virus by implementing effective measures intensively over a short period, by taking advantage of the opportunity presented by Golden Week, with many people beginning a holiday period. That is the judgment we arrived at. I have been saying I will make every possible effort to avoid reaching the point of issuing of another declaration, but we now find ourselves in the current situation, resulting in us causing inconvenience upon a large number of people again. I apologize wholeheartedly for that.
Under this new declaration, we will implement comprehensive measures targeting dining and drinking, which are central among the sources of infection, beyond only nighttime hours. We will simultaneously implement measures to a more in-depth degree than ever in order to curb the flow of people within major cities and movement between cities, thereby reducing the contact between people.
First of all, we will have dining and drinking establishments refrain from serving alcohol. It has been pointed out before that there is a high risk of infection at dining and drinking occasions at which alcohol is served, as these tend to go on for a long time and people often speak loudly. We request dining and drinking establishments to shorten their operating hours to 8 PM and additionally suspend the serving of alcohol throughout the entire day. We also ask people to take adequate care to ensure that drinking alcohol outside of dining and drinking establishments, such as alongside the road, does not lead to the spread of infections. We also request that karaoke be suspended.
Second are measures to curb the flow of people and reduce the opportunities for people to come into contact with others, in order to decrease infection levels further. Experts have pointed out that it is possible for infections to be triggered by the person-to-person contact that arises when we go out. We request department stores, theme parks, and other facilities where large numbers of people are expected to come together, including commercial facilities and amusement facilities surpassing a certain size, to close temporarily. In addition, we ask that events and sporting events be held without spectators. In conjunction with that, we urge the public to refrain from non-essential, non-urgent outings as well as trips to or from areas where infections have been spreading, including returning to hometowns or sightseeing, to the greatest possible extent. Moreover, we ask that teleworking and leave time be used so that the number of people commuting to work is reduced by 70 percent compared to a typical year.
There are a great many people who have continued their businesses thus far observing the guidelines and implemented measures to prevent the spread of infections. Although these measures will be in place for a limited period, asking for compliance with the in-depth measure of closing temporarily truly pains me deeply. I consider it extremely regrettable.
However, one element lying in the background to the severe countermeasures being implemented this time is the fact that infections are spreading among young people. An extreme battle also continues to be fought in our medical facilities. Having society share the awareness of controlling infections among the younger generation and preventing the spread to high-risk elderly people is something that is strongly called for now.
Moreover, clusters have become increasingly diverse, with occurrences reported across a wide range of settings, including not only welfare facilities, medical institutions, and dining and drinking facilities but also workplaces and university club activities. In addition to regular testing at welfare and other facilities, I ask that each of us act with a sense of awareness, thoroughly implementing the basic precautionary measures of wearing masks, washing our hands, and avoiding the three Cs [of closed spaces, crowded spaces, and close-contact settings].
Under this declaration, there will be dining and drinking establishments, lodging facilities, commercial facilities, and others which will unavoidably suffer serious impacts. We will ensure that liquidity support measures are fully reliable, so that no disruptions occur when they continue their businesses, and at the Novel Coronavirus Response Headquarters meeting just now, I instructed my entire cabinet to respond to this situation swiftly. We will also make use of Employment Adjustment Subsidies to safeguard employment, and we will protect people’s daily lives through the Emergency Small-Amount Fund and other means. Dining and drinking establishments subject to temporary closures or shortened business hours will continue to receive support via payments for cooperating with our requests, in proportion to the size of the business. As for our request to large-scale facilities to close temporarily, we will provide support through a newly created payment to cooperating businesses, which will be rendered in addition to Employment Adjustment Subsidies, with shops located within the facilities’ premises also eligible. We will also newly pay out a lump sum to businesses whose sales decrease dramatically because of a drop in foot traffic as a result of the declaration. We will also provide assistance to operators of lodging businesses in taking infection prevention and other measures. Beyond that, we will take measures to provide 500 billion yen in extraordinary grants to boost assistance to business owners being provided by prefectural governments.
Osaka Prefecture faces an ongoing critical situation in its medical facilities. Working in tandem, the national and local governments have been coordinating the securing of hospital beds, and we expect to obtain additional capacity of close to 400 beds. We have also newly secured some 200 nurses from all over Japan, including those to be dispatched over a wide area. The national and local governments will continue to act in cooperation and do everything we can to uphold the capacity of the medical system.
Vaccinations have begun. We are determined to do everything in our capacity to enable many people to receive the vaccination quickly. We will first and foremost urgently finish vaccinating healthcare professionals. And, by the end of the Golden Week holiday period, we will distribute some seven million doses to local authorities nationwide, to be followed by roughly ten million doses distributed weekly, resulting in a total of 100 million doses being distributed by the end of June. Having said that, regarding the vaccination schedule, the Government will make efforts to ensure that each local government is able to finish administering the second dose of the vaccine to all elderly persons desiring it, with the end of July in mind.
We will enable the dispatch of nurses to vaccination centers around the country and the administration of vaccines by dentists to ensure these centers have adequate human resources, which has been an issue for a number of local governments. During my recent visit to the United States, I made a request to the CEO of Pfizer, and we now have good prospects for definitely being able to supply vaccines to all recipients by September this year. Mindful of the state of vaccination of the elderly, we will work to swiftly inoculate everyone needing them.
The battle against the novel coronavirus is, even in the international arena, a case of one step forward and one step back, and how the virus that repeatedly and unexpectedly mutates would work are completely impossible to predict. However, we do have the collection of knowledge we have learned in the course of the fight waged thus far. We also have the weapon of the vaccine. I am firmly convinced that the end will certainly come into view, even for this severe struggle. First I ask sincerely for everyone’s cooperation towards the new countermeasures, which consist of suspending the serving of alcohol and restraining the flow of people, based on the declaration of a state of emergency.
I will make all possible efforts, doing everything in my capacity as Prime Minister, including cooperation with local governments, the securing of hospital bed capacity, and the administration of vaccines, so that we are able to overcome this crisis and restore our day-to-day lives in which enjoy peace of mind. I ask for the understanding of the people toward this end.
Thank you very much.
Related Link
Japanese
Video (English)
Home
News
Videos
Policy
The Cabinet
Links
Cabinet Public Affairs Office, Cabinet Secretariat, 1-6-1 Nagata-cho, Chiyoda-ku, Tokyo 100 - 8968, Japan
Copyright© Cabinet Public Affairs Office, Cabinet Secretariat. All Rights Reserved.</t>
        </is>
      </c>
      <c r="J682" s="3" t="inlineStr">
        <is>
          <t>That is the judgment we arrived at. I have been saying I will make every possible effort to avoid reaching the point of issuing of another declaration, but we now find ourselves in the current situation, resulting in us causing inconvenience upon a large number of people again. I apologize wholeheartedly for that. Under this new declaration, we will implement comprehensive measures targeting dining and drinking, which are central among the sources of infection, beyond only nighttime hours. We will simultaneously implement measures to a more in-depth degree than ever in order to curb the flow of people within major cities and movement between cities, thereby reducing the contact between people. There are a great many people who have continued their businesses thus far observing the guidelines and implemented measures to prevent the spread of infections. Although these measures will be in place for a limited period, asking for compliance with the in-depth measure of closing temporarily truly pains me deeply. I consider it extremely regrettable. However, one element lying in the background to the severe countermeasures being implemented this time is the fact that infections are spreading among young people. An extreme battle also continues to be fought in our medical facilities. Having society share the awareness of controlling infections among the younger generation and preventing the spread to high-risk elderly people is something that is strongly called for now. Moreover, clusters have become increasingly diverse, with occurrences reported across a wide range of settings, including not only welfare facilities, medical institutions, and dining and drinking facilities but also workplaces and university club activities. In addition to regular testing at welfare and other facilities, I ask that each of us act with a sense of awareness, thoroughly implementing the basic precautionary measures of wearing masks, washing our hands, and avoiding the three Cs [of closed spaces, crowded spaces, and close-contact settings]. Under this declaration, there will be dining and drinking establishments, lodging facilities, commercial facilities, and others which will unavoidably suffer serious impacts. We will ensure that liquidity support measures are fully reliable, so that no disruptions occur when they continue their businesses, and at the Novel Coronavirus Response Headquarters meeting just now, I instructed my entire cabinet to respond to this situation swiftly. We will also make use of Employment Adjustment Subsidies to safeguard employment, and we will protect people’s daily lives through the Emergency Small-Amount Fund and other means. Dining and drinking establishments subject to temporary closures or shortened business hours will continue to receive support via payments for cooperating with our requests, in proportion to the size of the business. As for our request to large-scale facilities to close temporarily, we will provide support through a newly created payment to cooperating businesses, which will be rendered in addition to Employment Adjustment Subsidies, with shops located within the facilities’ premises also eligible. During my recent visit to the United States, I made a request to the CEO of Pfizer, and we now have good prospects for definitely being able to supply vaccines to all recipients by September this year. Mindful of the state of vaccination of the elderly, we will work to swiftly inoculate everyone needing them. The battle against the novel coronavirus is, even in the international arena, a case of one step forward and one step back, and how the virus that repeatedly and unexpectedly mutates would work are completely impossible to predict. However, we do have the collection of knowledge we have learned in the course of the fight waged thus far. We also have the weapon of the vaccine. I am firmly convinced that the end will certainly come into view, even for this severe struggle. First I ask sincerely for everyone’s cooperation towards the new countermeasures, which consist of suspending the serving of alcohol and restraining the flow of people, based on the declaration of a state of emergency. I will make all possible efforts, doing everything in my capacity as Prime Minister, including cooperation with local governments, the securing of hospital bed capacity, and the administration of vaccines, so that we are able to overcome this crisis and restore our day-to-day lives in which enjoy peace of mind. I ask for the understanding of the people toward this end. Thank you very much. Related Link
Japanese
Video (English)
Home
News
Videos
Policy
The Cabinet
Links
Cabinet Public Affairs Office, Cabinet Secretariat, 1-6-1 Nagata-cho, Chiyoda-ku, Tokyo 100 - 8968, Japan
Copyright© Cabinet Public Affairs Office, Cabinet Secretariat.</t>
        </is>
      </c>
      <c r="K682" s="18" t="inlineStr">
        <is>
          <t>apologize;fund;regret;war</t>
        </is>
      </c>
      <c r="L682" s="18" t="inlineStr">
        <is>
          <t>1</t>
        </is>
      </c>
      <c r="M682" s="18" t="inlineStr">
        <is>
          <t>0</t>
        </is>
      </c>
      <c r="N682" s="18" t="inlineStr">
        <is>
          <t>0</t>
        </is>
      </c>
      <c r="O682" s="18" t="inlineStr">
        <is>
          <t>1</t>
        </is>
      </c>
      <c r="P682" s="18" t="inlineStr">
        <is>
          <t>0</t>
        </is>
      </c>
      <c r="Q682" s="18" t="inlineStr">
        <is>
          <t>0</t>
        </is>
      </c>
      <c r="R682" s="18" t="inlineStr">
        <is>
          <t>df515003-5f58-461f-8515-ecc83dfa1a2d</t>
        </is>
      </c>
      <c r="S682" s="18" t="inlineStr"/>
      <c r="T682" s="18" t="inlineStr"/>
      <c r="U682" s="18" t="inlineStr"/>
      <c r="V682" s="18" t="inlineStr">
        <is>
          <t>APOLOGY_GENERAL</t>
        </is>
      </c>
      <c r="W682" s="18" t="inlineStr"/>
      <c r="X682" s="18" t="inlineStr"/>
      <c r="Y682" s="18" t="inlineStr"/>
      <c r="Z682" s="18" t="inlineStr"/>
      <c r="AA682" s="18" t="inlineStr"/>
      <c r="AB682" s="18" t="inlineStr"/>
      <c r="AC682" s="18" t="inlineStr"/>
      <c r="AD682" s="18" t="inlineStr"/>
      <c r="AE682" s="18" t="inlineStr"/>
      <c r="AF682" s="18" t="inlineStr"/>
      <c r="AG682" s="18" t="inlineStr"/>
      <c r="AH682" s="18" t="inlineStr"/>
      <c r="AI682" s="18" t="inlineStr"/>
      <c r="AJ682" s="18" t="inlineStr"/>
      <c r="AK682" s="18" t="inlineStr"/>
      <c r="AL682" s="18" t="inlineStr"/>
      <c r="AM682" s="18" t="inlineStr">
        <is>
          <t>LOW</t>
        </is>
      </c>
      <c r="AN682" s="3" t="inlineStr">
        <is>
          <t>AUTO-DRAFT: keyword signals only; requires contextual coding per codebook.md before use.</t>
        </is>
      </c>
      <c r="AO682" s="18" t="inlineStr">
        <is>
          <t>4c43be7c-6fab-5d54-9800-07c8e1298784</t>
        </is>
      </c>
      <c r="AP682" s="18" t="inlineStr">
        <is>
          <t>1</t>
        </is>
      </c>
      <c r="AQ682" s="18" t="inlineStr">
        <is>
          <t>LOW_CONFIDENCE;MISSING_SPEAKER</t>
        </is>
      </c>
      <c r="AR682" s="18" t="inlineStr">
        <is>
          <t>EXCLUDED</t>
        </is>
      </c>
      <c r="AS682" s="3" t="inlineStr">
        <is>
          <t>2026-09-22 full backlog review: COVID_OR_PANDEMIC</t>
        </is>
      </c>
    </row>
    <row r="683">
      <c r="A683" s="3" t="inlineStr">
        <is>
          <t>https://japan.kantei.go.jp/99_suga/statement/202104/_00018.html</t>
        </is>
      </c>
      <c r="B683" s="18" t="inlineStr">
        <is>
          <t>japan</t>
        </is>
      </c>
      <c r="C683" s="18" t="inlineStr">
        <is>
          <t>Prime Minister's Office of Japan (Kantei)</t>
        </is>
      </c>
      <c r="D683" s="3" t="inlineStr">
        <is>
          <t>Press Conference by the Prime Minister on the Number of New Infections Remaining at a High Level and Other Matters (Speeches and Statements by the Prime Minister) | Prime Minister of Japan and His Cabinet</t>
        </is>
      </c>
      <c r="E683" s="18" t="inlineStr">
        <is>
          <t>PRESS_CONFERENCE</t>
        </is>
      </c>
      <c r="F683" s="18" t="inlineStr">
        <is>
          <t>April 30, 2021</t>
        </is>
      </c>
      <c r="G683" s="18" t="inlineStr">
        <is>
          <t>0</t>
        </is>
      </c>
      <c r="H683" s="3" t="inlineStr"/>
      <c r="I683" s="3" t="inlineStr">
        <is>
          <t>Press Conference by the Prime Minister on the Number of New Infections Remaining at a High Level and Other Matters (Speeches and Statements by the Prime Minister) | Prime Minister of Japan and His Cabinet
Skip to main content
Home
News
Videos
Policy
The Cabinet
Links
Home
&gt;
News
&gt;
Speeches and Statements by the Prime Minister
&gt;
April 2021
&gt;
Press Conference by the Prime Minister on the Number of New Infections Remaining at a High Level and Other Matters
Speeches and Statements by the Prime Minister
Press Conference by the Prime Minister on the Number of New Infections Remaining at a High Level and Other Matters
April 30, 2021
Tweet
[Provisional Translation]
(On the number of new infections remaining at a high level and other matters)
In Tokyo and Osaka, we are beginning to see a decline in the number of people heading out of the house. However, just as you said, the number of new infections remains at a high level. I believe we need to continue suspending the serving of alcohol and taking measures to curb the flow of people.
In addition, tomorrow we will begin a five-day string of holidays. We would like people to refrain from non-essential, non-urgent outings, sightseeing, and returning to their hometowns. I ask this of the citizens in great sincerity.
(On upcoming concrete assistance measures by the Government to accelerate vaccinations)
Today I consulted with the President of the Japan Medical Association and the President of the Japanese Nursing Association. We now have good prospects for the supply of the vaccine. Against that backdrop, I requested exceptional cooperation for swift administration of vaccines and asked them to make an appeal to relevant parties around the country.
The Government will bolster its assistance by, for example, raising unit payments for vaccination on holidays and during nighttime, and we will strive to promptly complete the inoculation of medical practitioners and aim to finish the vaccination of the elderly, keeping its completion by the end of July in mind.
(On whether it will be possible to secure a sufficient number of medical professionals to administer the vaccine)
I made my judgment on taking these measures after listening to a range of views from various parties, including medical practitioners and local government representatives, so I expect that we have indeed secured sufficient human resources.
(On the request to dispatch nurses to the Tokyo Olympic Games)
I understand that in the Japanese Nursing Association, there are currently many who are taking leave, so I think it will be possible to dispatch nurses to the Games.
(On views opposing the dispatching of nurses to the Tokyo Olympic Games)
I am aware that some have that opinion. We will make all possible efforts to avoid such a dispatch hindering medical resources.
(On the possibility of extending the declaration of a state of emergency)
This time we are asking for short-term, intensive efforts centered right here on Golden Week. We will work to help them be effective.
(On additionally applying priority measures that include prevention of the spread of disease during the string of holidays)
First of all, what you are talking about is something that Minister Nishimura will coordinate himself. Insofar as the shortening of operating hours has only just begun in many locations, I believe it will be necessary to watch the situation and see.
(On adding areas to be subject to the declaration of the state of emergency)
I find it only natural for us to add areas, should that be necessary. But for Fukuoka Prefecture, the shortening of operating hours to 9 PM has only just begun. I think it is necessary to apply such measures determinedly and thoroughly going forward.
(On adding areas to be subject to the declaration of the state of emergency [follow-up question])
For areas where measures have only just begun to be implemented, we need to look at the situation. I think that is a matter of course.
Related Link
Home
News
Videos
Policy
The Cabinet
Links
Cabinet Public Affairs Office, Cabinet Secretariat, 1-6-1 Nagata-cho, Chiyoda-ku, Tokyo 100 - 8968, Japan
Copyright© Cabinet Public Affairs Office, Cabinet Secretariat. All Rights Reserved.</t>
        </is>
      </c>
      <c r="J683" s="3" t="inlineStr">
        <is>
          <t>(On whether it will be possible to secure a sufficient number of medical professionals to administer the vaccine)
I made my judgment on taking these measures after listening to a range of views from various parties, including medical practitioners and local government representatives, so I expect that we have indeed secured sufficient human resources. (On the request to dispatch nurses to the Tokyo Olympic Games)
I understand that in the Japanese Nursing Association, there are currently many who are taking leave, so I think it will be possible to dispatch nurses to the Games. (On views opposing the dispatching of nurses to the Tokyo Olympic Games)
I am aware that some have that opinion. We will make all possible efforts to avoid such a dispatch hindering medical resources. (On the possibility of extending the declaration of a state of emergency)
This time we are asking for short-term, intensive efforts centered right here on Golden Week. (On adding areas to be subject to the declaration of the state of emergency)
I find it only natural for us to add areas, should that be necessary. But for Fukuoka Prefecture, the shortening of operating hours to 9 PM has only just begun. I think it is necessary to apply such measures determinedly and thoroughly going forward. (On adding areas to be subject to the declaration of the state of emergency [follow-up question])
For areas where measures have only just begun to be implemented, we need to look at the situation. I think that is a matter of course.</t>
        </is>
      </c>
      <c r="K683" s="18" t="inlineStr">
        <is>
          <t>war</t>
        </is>
      </c>
      <c r="L683" s="18" t="inlineStr">
        <is>
          <t>0</t>
        </is>
      </c>
      <c r="M683" s="18" t="inlineStr">
        <is>
          <t>0</t>
        </is>
      </c>
      <c r="N683" s="18" t="inlineStr">
        <is>
          <t>0</t>
        </is>
      </c>
      <c r="O683" s="18" t="inlineStr">
        <is>
          <t>1</t>
        </is>
      </c>
      <c r="P683" s="18" t="inlineStr">
        <is>
          <t>0</t>
        </is>
      </c>
      <c r="Q683" s="18" t="inlineStr">
        <is>
          <t>0</t>
        </is>
      </c>
      <c r="R683" s="18" t="inlineStr">
        <is>
          <t>b086e10e-df29-40e9-aa4d-cddb1c98a856</t>
        </is>
      </c>
      <c r="S683" s="18" t="inlineStr"/>
      <c r="T683" s="18" t="inlineStr"/>
      <c r="U683" s="18" t="inlineStr"/>
      <c r="V683" s="18" t="inlineStr">
        <is>
          <t>HISTORICAL_RECOGNITION_GENERAL</t>
        </is>
      </c>
      <c r="W683" s="18" t="inlineStr"/>
      <c r="X683" s="18" t="inlineStr"/>
      <c r="Y683" s="18" t="inlineStr"/>
      <c r="Z683" s="18" t="inlineStr"/>
      <c r="AA683" s="18" t="inlineStr"/>
      <c r="AB683" s="18" t="inlineStr"/>
      <c r="AC683" s="18" t="inlineStr"/>
      <c r="AD683" s="18" t="inlineStr"/>
      <c r="AE683" s="18" t="inlineStr"/>
      <c r="AF683" s="18" t="inlineStr"/>
      <c r="AG683" s="18" t="inlineStr"/>
      <c r="AH683" s="18" t="inlineStr"/>
      <c r="AI683" s="18" t="inlineStr"/>
      <c r="AJ683" s="18" t="inlineStr"/>
      <c r="AK683" s="18" t="inlineStr"/>
      <c r="AL683" s="18" t="inlineStr"/>
      <c r="AM683" s="18" t="inlineStr">
        <is>
          <t>LOW</t>
        </is>
      </c>
      <c r="AN683" s="3" t="inlineStr">
        <is>
          <t>AUTO-DRAFT: keyword signals only; requires contextual coding per codebook.md before use.</t>
        </is>
      </c>
      <c r="AO683" s="18" t="inlineStr">
        <is>
          <t>90e5c371-11a0-5dae-893c-c8ca48cdbf58</t>
        </is>
      </c>
      <c r="AP683" s="18" t="inlineStr">
        <is>
          <t>1</t>
        </is>
      </c>
      <c r="AQ683" s="18" t="inlineStr">
        <is>
          <t>LOW_CONFIDENCE;MISSING_SPEAKER</t>
        </is>
      </c>
      <c r="AR683" s="18" t="inlineStr">
        <is>
          <t>EXCLUDED</t>
        </is>
      </c>
      <c r="AS683" s="3" t="inlineStr">
        <is>
          <t>2026-09-22 full backlog review: COVID_OR_PANDEMIC</t>
        </is>
      </c>
    </row>
    <row r="684">
      <c r="A684" s="3" t="inlineStr">
        <is>
          <t>https://japan.kantei.go.jp/99_suga/statement/202105/_00001.html</t>
        </is>
      </c>
      <c r="B684" s="18" t="inlineStr">
        <is>
          <t>japan</t>
        </is>
      </c>
      <c r="C684" s="18" t="inlineStr">
        <is>
          <t>Prime Minister's Office of Japan (Kantei)</t>
        </is>
      </c>
      <c r="D684" s="3" t="inlineStr">
        <is>
          <t>Press Conference by the Prime Minister on Considering Extending the Declaration of the State of Emergency and Other Matters (Speeches and Statements by the Prime Minister) | Prime Minister of Japan and His Cabinet</t>
        </is>
      </c>
      <c r="E684" s="18" t="inlineStr">
        <is>
          <t>PRESS_CONFERENCE</t>
        </is>
      </c>
      <c r="F684" s="18" t="inlineStr">
        <is>
          <t>May 5, 2021</t>
        </is>
      </c>
      <c r="G684" s="18" t="inlineStr">
        <is>
          <t>0</t>
        </is>
      </c>
      <c r="H684" s="3" t="inlineStr"/>
      <c r="I684" s="3" t="inlineStr">
        <is>
          <t>Press Conference by the Prime Minister on Considering Extending the Declaration of the State of Emergency and Other Matters (Speeches and Statements by the Prime Minister) | Prime Minister of Japan and His Cabinet
Skip to main content
Home
News
Videos
Policy
The Cabinet
Links
Home
&gt;
News
&gt;
Speeches and Statements by the Prime Minister
&gt;
May 2021
&gt;
Press Conference by the Prime Minister on Considering Extending the Declaration of the State of Emergency and Other Matters
Speeches and Statements by the Prime Minister
Press Conference by the Prime Minister on Considering Extending the Declaration of the State of Emergency and Other Matters
May 5, 2021
Tweet
[Provisional Translation]
(On considering extending the declaration of the state of emergency and expanding the area subject to the declaration; and on responses to requests to additionally apply priority measures, such as the prevention of the spread of disease)
Today I analyzed the state of infections together with relevant ministers and discussed response measures with them.
I intend to make a decision sometime this week on how to handle the declaration of the state of emergency and priority measures, upon listening to the opinions of the experts.
(On the effectiveness of the declaration of the state of emergency)
As for the flow of people, which has been one of our major targets, there is no question that it is decreasing.
(On the number of cases of new infections)
I am sure you are all aware of today’s figures, but it seems that we are beginning to see an effect in the form of a decline in the number of new infections.
Related Link
Home
News
Videos
Policy
The Cabinet
Links
Cabinet Public Affairs Office, Cabinet Secretariat, 1-6-1 Nagata-cho, Chiyoda-ku, Tokyo 100 - 8968, Japan
Copyright© Cabinet Public Affairs Office, Cabinet Secretariat. All Rights Reserved.</t>
        </is>
      </c>
      <c r="J684" s="3" t="inlineStr">
        <is>
          <t>I intend to make a decision sometime this week on how to handle the declaration of the state of emergency and priority measures, upon listening to the opinions of the experts. (On the effectiveness of the declaration of the state of emergency)
As for the flow of people, which has been one of our major targets, there is no question that it is decreasing. (On the number of cases of new infections)
I am sure you are all aware of today’s figures, but it seems that we are beginning to see an effect in the form of a decline in the number of new infections. Related Link
Home
News
Videos
Policy
The Cabinet
Links
Cabinet Public Affairs Office, Cabinet Secretariat, 1-6-1 Nagata-cho, Chiyoda-ku, Tokyo 100 - 8968, Japan
Copyright© Cabinet Public Affairs Office, Cabinet Secretariat. All Rights Reserved.</t>
        </is>
      </c>
      <c r="K684" s="18" t="inlineStr">
        <is>
          <t>war</t>
        </is>
      </c>
      <c r="L684" s="18" t="inlineStr">
        <is>
          <t>0</t>
        </is>
      </c>
      <c r="M684" s="18" t="inlineStr">
        <is>
          <t>0</t>
        </is>
      </c>
      <c r="N684" s="18" t="inlineStr">
        <is>
          <t>0</t>
        </is>
      </c>
      <c r="O684" s="18" t="inlineStr">
        <is>
          <t>0</t>
        </is>
      </c>
      <c r="P684" s="18" t="inlineStr">
        <is>
          <t>0</t>
        </is>
      </c>
      <c r="Q684" s="18" t="inlineStr">
        <is>
          <t>0</t>
        </is>
      </c>
      <c r="R684" s="18" t="inlineStr">
        <is>
          <t>312cb1d6-91fc-401a-bac4-e72e4ed073a9</t>
        </is>
      </c>
      <c r="S684" s="18" t="inlineStr"/>
      <c r="T684" s="18" t="inlineStr"/>
      <c r="U684" s="18" t="inlineStr"/>
      <c r="V684" s="18" t="inlineStr">
        <is>
          <t>HISTORICAL_RECOGNITION_GENERAL</t>
        </is>
      </c>
      <c r="W684" s="18" t="inlineStr"/>
      <c r="X684" s="18" t="inlineStr"/>
      <c r="Y684" s="18" t="inlineStr"/>
      <c r="Z684" s="18" t="inlineStr"/>
      <c r="AA684" s="18" t="inlineStr"/>
      <c r="AB684" s="18" t="inlineStr"/>
      <c r="AC684" s="18" t="inlineStr"/>
      <c r="AD684" s="18" t="inlineStr"/>
      <c r="AE684" s="18" t="inlineStr"/>
      <c r="AF684" s="18" t="inlineStr"/>
      <c r="AG684" s="18" t="inlineStr"/>
      <c r="AH684" s="18" t="inlineStr"/>
      <c r="AI684" s="18" t="inlineStr"/>
      <c r="AJ684" s="18" t="inlineStr"/>
      <c r="AK684" s="18" t="inlineStr"/>
      <c r="AL684" s="18" t="inlineStr"/>
      <c r="AM684" s="18" t="inlineStr">
        <is>
          <t>LOW</t>
        </is>
      </c>
      <c r="AN684" s="3" t="inlineStr">
        <is>
          <t>AUTO-DRAFT: keyword signals only; requires contextual coding per codebook.md before use.</t>
        </is>
      </c>
      <c r="AO684" s="18" t="inlineStr">
        <is>
          <t>93ae0b04-0907-5250-86f1-11eadf369aee</t>
        </is>
      </c>
      <c r="AP684" s="18" t="inlineStr">
        <is>
          <t>1</t>
        </is>
      </c>
      <c r="AQ684" s="18" t="inlineStr">
        <is>
          <t>LOW_CONFIDENCE;MISSING_SPEAKER</t>
        </is>
      </c>
      <c r="AR684" s="18" t="inlineStr">
        <is>
          <t>EXCLUDED</t>
        </is>
      </c>
      <c r="AS684" s="3" t="inlineStr">
        <is>
          <t>2026-09-22 full backlog review: COVID_OR_PANDEMIC</t>
        </is>
      </c>
    </row>
    <row r="685">
      <c r="A685" s="3" t="inlineStr">
        <is>
          <t>https://japan.kantei.go.jp/99_suga/statement/202105/_00003.html</t>
        </is>
      </c>
      <c r="B685" s="18" t="inlineStr">
        <is>
          <t>japan</t>
        </is>
      </c>
      <c r="C685" s="18" t="inlineStr">
        <is>
          <t>Prime Minister's Office of Japan (Kantei)</t>
        </is>
      </c>
      <c r="D685" s="3" t="inlineStr">
        <is>
          <t>[COVID-19] Press Conference by the Prime Minister regarding the Novel Coronavirus (Speeches and Statements by the Prime Minister) | Prime Minister of Japan and His Cabinet</t>
        </is>
      </c>
      <c r="E685" s="18" t="inlineStr">
        <is>
          <t>PRESS_CONFERENCE</t>
        </is>
      </c>
      <c r="F685" s="18" t="inlineStr">
        <is>
          <t>May 7, 2021</t>
        </is>
      </c>
      <c r="G685" s="18" t="inlineStr">
        <is>
          <t>0</t>
        </is>
      </c>
      <c r="H685" s="3" t="inlineStr"/>
      <c r="I685"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May 2021
&gt;
[COVID-19] Press Conference by the Prime Minister regarding the Novel Coronavirus
Speeches and Statements by the Prime Minister
[COVID-19] Press Conference by the Prime Minister regarding the Novel Coronavirus
May 7, 2021
Tweet
[Provisional Translation]
[Opening Statement]
Just now we held a meeting of the Novel Coronavirus Response Headquarters. As a result of that meeting, I have taken the decision to add Aichi and Fukuoka Prefectures to the areas covered by the declaration of a state of emergency and to extend the declaration to remain in effect until May 31. We also added Hokkaido, Gifu, and Mie Prefectures to the areas where priority measures to prevent the spread of disease are in effect and extended the term of those measures until May 31. Moreover, we decided that Miyagi Prefecture will finish implementing priority measures on May 11.
Recently, we asked the public to take short-term, intensive measures during the Golden Week holidays. We made a wide-reaching appeal, thinking that high-powered measures to curb the flow of people would be necessary during this special period of successive holidays in which families going on trips or returning to their hometowns, or friends getting together to head out for shopping, outing, or other activities, increase all at once. Through the cooperation the citizens have shown, the flow of people in Tokyo and Osaka decreased by 60 to 70 percent at night, and by 40 to 50 percent during the day, compared to early April.
Despite that, the number of new cases of infections is at a level significantly exceeding Stage 4, in both Tokyo and Osaka. Aichi and Fukuoka Prefectures, both of which are central to their local areas, are also at a level surpassing Stage 4. In Osaka, it is believed that a certain amount of time will be needed to improve the availability of hospital beds, which is under strain. Variants of the coronavirus understood to have high infectivity are also continuing to spread. For this reason, it is now necessary to extend the declaration of the state of emergency, maintain a strong sense of vigilance against the virus, and implement measures once again. That is the judgment I have reached.
I extend my heartfelt thanks to all the citizens who have cooperated by refraining from heading out and so on, to all the business operators who have responded to requests for the temporary suspension of operations, and to all those making all-out efforts at medical care and nursing care facilities. Because of this extension, we will continue to place a burden on all of you, and for that I apologize deeply.
As novel coronavirus infections spread during this past year, people in a very large number of types of industry have been impacted. The impacts have been particularly pronounced in such sectors as dining and drinking businesses, tourism, shopping complexes, events and theater, and sports. I once again express my gratitude to the people in these sectors for having promoted effective infection countermeasures through hard work and ingenuity, despite this backdrop.
Now that we have gotten past the great hump of the Golden Week string of holidays, going forward we will comprehensively implement measures expected to be highly effective corresponding to this regular period.
It has been pointed out for some time by experts that reducing the infection risk accompanying dining and drinking alcohol is extremely effective. In addition to continuing to suspend the serving of alcohol and the offering of karaoke services at dining and drinking establishments, we will newly add restrictions to our measures on customers bringing in their own alcohol. We ask that citizens take sufficient care so that the drinking of alcohol outside of dining and drinking facilities does not lead to infections.
It will continue to be essential to curb the flow of people at night. We will ask department stores and other large-scale facilities to shorten their operating hours to 8 PM and request sports, music, and other events to limit their hours to 9 PM.
Infections are also increasing at workplaces. We will work to thoroughly popularize teleworking to a degree not seen before, aiming to decrease the number of people present at their workplaces by 70 percent.
In the areas where priority measures to prevent the spread of disease are in effect, we will hold down a spread in infections through intensive measures that include the shortening of operating hours and patrols of dining and drinking establishments as well as testing at elderly care facilities.
Nationwide, there has been an ongoing rapid increase in the number of patients with severe symptoms and also those succumbing to the virus. In Tokyo and Osaka, among patients with severe symptoms, the proportion in a younger group from their twenties to their fifties is rising. It is crucial that we contain infections in the younger group to avoid a ripple effect to the elderly, who are at high risk. I ask once again that each of us act with a high sense of awareness, thoroughly implementing the basic precautionary measures of wearing masks, washing our hands, and avoiding the three Cs [of closed spaces, crowded spaces, and close-contact settings].
What will serve as the decisive factor in our protracted countermeasures is the vaccines. Since last year, although countries around the world have taken forceful measures that include so-called lockdowns, progress in administering vaccines has brought about considerable reductions in the number of infections. As a result, some countries have succeeded in resuming the day-to-day activities that we once had. In the UK, where roughly half of the citizens have had at least one dose of the vaccine, the number of new cases of infections, which at one time topped 60,000 a day, has declined to roughly 2,000 per day.
Will we be able to restore daily lives in which we feel at ease? It is no exaggeration to say that it will be determined by how many people we are able to vaccinate.  I myself will stand at the fore and achieve an acceleration in our vaccinations.
From next week, full-scale administration of the vaccines will get underway by local governments all around the nation. From the 24th, we will also begin giving inoculations at large-scale vaccination centers in Tokyo and Osaka. After that, aiming to administer one million doses per day, the Government will support local governments by utilizing all possible means to ensure they are able to finish giving the second dose of the vaccine to all elderly persons desiring it, with the end of July in mind.
What is absolutely critical in bringing that about will be a dependable vaccine supply and the reliable securing of staff. We have already indicated to municipalities nationwide the amount of supply we have until the end of next month, and by the beginning of next month we will deliver some 40 million doses. As for securing doctors, nurses, and the like, here too we will be steadfast in our responses, mindful of the circumstances of individual municipalities.
The other day I met with President Nakagawa of the Japan Medical Association and President Fukui of the Japanese Nursing Association. I directly requested their cooperation and made the decision to provide assistance for the expansion of the system for holiday and nighttime vaccinations. In addition, we will press forward with having doctors and nurses employed at medical institutions assist with vaccinations as a side job, and also with obtaining cooperation from dentists.
As a result of the consultations I had with the CEO of Pfizer the other day during my visit to the United States, Japan will newly receive an additional 50 million vaccine doses by the end of September. Furthermore, as next year’s supply, we are currently in discussions with Moderna and Novavax, premised on receiving a supply of 200 million doses in total. With that as the backdrop, within roughly next month, we also want to begin broadly inoculating the general public, including people with underlying health conditions, starting from those municipalities that have prospects for finishing vaccinations of the elderly. That is our intention going forward.
Also, during the consultations I had with Pfizer, there was an offer to provide vaccines free of charge to the various national teams participating in the Tokyo Olympic and Paralympic Games. The result of discussions with the International Olympic Committee (IOC) is that inoculations will in fact be provided to athletes of the participating countries, and I believe this will contribute materially to holding safe and secure Games.
I have also heard that in people’s local areas some inconveniences have arisen in making vaccine reservations and other matters. The Government will provide necessary assistance so that the workings of the local governments proceed smoothly.
Regarding variants of the coronavirus, which are regarded as the cause of the rapid spread of infections, we will reinforce our domestic surveillance structure and maintain constant vigilance against new variants. In India, cases of new infections are increasing rapidly and a new variant has also been confirmed. For the near future, we are requesting persons entering Japan from India, Pakistan, and Nepal to undergo screening three times and stay at designated hotels for six days after entering Japan, thereby reinforcing our border control measures.
As infections continue, we will reliably continue to provide assistance to business operators and individuals suffering serious impacts. We will provide support to those in need of it, through liquidity support; labor cost support through Employment Adjustment Subsidies; payments to dining and drinking establishments in exchange for cooperating with various requests, in proportion to the size of the business; and support for living expenses through the Emergency Small-Amount Fund and other subsidies. As for large-scale facilities and others, we will support them through payments in exchange for their cooperating with our requests, commensurate with the size of the business. The battle with the virus remains a case of one step forward and one step back.
I also believe that there must be many people discouraged at the extension of the declaration of the state of emergency. But we will absolutely overcome this situation in the near future. In order for the citizens to recapture the days we feel at ease, we will accelerate the administration of the vaccines and, in the meantime, halt the spread of infections, no matter what. I myself will take the lead in undertaking these two operations. We will concentrate the power of not only the Government but also all others concerned, notably healthcare and nursing care professionals and local governments, and make every possible effort to restore peace of mind at the earliest possible time. I make a sincere request for the understanding and cooperation of the people.
Related Link
Japanese
Video (English)
Home
News
Videos
Policy
The Cabinet
Links
Cabinet Public Affairs Office, Cabinet Secretariat, 1-6-1 Nagata-cho, Chiyoda-ku, Tokyo 100 - 8968, Japan
Copyright© Cabinet Public Affairs Office, Cabinet Secretariat. All Rights Reserved.</t>
        </is>
      </c>
      <c r="J685" s="3" t="inlineStr">
        <is>
          <t>That is the judgment I have reached. I extend my heartfelt thanks to all the citizens who have cooperated by refraining from heading out and so on, to all the business operators who have responded to requests for the temporary suspension of operations, and to all those making all-out efforts at medical care and nursing care facilities. Because of this extension, we will continue to place a burden on all of you, and for that I apologize deeply. As novel coronavirus infections spread during this past year, people in a very large number of types of industry have been impacted. The impacts have been particularly pronounced in such sectors as dining and drinking businesses, tourism, shopping complexes, events and theater, and sports. I once again express my gratitude to the people in these sectors for having promoted effective infection countermeasures through hard work and ingenuity, despite this backdrop. Now that we have gotten past the great hump of the Golden Week string of holidays, going forward we will comprehensively implement measures expected to be highly effective corresponding to this regular period. It has been pointed out for some time by experts that reducing the infection risk accompanying dining and drinking alcohol is extremely effective. In addition to continuing to suspend the serving of alcohol and the offering of karaoke services at dining and drinking establishments, we will newly add restrictions to our measures on customers bringing in their own alcohol. In Tokyo and Osaka, among patients with severe symptoms, the proportion in a younger group from their twenties to their fifties is rising. It is crucial that we contain infections in the younger group to avoid a ripple effect to the elderly, who are at high risk. I ask once again that each of us act with a high sense of awareness, thoroughly implementing the basic precautionary measures of wearing masks, washing our hands, and avoiding the three Cs [of closed spaces, crowded spaces, and close-contact settings]. What will serve as the decisive factor in our protracted countermeasures is the vaccines. Since last year, although countries around the world have taken forceful measures that include so-called lockdowns, progress in administering vaccines has brought about considerable reductions in the number of infections. The other day I met with President Nakagawa of the Japan Medical Association and President Fukui of the Japanese Nursing Association. I directly requested their cooperation and made the decision to provide assistance for the expansion of the system for holiday and nighttime vaccinations. In addition, we will press forward with having doctors and nurses employed at medical institutions assist with vaccinations as a side job, and also with obtaining cooperation from dentists. As a result of the consultations I had with the CEO of Pfizer the other day during my visit to the United States, Japan will newly receive an additional 50 million vaccine doses by the end of September. Furthermore, as next year’s supply, we are currently in discussions with Moderna and Novavax, premised on receiving a supply of 200 million doses in total. With that as the backdrop, within roughly next month, we also want to begin broadly inoculating the general public, including people with underlying health conditions, starting from those municipalities that have prospects for finishing vaccinations of the elderly. That is our intention going forward. Also, during the consultations I had with Pfizer, there was an offer to provide vaccines free of charge to the various national teams participating in the Tokyo Olympic and Paralympic Games. The result of discussions with the International Olympic Committee (IOC) is that inoculations will in fact be provided to athletes of the participating countries, and I believe this will contribute materially to holding safe and secure Games. In India, cases of new infections are increasing rapidly and a new variant has also been confirmed. For the near future, we are requesting persons entering Japan from India, Pakistan, and Nepal to undergo screening three times and stay at designated hotels for six days after entering Japan, thereby reinforcing our border control measures. As infections continue, we will reliably continue to provide assistance to business operators and individuals suffering serious impacts. We will provide support to those in need of it, through liquidity support; labor cost support through Employment Adjustment Subsidies; payments to dining and drinking establishments in exchange for cooperating with various requests, in proportion to the size of the business; and support for living expenses through the Emergency Small-Amount Fund and other subsidies. As for large-scale facilities and others, we will support them through payments in exchange for their cooperating with our requests, commensurate with the size of the business. The battle with the virus remains a case of one step forward and one step back. I also believe that there must be many people discouraged at the extension of the declaration of the state of emergency. But we will absolutely overcome this situation in the near future.</t>
        </is>
      </c>
      <c r="K685" s="18" t="inlineStr">
        <is>
          <t>apologize;fund;suffering;war</t>
        </is>
      </c>
      <c r="L685" s="18" t="inlineStr">
        <is>
          <t>1</t>
        </is>
      </c>
      <c r="M685" s="18" t="inlineStr">
        <is>
          <t>0</t>
        </is>
      </c>
      <c r="N685" s="18" t="inlineStr">
        <is>
          <t>0</t>
        </is>
      </c>
      <c r="O685" s="18" t="inlineStr">
        <is>
          <t>1</t>
        </is>
      </c>
      <c r="P685" s="18" t="inlineStr">
        <is>
          <t>0</t>
        </is>
      </c>
      <c r="Q685" s="18" t="inlineStr">
        <is>
          <t>0</t>
        </is>
      </c>
      <c r="R685" s="18" t="inlineStr">
        <is>
          <t>75d9249a-45e9-47e6-9c5d-0800cb232336</t>
        </is>
      </c>
      <c r="S685" s="18" t="inlineStr"/>
      <c r="T685" s="18" t="inlineStr"/>
      <c r="U685" s="18" t="inlineStr"/>
      <c r="V685" s="18" t="inlineStr">
        <is>
          <t>APOLOGY_GENERAL</t>
        </is>
      </c>
      <c r="W685" s="18" t="inlineStr"/>
      <c r="X685" s="18" t="inlineStr"/>
      <c r="Y685" s="18" t="inlineStr"/>
      <c r="Z685" s="18" t="inlineStr"/>
      <c r="AA685" s="18" t="inlineStr"/>
      <c r="AB685" s="18" t="inlineStr"/>
      <c r="AC685" s="18" t="inlineStr"/>
      <c r="AD685" s="18" t="inlineStr"/>
      <c r="AE685" s="18" t="inlineStr"/>
      <c r="AF685" s="18" t="inlineStr"/>
      <c r="AG685" s="18" t="inlineStr"/>
      <c r="AH685" s="18" t="inlineStr"/>
      <c r="AI685" s="18" t="inlineStr"/>
      <c r="AJ685" s="18" t="inlineStr"/>
      <c r="AK685" s="18" t="inlineStr"/>
      <c r="AL685" s="18" t="inlineStr"/>
      <c r="AM685" s="18" t="inlineStr">
        <is>
          <t>LOW</t>
        </is>
      </c>
      <c r="AN685" s="3" t="inlineStr">
        <is>
          <t>AUTO-DRAFT: keyword signals only; requires contextual coding per codebook.md before use.</t>
        </is>
      </c>
      <c r="AO685" s="18" t="inlineStr">
        <is>
          <t>4bd04175-0f6d-5349-8674-fee668743ec3</t>
        </is>
      </c>
      <c r="AP685" s="18" t="inlineStr">
        <is>
          <t>1</t>
        </is>
      </c>
      <c r="AQ685" s="18" t="inlineStr">
        <is>
          <t>LOW_CONFIDENCE;MISSING_SPEAKER</t>
        </is>
      </c>
      <c r="AR685" s="18" t="inlineStr">
        <is>
          <t>EXCLUDED</t>
        </is>
      </c>
      <c r="AS685" s="3" t="inlineStr">
        <is>
          <t>2026-09-22 full backlog review: COVID_OR_PANDEMIC</t>
        </is>
      </c>
    </row>
    <row r="686">
      <c r="A686" s="3" t="inlineStr">
        <is>
          <t>https://japan.kantei.go.jp/99_suga/statement/202105/_00005.html</t>
        </is>
      </c>
      <c r="B686" s="18" t="inlineStr">
        <is>
          <t>japan</t>
        </is>
      </c>
      <c r="C686" s="18" t="inlineStr">
        <is>
          <t>Prime Minister's Office of Japan (Kantei)</t>
        </is>
      </c>
      <c r="D686" s="3" t="inlineStr">
        <is>
          <t>Press Conference by the Prime Minister on the Extension of the Declaration of the State of Emergency and Other Matters (Speeches and Statements by the Prime Minister) | Prime Minister of Japan and His Cabinet</t>
        </is>
      </c>
      <c r="E686" s="18" t="inlineStr">
        <is>
          <t>PRESS_CONFERENCE</t>
        </is>
      </c>
      <c r="F686" s="18" t="inlineStr">
        <is>
          <t>May 12, 2021</t>
        </is>
      </c>
      <c r="G686" s="18" t="inlineStr">
        <is>
          <t>0</t>
        </is>
      </c>
      <c r="H686" s="3" t="inlineStr"/>
      <c r="I686" s="3" t="inlineStr">
        <is>
          <t>Press Conference by the Prime Minister on the Extension of the Declaration of the State of Emergency and Other Matters (Speeches and Statements by the Prime Minister) | Prime Minister of Japan and His Cabinet
Skip to main content
Home
News
Videos
Policy
The Cabinet
Links
Home
&gt;
News
&gt;
Speeches and Statements by the Prime Minister
&gt;
May 2021
&gt;
Press Conference by the Prime Minister on the Extension of the Declaration of the State of Emergency and Other Matters
Speeches and Statements by the Prime Minister
Press Conference by the Prime Minister on the Extension of the Declaration of the State of Emergency and Other Matters
May 12, 2021
Tweet
[Provisional Translation]
(On the extension of the declaration of the state of emergency)
The declaration of the state of emergency was extended today, with Aichi and Fukuoka Prefectures added to the areas covered by the declaration. I feel terribly sorry for the extension, but as the Golden Week ended, we are now at a critical juncture. Therefore, I would sincerely like to ask for the cooperation of the public.
With regard to the schedule of vaccination, we have been informed that 1,490 municipalities, which account for 85 percent of all municipalities across the country, will complete the inoculation of the elderly by the end of July, thanks to the cooperation of local governments and medical practitioners. We will continue to support municipalities to ensure all the people can receive vaccination at the earliest possible time.
(On the passage of the digital transformation-related bills)
The bills on digital transformation passed today. I believe that this will be a great leap forward toward the digitalization of Japan, which has been a concern for many years. I extend my heartfelt gratitude to everyone concerned for their efforts. We would like to make thorough preparations for the establishment of the agency in charge of digital transformation on September 1. The penetration rate of the My Number Card stands at 40 percent. We will incorporate the functions of the health insurance card and the driver’s license. We intend to create a society where everyone can benefit from digitalization.
Related Link
Japanese
Home
News
Videos
Policy
The Cabinet
Links
Cabinet Public Affairs Office, Cabinet Secretariat, 1-6-1 Nagata-cho, Chiyoda-ku, Tokyo 100 - 8968, Japan
Copyright© Cabinet Public Affairs Office, Cabinet Secretariat. All Rights Reserved.</t>
        </is>
      </c>
      <c r="J686" s="3" t="inlineStr">
        <is>
          <t>We will continue to support municipalities to ensure all the people can receive vaccination at the earliest possible time. (On the passage of the digital transformation-related bills)
The bills on digital transformation passed today. I believe that this will be a great leap forward toward the digitalization of Japan, which has been a concern for many years. I extend my heartfelt gratitude to everyone concerned for their efforts. We would like to make thorough preparations for the establishment of the agency in charge of digital transformation on September 1. The penetration rate of the My Number Card stands at 40 percent. We will incorporate the functions of the health insurance card and the driver’s license.</t>
        </is>
      </c>
      <c r="K686" s="18" t="inlineStr">
        <is>
          <t>reparation;war</t>
        </is>
      </c>
      <c r="L686" s="18" t="inlineStr">
        <is>
          <t>0</t>
        </is>
      </c>
      <c r="M686" s="18" t="inlineStr">
        <is>
          <t>0</t>
        </is>
      </c>
      <c r="N686" s="18" t="inlineStr">
        <is>
          <t>0</t>
        </is>
      </c>
      <c r="O686" s="18" t="inlineStr">
        <is>
          <t>0</t>
        </is>
      </c>
      <c r="P686" s="18" t="inlineStr">
        <is>
          <t>0</t>
        </is>
      </c>
      <c r="Q686" s="18" t="inlineStr">
        <is>
          <t>0</t>
        </is>
      </c>
      <c r="R686" s="18" t="inlineStr">
        <is>
          <t>66696362-0fe4-4586-ad18-1ad477e6aa30</t>
        </is>
      </c>
      <c r="S686" s="18" t="inlineStr"/>
      <c r="T686" s="18" t="inlineStr"/>
      <c r="U686" s="18" t="inlineStr"/>
      <c r="V686" s="18" t="inlineStr">
        <is>
          <t>COMPENSATION_REPARATION</t>
        </is>
      </c>
      <c r="W686" s="18" t="inlineStr"/>
      <c r="X686" s="18" t="inlineStr"/>
      <c r="Y686" s="18" t="inlineStr"/>
      <c r="Z686" s="18" t="inlineStr"/>
      <c r="AA686" s="18" t="inlineStr"/>
      <c r="AB686" s="18" t="inlineStr"/>
      <c r="AC686" s="18" t="inlineStr"/>
      <c r="AD686" s="18" t="inlineStr"/>
      <c r="AE686" s="18" t="inlineStr"/>
      <c r="AF686" s="18" t="inlineStr"/>
      <c r="AG686" s="18" t="inlineStr"/>
      <c r="AH686" s="18" t="inlineStr"/>
      <c r="AI686" s="18" t="inlineStr"/>
      <c r="AJ686" s="18" t="inlineStr"/>
      <c r="AK686" s="18" t="inlineStr"/>
      <c r="AL686" s="18" t="inlineStr"/>
      <c r="AM686" s="18" t="inlineStr">
        <is>
          <t>LOW</t>
        </is>
      </c>
      <c r="AN686" s="3" t="inlineStr">
        <is>
          <t>AUTO-DRAFT: keyword signals only; requires contextual coding per codebook.md before use.</t>
        </is>
      </c>
      <c r="AO686" s="18" t="inlineStr">
        <is>
          <t>404c611f-4e26-58a6-ab53-f516164a93f6</t>
        </is>
      </c>
      <c r="AP686" s="18" t="inlineStr">
        <is>
          <t>1</t>
        </is>
      </c>
      <c r="AQ686" s="18" t="inlineStr">
        <is>
          <t>LOW_CONFIDENCE;MISSING_SPEAKER</t>
        </is>
      </c>
      <c r="AR686" s="18" t="inlineStr">
        <is>
          <t>EXCLUDED</t>
        </is>
      </c>
      <c r="AS686" s="3" t="inlineStr">
        <is>
          <t>2026-09-22 full backlog review: COVID_OR_PANDEMIC</t>
        </is>
      </c>
    </row>
    <row r="687">
      <c r="A687" s="3" t="inlineStr">
        <is>
          <t>https://japan.kantei.go.jp/99_suga/statement/202105/_00006.html</t>
        </is>
      </c>
      <c r="B687" s="18" t="inlineStr">
        <is>
          <t>japan</t>
        </is>
      </c>
      <c r="C687" s="18" t="inlineStr">
        <is>
          <t>Prime Minister's Office of Japan (Kantei)</t>
        </is>
      </c>
      <c r="D687" s="3" t="inlineStr">
        <is>
          <t>[COVID-19] Press Conference by the Prime Minister regarding the Novel Coronavirus (Speeches and Statements by the Prime Minister) | Prime Minister of Japan and His Cabinet</t>
        </is>
      </c>
      <c r="E687" s="18" t="inlineStr">
        <is>
          <t>PRESS_CONFERENCE</t>
        </is>
      </c>
      <c r="F687" s="18" t="inlineStr">
        <is>
          <t>May 14, 2021</t>
        </is>
      </c>
      <c r="G687" s="18" t="inlineStr">
        <is>
          <t>0</t>
        </is>
      </c>
      <c r="H687" s="3" t="inlineStr"/>
      <c r="I687"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May 2021
&gt;
[COVID-19] Press Conference by the Prime Minister regarding the Novel Coronavirus
Speeches and Statements by the Prime Minister
[COVID-19] Press Conference by the Prime Minister regarding the Novel Coronavirus
May 14, 2021
Tweet
[Provisional Translation]
[Opening Statement]
Just now we held a meeting of the Novel Coronavirus Response Headquarters. As a result of that meeting, it was decided that Hokkaido, Okayama, and Hiroshima Prefectures will be added to the areas subject to the declaration of a state of emergency for the period of May 16 to May 31, and to add Gunma, Ishikawa, and Kumamoto Prefectures to the areas where priority measures to prevent the spread of disease are in effect for the period of May 16 to June 13.
Nationally, we see differences in the state of infections depending on the area, with infections spreading quickly in some areas. The number of new infections has shifted into a decline in Osaka, while in Tokyo, the situation has leveled off on the whole and Aichi and Fukuoka continue to experience increases.
Against this background, the number of new infections in Hokkaido, Okayama, and Hiroshima Prefectures, all of which have relatively large populations, is increasing at an extremely rapid pace. In these areas, we have been working in cooperation with local governments to promote response measures until now, but at a meeting of the subcommittee that met this morning, experts expressed the view that more stringent responses are necessary.
The Government’s approach remains unchanged, that with the variants of coronavirus spreading, now is an important time to stem the spread of infections, and I took the decision to add these prefectures, also giving consideration to the views of the experts. Their addition will be in effect until the end of this month, harmonizing with Tokyo and other prefectures already subject to it, and we will make another decision at that time on responses to be taken beyond that point.
In the areas subject to the declaration of the state of emergency, we will maintain a heightened sense of vigilance as we work in cooperation with each local government to take highly potent measures that include suspending the serving of alcohol and the offering of karaoke services at dining and drinking establishments and the promotion of teleworking.
For areas where priority measures to prevent the spread of disease are in effect, we will undertake intensive measures that include the shortening of operating hours and patrols of dining and drinking establishments, and moreover, we have also made it possible to take measures equivalent to those in effect under the declaration of the state of emergency, such as suspending the serving of alcohol at dining and drinking establishments.
Starting this week, full-scale administration of the vaccines has been underway by local governments all around the nation. Vaccinations will be the trump card in protecting the life of each member of the public. Cooperation between local governments and medical practitioners is advancing, with 1,490 municipalities -- accounting for 85 percent of all municipalities nationwide -- on schedule to be able to finish inoculating elderly persons by the end of July. There has also been progress in prefectural governments partnering with university hospitals and other entities in locations around the country to establish large-scale vaccination centers. We will continue to provide reliable support for all local governments and work to enable all citizens to get vaccinated at the earliest possible time.
Moreover, within roughly next month, we will also begin broadly inoculating the general public, including people with underlying health conditions, starting from municipalities that have prospects for finishing vaccinations of the elderly. In conjunction with this, thanks to cooperation from occupational physicians in companies all around the country, we will move forward with vaccinations of members of local communities and people at workplaces.
Meanwhile, we have caused some inconvenience for the citizens, such as difficulties in making vaccination appointments, and I am truly sorry about that. But we will secure 100 million doses of the vaccine by the end of June and work in steadfast collaboration with local governments and other related parties to ensure that everyone is absolutely able to get vaccinated.
In our medical care and nursing care facilities and other locations, even today, the related persons are making all-out efforts, and I express my sincere appreciation to them.
In order to restore as soon as possible daily lives in which we feel at ease, we will accelerate administration of the vaccines and, in the meantime, thoroughly implement response measures and hold back the level of infections in locations around the country to the greatest possible extent. Towards that end, I ask everyone to conscientiously implement the truly critical precautionary measures of wearing masks, washing our hands, and avoiding the three Cs [of closed spaces, crowded spaces, and close-contact settings].
The results of investigations indicate that, in particular, infections arising from conversations without masks constitute the majority of causes. Each and every individual wearing a mask consistently, whether out for a meal or drinks, or in a conversational setting, or at the workplace, will be a formidable force for avoiding the spread of infections. I ask sincerely for the cooperation of the citizens.
Thank you very much.
Related Link
Japanese
Video (English)
Home
News
Videos
Policy
The Cabinet
Links
Cabinet Public Affairs Office, Cabinet Secretariat, 1-6-1 Nagata-cho, Chiyoda-ku, Tokyo 100 - 8968, Japan
Copyright© Cabinet Public Affairs Office, Cabinet Secretariat. All Rights Reserved.</t>
        </is>
      </c>
      <c r="J687" s="3" t="inlineStr">
        <is>
          <t>We will continue to provide reliable support for all local governments and work to enable all citizens to get vaccinated at the earliest possible time. Moreover, within roughly next month, we will also begin broadly inoculating the general public, including people with underlying health conditions, starting from municipalities that have prospects for finishing vaccinations of the elderly. In conjunction with this, thanks to cooperation from occupational physicians in companies all around the country, we will move forward with vaccinations of members of local communities and people at workplaces. Meanwhile, we have caused some inconvenience for the citizens, such as difficulties in making vaccination appointments, and I am truly sorry about that. But we will secure 100 million doses of the vaccine by the end of June and work in steadfast collaboration with local governments and other related parties to ensure that everyone is absolutely able to get vaccinated. In our medical care and nursing care facilities and other locations, even today, the related persons are making all-out efforts, and I express my sincere appreciation to them. In order to restore as soon as possible daily lives in which we feel at ease, we will accelerate administration of the vaccines and, in the meantime, thoroughly implement response measures and hold back the level of infections in locations around the country to the greatest possible extent. Towards that end, I ask everyone to conscientiously implement the truly critical precautionary measures of wearing masks, washing our hands, and avoiding the three Cs [of closed spaces, crowded spaces, and close-contact settings]. The results of investigations indicate that, in particular, infections arising from conversations without masks constitute the majority of causes. Each and every individual wearing a mask consistently, whether out for a meal or drinks, or in a conversational setting, or at the workplace, will be a formidable force for avoiding the spread of infections.</t>
        </is>
      </c>
      <c r="K687" s="18" t="inlineStr">
        <is>
          <t>war</t>
        </is>
      </c>
      <c r="L687" s="18" t="inlineStr">
        <is>
          <t>0</t>
        </is>
      </c>
      <c r="M687" s="18" t="inlineStr">
        <is>
          <t>0</t>
        </is>
      </c>
      <c r="N687" s="18" t="inlineStr">
        <is>
          <t>0</t>
        </is>
      </c>
      <c r="O687" s="18" t="inlineStr">
        <is>
          <t>0</t>
        </is>
      </c>
      <c r="P687" s="18" t="inlineStr">
        <is>
          <t>0</t>
        </is>
      </c>
      <c r="Q687" s="18" t="inlineStr">
        <is>
          <t>0</t>
        </is>
      </c>
      <c r="R687" s="18" t="inlineStr">
        <is>
          <t>3c150606-702f-4fbc-bc97-22f4581aa094</t>
        </is>
      </c>
      <c r="S687" s="18" t="inlineStr"/>
      <c r="T687" s="18" t="inlineStr"/>
      <c r="U687" s="18" t="inlineStr"/>
      <c r="V687" s="18" t="inlineStr">
        <is>
          <t>HISTORICAL_RECOGNITION_GENERAL</t>
        </is>
      </c>
      <c r="W687" s="18" t="inlineStr"/>
      <c r="X687" s="18" t="inlineStr"/>
      <c r="Y687" s="18" t="inlineStr"/>
      <c r="Z687" s="18" t="inlineStr"/>
      <c r="AA687" s="18" t="inlineStr"/>
      <c r="AB687" s="18" t="inlineStr"/>
      <c r="AC687" s="18" t="inlineStr"/>
      <c r="AD687" s="18" t="inlineStr"/>
      <c r="AE687" s="18" t="inlineStr"/>
      <c r="AF687" s="18" t="inlineStr"/>
      <c r="AG687" s="18" t="inlineStr"/>
      <c r="AH687" s="18" t="inlineStr"/>
      <c r="AI687" s="18" t="inlineStr"/>
      <c r="AJ687" s="18" t="inlineStr"/>
      <c r="AK687" s="18" t="inlineStr"/>
      <c r="AL687" s="18" t="inlineStr"/>
      <c r="AM687" s="18" t="inlineStr">
        <is>
          <t>LOW</t>
        </is>
      </c>
      <c r="AN687" s="3" t="inlineStr">
        <is>
          <t>AUTO-DRAFT: keyword signals only; requires contextual coding per codebook.md before use.</t>
        </is>
      </c>
      <c r="AO687" s="18" t="inlineStr">
        <is>
          <t>12bad3ba-9961-52f0-8965-4bf3499ac426</t>
        </is>
      </c>
      <c r="AP687" s="18" t="inlineStr">
        <is>
          <t>1</t>
        </is>
      </c>
      <c r="AQ687" s="18" t="inlineStr">
        <is>
          <t>LOW_CONFIDENCE;MISSING_SPEAKER</t>
        </is>
      </c>
      <c r="AR687" s="18" t="inlineStr">
        <is>
          <t>EXCLUDED</t>
        </is>
      </c>
      <c r="AS687" s="3" t="inlineStr">
        <is>
          <t>2026-09-22 full backlog review: COVID_OR_PANDEMIC</t>
        </is>
      </c>
    </row>
    <row r="688">
      <c r="A688" s="3" t="inlineStr">
        <is>
          <t>https://japan.kantei.go.jp/99_suga/statement/202105/_00010.html</t>
        </is>
      </c>
      <c r="B688" s="18" t="inlineStr">
        <is>
          <t>japan</t>
        </is>
      </c>
      <c r="C688" s="18" t="inlineStr">
        <is>
          <t>Prime Minister's Office of Japan (Kantei)</t>
        </is>
      </c>
      <c r="D688" s="3" t="inlineStr">
        <is>
          <t>Speech by the Prime Minister at the 26th International Conference on The Future of Asia (Speeches and Statements by the Prime Minister) | Prime Minister of Japan and His Cabinet</t>
        </is>
      </c>
      <c r="E688" s="18" t="inlineStr">
        <is>
          <t>SPEECH</t>
        </is>
      </c>
      <c r="F688" s="18" t="inlineStr">
        <is>
          <t>May 20, 2021</t>
        </is>
      </c>
      <c r="G688" s="18" t="inlineStr">
        <is>
          <t>0</t>
        </is>
      </c>
      <c r="H688" s="3" t="inlineStr"/>
      <c r="I688" s="3" t="inlineStr">
        <is>
          <t>Speech by the Prime Minister at the 26th International Conference on The Future of Asia (Speeches and Statements by the Prime Minister) | Prime Minister of Japan and His Cabinet
Skip to main content
Home
News
Videos
Policy
The Cabinet
Links
Home
&gt;
News
&gt;
Speeches and Statements by the Prime Minister
&gt;
May 2021
&gt;
Speech by the Prime Minister at the 26th International Conference on The Future of Asia
Speeches and Statements by the Prime Minister
Speech by the Prime Minister at the 26th International Conference on The Future of Asia
May 20, 2021
Tweet
[Provisional Translation]
Excellencies, Ministers,
Leaders in various fields at home and abroad,
At the outset, I would like to send my prayers for the souls of those who passed away from COVID-19 in each country.
I also would like to express my deep respect for all the people confronting this infectious disease at the frontline of health and medical care every day.
Today, with the desire to shape a future full of hope and to pull through this crisis together with you, I would like to talk about Japan’s vision for the post-COVID-19 era.
(Overcoming COVID-19)
More than a year has passed since COVID-19 became a global pandemic. Now, 160 million cases have been confirmed in the world, and 30 million in the Asia-Pacific region alone.
Every country is making an all-out effort to tackle this situation, but the situation waxes and wanes. In Southwest Asia, about 40% of the cumulative cases occurred only in the last 30 days.
I believe that a decisive factor in surmounting this crucial phase is vaccines.
That is why Japan will do its utmost to ensure equitable access to safe and effective vaccines in the whole world including developing countries based on the principle of “human security” with a view to achieving Universal Health Coverage.
As part of that effort, next month, I myself will co-host the COVAX AMC Summit along with Mr. Jose Manuel Barroso, Gavi Board Chair, to call for strong commitments from other countries.
We will further advance the ACT Accelerator, an international framework launched by co-proposers including Japan, and support developing a cold chain that is critical for delivering vaccines to each and every person.
To overcome COVID-19, it is also essential to work expeditiously to strengthen health and medical systems in the region.
Recently, Japan made prompt decisions to provide ventilators and oxygen concentrators and offer additional grant aid up to 50 million dollars to India as part of its swift response in light of the rapid increase of infections in the country.
We will continue to fully support the ASEAN Centre for Public Health Emergencies and Emerging Diseases that will become a core of regional infectious disease responses in the future.
(Next driving forces of growth: “green” and “digital”)
While doing everything we can in the fight against the infectious disease in this way, I would like to map out a future full of hope with you where Asia will shine again as the world’s growth center.
Even in the post-COVID-19 era, the potential of Asia will remain unchanged without doubt. Although the world economy was temporarily stagnant due to COVID-19, and Asian economies shrunk by 1.5 percent last year, 7.6 percent economic growth in Asia is projected this year according to the IMF.
If we want Asia to harness the vitality of the world economy and lead the regional and global economy to “better growth”, we need to create the next driving force for growth.
Japan is determined to take the lead in generating such driving forces through innovation and transformation, underpin Asia’s growth, and lead global growth with you all.
I believe the key to this is “green” and “digital”.
(Realizing a green society)
Extreme weather events such as torrential rains and forest fires, climate change is said to be a major cause of such events that have been seen in countries in the Asia-Pacific region and many parts of the world in recent years.
Addressing climate change and advancing decarbonization is hence an imminent challenge which the whole of humankind should aim to solve.
And our efforts to address climate change is no longer a constraint on our economy, but will also be a driving force for long-term dynamic economic growth.
With this vision in mind, I declared that Japan will aim for net-zero emissions by 2050. And Japan aims to reduce its greenhouse gas emissions by 46 percent in fiscal year 2030 from its fiscal year 2013 levels, setting an ambitious target which is aligned with this long-term goal. Furthermore, Japan will continue strenuous efforts in its challenge to meet the lofty goal of cutting its emissions by 50 percent.
To attain these goals, we will mobilize all measures such as a newly established two-trillion-yen fund, tax measures, regulatory reform, standardization and international collaborations.
By incentivizing ambitious investment and innovation by private companies, we plan to transform the industrial structure and create robust growth.
At the same time, we will contribute to world-wide decarbonization through joint research, the creation of international standards and infrastructure cooperation among others.
With countries in the Indo-Pacific region including ASEAN, Japan will actively promote cooperation to accelerate a diverse and realistic transition towards a decarbonized society.
For example, Japan has established the Joint Crediting Mechanism with many countries in Southeast Asia and other regions. This mechanism contributes to greenhouse gases emission reductions and removals by facilitating the diffusion of leading decarbonization technologies and products.
And in the Pacific region which is particularly vulnerable to the impact of climate change, Japan has set up the Pacific Climate Change Center in Samoa, where Japanese experts are engaged in human resource development for countries in the region.
Through these initiatives, Japan will actively move forward both its own efforts and its collaboration with other countries, thereby leading the sustainable growth of the international community.
(Promotion of a digital society)
Another driving force for growth is “digital”.
In order to map out a future in which Asia drives global growth, it is vital to leverage digital technologies and space.
Japan will turbocharge reform to become a world-leading digital nation. By establishing an Agency in Japan in charge of digital transformation to serve as a control tower and providing tax incentives, we will forge ahead with digitalization in both the public and private sectors.
In addition, we intend to undertake research and development for post 5G and 6G, and take the lead in creating international rules for communication standards. To further develop a free and open digital space in the Indo-Pacific, we are working on developing legal systems and infrastructure, as well as human resources.
As an example, in Vietnam, where international cargoes expanding, Japan has extended assistance ?both hardware and software ? for building an IT system to strengthen effectiveness of customs clearance operations.
In Nepal, we are implementing a project in the area of disaster risk reduction, where Japan has a strong advantage, to provide high-precision digital images required for drawing flood hazard maps.
At the same time, cyber security is also extremely important in making the best use of the potential of a digital space.
Japan established the ASEAN-Japan Cybersecurity Capacity Building Centre in Bangkok and is undertaking capacity building of government agencies and operators of critical infrastructure from ASEAN countries.
We will work in cooperation with other countries in pursuit of a society where everyone in Asia and the world can enjoy the benefits of digitalization.
(Free and fair economic order)
To ensure each country can achieve “better recovery” towards a future full of hope, along with driving forces of growth, a free and fair economic order is essential.
Even in the midst of protectionist moves across the world due to the COVID-19 pandemic, Japan has consistently taken the role of a flag-bearer of free trade. There is not a slightest change in this policy.
Building on the economic partnership networks we have established with Indo-Pacific countries so far, we remain committed to expanding a free and fair economic-zone, and to further strengthening the rule-based multilateral trading system.
As the Chair of the CPTPP Commission this year, we intend to lead discussions for the steady implementation and expansion of TPP11 with high-level market access and rules.
The RCEP Agreement is a major step toward forming a free, fair and rule-based order in the region. Japan will exercise leadership in realizing the early entry into force of the Agreement and in securing its steady implementation once it comes into effect.
Furthermore, we will continue to actively promote WTO reform, and accelerate rule-making to realize “Data Free Flow with Trust” in the digital age.
(Free and Open Indo-Pacific)
In order to ensure the prosperity of the entire region and the world through these various efforts, achieving a free and open order based on the rule of law is of paramount importance.
Japan’s such vision has gained broad support in the international community including from the United States, Australia, India, ASEAN and European nations.
At the Japan-Australia-India-U.S. Leaders’ Conference held for the first time in March this year, and during my face-to-face meeting with President Biden last month, we confirmed to strengthen our solidarity and work strategically towards the realization of a “Free and Open Indo-Pacific”.
The “ASEAN Outlook on the Indo-Pacific” adopted by ASEAN sets out the rule of law, openness, freedom, transparency and inclusivity as ASEAN’s principles of action, and the Outlook shares many fundamental principles with the “Free and Open Indo-Pacific” concept.
Japan fully supports the Outlook and will strongly support its fruition.
In reality, however, we have been witnessing developments contrary to the rule of law and openness enshrined in the ASEAN Outlook.
As a maritime and Indo-Pacific nation, Japan has been consistently upholding the preservation of the rule of law in seas. Japan strongly opposes any unilateral attempts to change the status quo in the South China Sea and beyond.
I would like to reemphasize the importance for all parties to make efforts towards maintaining and strengthening a free and open maritime order based on the rule of law.
(50th Anniversary of Japan-ASEAN Friendship and Cooperation)
In two years, 2023 will mark the 50th Anniversary of Friendship and Cooperation with ASEAN, Japan’s strategic partner and irreplaceable friend. ASEAN and Japan have deepened our bond at a variety of levels and in various fields, building on the shared fundamental principles.
The balance of Japan’s direct investment in ASEAN has surged more than seven-fold over the last two decades, and the number of Japanese companies doing business in ASEAN has doubled in the last decade.
Supporting each other’s growth through reinforcing connectivity, developing human resources, and creating rules for trade and investment, is what Japan and ASEAN have been achieving.
In the 50th anniversary, we look forward to welcoming the leaders of ASEAN countries to Japan and mapping out a future of the region together.
(Ten years after the Great East Japan Earthquake, The Olympic and Paralympic Games Tokyo 2020)
This year marks a decade since the Great East Japan Earthquake. I wish to take this opportunity to once again express our gratitude for the tremendous support extended by countries and regions in the Indo-Pacific and around the world.
As a symbol of global unity, and as the “Recovery and Reconstruction Olympic and Paralympic Games” to show Japan’s reconstruction from the Great East Japan Earthquake to the world, we are proceeding with preparations to hold the Tokyo 2020 Games in a safe and secure manner this summer, taking thorough countermeasures against infections.
(Conclusion)
Today, I have talked about my vision for the post-COVID-19 era.
The path toward bringing infections under control and restoring our society and economy is not easy. Yet, Japan is determined to lead the robust recovery of Asia as the world’s growth center by overcoming difficulties it faces one by one, building a strong economy of our own, and always being a reform- and innovation-oriented nation.
I would like to join together with you in creating a future of Asia which is full of hope.
Thank you for your attention.
Related Link
Japanese
Home
News
Videos
Policy
The Cabinet
Links
Cabinet Public Affairs Office, Cabinet Secretariat, 1-6-1 Nagata-cho, Chiyoda-ku, Tokyo 100 - 8968, Japan
Copyright© Cabinet Public Affairs Office, Cabinet Secretariat. All Rights Reserved.</t>
        </is>
      </c>
      <c r="J688" s="3" t="inlineStr">
        <is>
          <t>And Japan aims to reduce its greenhouse gas emissions by 46 percent in fiscal year 2030 from its fiscal year 2013 levels, setting an ambitious target which is aligned with this long-term goal. Furthermore, Japan will continue strenuous efforts in its challenge to meet the lofty goal of cutting its emissions by 50 percent. To attain these goals, we will mobilize all measures such as a newly established two-trillion-yen fund, tax measures, regulatory reform, standardization and international collaborations. By incentivizing ambitious investment and innovation by private companies, we plan to transform the industrial structure and create robust growth. At the same time, we will contribute to world-wide decarbonization through joint research, the creation of international standards and infrastructure cooperation among others. With countries in the Indo-Pacific region including ASEAN, Japan will actively promote cooperation to accelerate a diverse and realistic transition towards a decarbonized society. For example, Japan has established the Joint Crediting Mechanism with many countries in Southeast Asia and other regions. This mechanism contributes to greenhouse gases emission reductions and removals by facilitating the diffusion of leading decarbonization technologies and products. And in the Pacific region which is particularly vulnerable to the impact of climate change, Japan has set up the Pacific Climate Change Center in Samoa, where Japanese experts are engaged in human resource development for countries in the region. Through these initiatives, Japan will actively move forward both its own efforts and its collaboration with other countries, thereby leading the sustainable growth of the international community. (Promotion of a digital society)
Another driving force for growth is “digital”. In order to map out a future in which Asia drives global growth, it is vital to leverage digital technologies and space. In addition, we intend to undertake research and development for post 5G and 6G, and take the lead in creating international rules for communication standards. To further develop a free and open digital space in the Indo-Pacific, we are working on developing legal systems and infrastructure, as well as human resources. As an example, in Vietnam, where international cargoes expanding, Japan has extended assistance ?both hardware and software ? for building an IT system to strengthen effectiveness of customs clearance operations. In Nepal, we are implementing a project in the area of disaster risk reduction, where Japan has a strong advantage, to provide high-precision digital images required for drawing flood hazard maps. Japan established the ASEAN-Japan Cybersecurity Capacity Building Centre in Bangkok and is undertaking capacity building of government agencies and operators of critical infrastructure from ASEAN countries. We will work in cooperation with other countries in pursuit of a society where everyone in Asia and the world can enjoy the benefits of digitalization. (Free and fair economic order)
To ensure each country can achieve “better recovery” towards a future full of hope, along with driving forces of growth, a free and fair economic order is essential. Even in the midst of protectionist moves across the world due to the COVID-19 pandemic, Japan has consistently taken the role of a flag-bearer of free trade. There is not a slightest change in this policy. Building on the economic partnership networks we have established with Indo-Pacific countries so far, we remain committed to expanding a free and fair economic-zone, and to further strengthening the rule-based multilateral trading system. As the Chair of the CPTPP Commission this year, we intend to lead discussions for the steady implementation and expansion of TPP11 with high-level market access and rules. The RCEP Agreement is a major step toward forming a free, fair and rule-based order in the region. Japan will exercise leadership in realizing the early entry into force of the Agreement and in securing its steady implementation once it comes into effect. Furthermore, we will continue to actively promote WTO reform, and accelerate rule-making to realize “Data Free Flow with Trust” in the digital age. Japan’s such vision has gained broad support in the international community including from the United States, Australia, India, ASEAN and European nations. At the Japan-Australia-India-U.S. Leaders’ Conference held for the first time in March this year, and during my face-to-face meeting with President Biden last month, we confirmed to strengthen our solidarity and work strategically towards the realization of a “Free and Open Indo-Pacific”. The “ASEAN Outlook on the Indo-Pacific” adopted by ASEAN sets out the rule of law, openness, freedom, transparency and inclusivity as ASEAN’s principles of action, and the Outlook shares many fundamental principles with the “Free and Open Indo-Pacific” concept. Japan fully supports the Outlook and will strongly support its fruition. In reality, however, we have been witnessing developments contrary to the rule of law and openness enshrined in the ASEAN Outlook. As a maritime and Indo-Pacific nation, Japan has been consistently upholding the preservation of the rule of law in seas. Japan strongly opposes any unilateral attempts to change the status quo in the South China Sea and beyond. I would like to reemphasize the importance for all parties to make efforts towards maintaining and strengthening a free and open maritime order based on the rule of law. (50th Anniversary of Japan-ASEAN Friendship and Cooperation)
In two years, 2023 will mark the 50th Anniversary of Friendship and Cooperation with ASEAN, Japan’s strategic partner and irreplaceable friend. ASEAN and Japan have deepened our bond at a variety of levels and in various fields, building on the shared fundamental principles. The balance of Japan’s direct investment in ASEAN has surged more than seven-fold over the last two decades, and the number of Japanese companies doing business in ASEAN has doubled in the last decade. Supporting each other’s growth through reinforcing connectivity, developing human resources, and creating rules for trade and investment, is what Japan and ASEAN have been achieving. In the 50th anniversary, we look forward to welcoming the leaders of ASEAN countries to Japan and mapping out a future of the region together. (Ten years after the Great East Japan Earthquake, The Olympic and Paralympic Games Tokyo 2020)
This year marks a decade since the Great East Japan Earthquake. I wish to take this opportunity to once again express our gratitude for the tremendous support extended by countries and regions in the Indo-Pacific and around the world. As a symbol of global unity, and as the “Recovery and Reconstruction Olympic and Paralympic Games” to show Japan’s reconstruction from the Great East Japan Earthquake to the world, we are proceeding with preparations to hold the Tokyo 2020 Games in a safe and secure manner this summer, taking thorough countermeasures against infections. (Conclusion)
Today, I have talked about my vision for the post-COVID-19 era. The path toward bringing infections under control and restoring our society and economy is not easy. Yet, Japan is determined to lead the robust recovery of Asia as the world’s growth center by overcoming difficulties it faces one by one, building a strong economy of our own, and always being a reform- and innovation-oriented nation. I would like to join together with you in creating a future of Asia which is full of hope.</t>
        </is>
      </c>
      <c r="K688" s="18" t="inlineStr">
        <is>
          <t>fund;reparation;war</t>
        </is>
      </c>
      <c r="L688" s="18" t="inlineStr">
        <is>
          <t>0</t>
        </is>
      </c>
      <c r="M688" s="18" t="inlineStr">
        <is>
          <t>0</t>
        </is>
      </c>
      <c r="N688" s="18" t="inlineStr">
        <is>
          <t>0</t>
        </is>
      </c>
      <c r="O688" s="18" t="inlineStr">
        <is>
          <t>1</t>
        </is>
      </c>
      <c r="P688" s="18" t="inlineStr">
        <is>
          <t>0</t>
        </is>
      </c>
      <c r="Q688" s="18" t="inlineStr">
        <is>
          <t>0</t>
        </is>
      </c>
      <c r="R688" s="18" t="inlineStr">
        <is>
          <t>5aeadd1e-569c-4d83-a3b7-70c6d9a5f1b6</t>
        </is>
      </c>
      <c r="S688" s="18" t="inlineStr"/>
      <c r="T688" s="18" t="inlineStr"/>
      <c r="U688" s="18" t="inlineStr"/>
      <c r="V688" s="18" t="inlineStr">
        <is>
          <t>COMPENSATION_REPARATION</t>
        </is>
      </c>
      <c r="W688" s="18" t="inlineStr"/>
      <c r="X688" s="18" t="inlineStr"/>
      <c r="Y688" s="18" t="inlineStr"/>
      <c r="Z688" s="18" t="inlineStr"/>
      <c r="AA688" s="18" t="inlineStr"/>
      <c r="AB688" s="18" t="inlineStr"/>
      <c r="AC688" s="18" t="inlineStr"/>
      <c r="AD688" s="18" t="inlineStr"/>
      <c r="AE688" s="18" t="inlineStr"/>
      <c r="AF688" s="18" t="inlineStr"/>
      <c r="AG688" s="18" t="inlineStr"/>
      <c r="AH688" s="18" t="inlineStr"/>
      <c r="AI688" s="18" t="inlineStr"/>
      <c r="AJ688" s="18" t="inlineStr"/>
      <c r="AK688" s="18" t="inlineStr"/>
      <c r="AL688" s="18" t="inlineStr"/>
      <c r="AM688" s="18" t="inlineStr">
        <is>
          <t>LOW</t>
        </is>
      </c>
      <c r="AN688" s="3" t="inlineStr">
        <is>
          <t>AUTO-DRAFT: keyword signals only; requires contextual coding per codebook.md before use.</t>
        </is>
      </c>
      <c r="AO688" s="18" t="inlineStr">
        <is>
          <t>d07ade9d-819e-5b3c-8a59-13a79aaab886</t>
        </is>
      </c>
      <c r="AP688" s="18" t="inlineStr">
        <is>
          <t>1</t>
        </is>
      </c>
      <c r="AQ688" s="18" t="inlineStr">
        <is>
          <t>LOW_CONFIDENCE;MISSING_SPEAKER</t>
        </is>
      </c>
      <c r="AR688" s="18" t="inlineStr">
        <is>
          <t>EXCLUDED</t>
        </is>
      </c>
      <c r="AS688" s="3" t="inlineStr">
        <is>
          <t>2026-09-22 full backlog review: COVID_OR_PANDEMIC</t>
        </is>
      </c>
    </row>
    <row r="689">
      <c r="A689" s="3" t="inlineStr">
        <is>
          <t>https://japan.kantei.go.jp/99_suga/statement/202105/_00012.html</t>
        </is>
      </c>
      <c r="B689" s="18" t="inlineStr">
        <is>
          <t>japan</t>
        </is>
      </c>
      <c r="C689" s="18" t="inlineStr">
        <is>
          <t>Prime Minister's Office of Japan (Kantei)</t>
        </is>
      </c>
      <c r="D689" s="3" t="inlineStr">
        <is>
          <t>[COVID-19] Press Conference by the Prime Minister regarding the Novel Coronavirus (Speeches and Statements by the Prime Minister) | Prime Minister of Japan and His Cabinet</t>
        </is>
      </c>
      <c r="E689" s="18" t="inlineStr">
        <is>
          <t>PRESS_CONFERENCE</t>
        </is>
      </c>
      <c r="F689" s="18" t="inlineStr">
        <is>
          <t>May 28, 2021</t>
        </is>
      </c>
      <c r="G689" s="18" t="inlineStr">
        <is>
          <t>0</t>
        </is>
      </c>
      <c r="H689" s="3" t="inlineStr"/>
      <c r="I689"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May 2021
&gt;
[COVID-19] Press Conference by the Prime Minister regarding the Novel Coronavirus
Speeches and Statements by the Prime Minister
[COVID-19] Press Conference by the Prime Minister regarding the Novel Coronavirus
May 28, 2021
Tweet
[Provisional Translation]
[Opening Statement]
Just now we held a meeting of the Novel Coronavirus Response Headquarters. As a result of that meeting, it was decided that the declaration of the state of emergency in Hokkaido, Tokyo, Aichi, Kyoto, Osaka, Hyogo, Okayama, Hiroshima, and Fukuoka Prefectures will be extended until June 20 and the term for implementing priority measures to prevent the spread of disease in Saitama, Chiba, Kanagawa, Gifu, and Mie Prefectures, will also be extended to June 20.
The situation does not allow much optimism: on the one hand, the number of new infections nationwide has shifted into an overall decline; on the other hand, the number still continues to trend upwards in some areas. In the Kansai region, the number of new infections continues to decline, and yet the availability of hospital beds is under strain, resulting in an extremely severe situation centered on Osaka and Hyogo. In the Greater Tokyo area, the number of new infections, which had been keeping steady, is now in a downward trend, but Tokyo remains at a Stage 4 level even now. Other areas where the declaration is in effect are also experiencing cases at a high level. Moreover, the number of patients with severe symptoms and those succumbing to the virus both remain elevated nationwide. It is within this context that we made the decision to extend the current state of countermeasures until June 20.
What is alarming is the impact of coronavirus variants. The so-called UK variant accounts for more than 80 percent of cases nationally, and the so-called Indian variant has been confirmed even in people with no history of traveling overseas. As the original virus is increasingly being replaced with variants understood to have high infectivity, we require longer than before until the countermeasures we are implementing lead to a decline in the number of new infections.
We have pressed forward in tackling the virus through the cooperation of the citizens, with the end of May as the termination of the period for which a state of emergency has been declared. This outcome of not having reached the stage for lifting the declaration despite a reduction in the number of new infections demands that we comprehensively implement measures to hold down the spread of infections for a while, in conjunction with accelerating the administration of vaccines. While the repeated extensions have been extremely trying, we consider the next three weeks critically important in producing a successful outcome for our two-front war, in which we mitigate the spread of infections while also administering the vaccines. I ask sincerely for everyone’s understanding and cooperation.
As for concrete measures to mitigate the spread of infections, we will continue to work in cooperation with individual local governments and once more strongly urge such efforts as shortening the operating hours of dining and drinking establishments and suspending the serving of alcohol and the offering of karaoke services. It has long been pointed out that a key point within our measures is reducing the risk of infections at meetings and other gatherings accompanied by dining or drinking alcohol. I wish to convey my wholehearted thanks to everyone who has cooperated with this request for such a long time, and I am deeply conscious of the hardships we have imposed through it.
With many people getting inoculated, we are heading towards bringing infections to an end. In the meanwhile until that happens and we restore the bustling vibrancy that dining and drinking establishments and lodging facilities used to enjoy, we will steadily implement our support measures. We will also continue to listen to the heartfelt voices of the citizens. In light of this extension of the declaration, to safeguard employment, we will continue to implement special measures within our Employment Adjustment Subsidies in July as well. We will also extend our provision of unsecured loans that are interest free in real terms from the Japan Finance Corporation and other institutions for the near term, until the end of 2021 and take all possible liquidity support measures for business operators.
We will reinforce our surveillance of coronavirus variants. We will thoroughly implement our border control measures, including by strengthening our measures through which people entering Japan from India, Pakistan, and Nepal stay at designated facilities. While this stay has until now been six days after entry, we have extended that to ten days after entry, beginning today.
Some areas have held down infections through effective screening and measures. In Fukui Prefecture, the infection routes of 98 percent of persons testing positive for the virus in April have been identified, with an analysis revealing that the cause of 85 percent of those cases has been people conversing without wearing masks. Reflecting this, the wearing of masks while talking, even in dining and drinking establishments and the like, has been thoroughly implemented, tamping down infections to extremely low levels. Given the outcomes achieved by such local areas, the basic countermeasure of wearing a mask whenever conversing, even while dining, is effective.
I ask the public to be cognizant again of the importance of the basic measures of wearing masks, washing our hands, and avoiding the three Cs [of closed spaces, crowded spaces, and close-contact settings], and of wearing a mask when conversing with others, and to be diligent in putting these into practice. These measures remain the same even in the case of coronavirus variants.
Vaccines are our trump card for preventing the spread of infections and turning the tide towards an end of infections. In countries all around the world, the effects of the vaccines have become quite apparent. In addition to vaccinations administered to medical professionals, almost all municipalities around the country have begun inoculating the elderly. Between 400,000 and 500,000 doses are administered daily, with more than 11 million doses given in total thus far. In municipalities nationwide, inoculations are being given at a large number of group vaccination sites as well as at medical institutions. Moreover, in addition to the large-scale vaccination center operated by the Self-Defense Forces that I visited the other day, three prefectures have already established large-scale vaccination centers. Thanks to the cooperation of everyone involved, the great majority of municipalities nationwide plan to finish inoculating the elderly by the end of July. I extend my heartfelt thanks to those in local governments and those in healthcare all around the country.
Moreover, many medical institutions and vaccination centers have been added, with progress seen in many prefectures in establishing large-scale vaccination centers, one after the other. In addition, a sizable number of companies as well as facilities used by J League soccer, professional baseball, and others, and universities around the country have told us they wish to provide a venue, an offer we appreciate greatly. We will press forward with vaccinations to overcome COVID-19 at the earliest possible time. I feel very poignantly that such circles of cooperation are spreading all throughout the country. I once again wish to express my gratitude to the citizens.
At the same time, at vaccination sites nationwide, we still hear that there are not enough human resources to administer the vaccines, as well as the view that additional support is needed to cover vaccination costs. In addition to doctors and nurses, we are now newly having dentists conduct vaccinations, and we are also working to make it possible for paramedics and clinical laboratory technicians to give inoculations, and for pharmacists to cooperate in make diagnoses. The Government will provide solid financial support.  We will undertake any and all efforts we are able to.
Aiming to administer one million doses daily, we will increase the number of doses we administer each day, endeavoring first to inoculate the elderly who desire it. Then, during June, we will also begin broadly inoculating the general public, including people with underlying health conditions, starting from municipalities that have prospects for finishing vaccinations of the elderly, as determined by the state of reservations and other factors. At the same time, we will press forward with vaccinations at workplaces and universities.  We have already secured a sufficient amount of vaccines. We plan to have some 100 million doses of the vaccine supplied by the end of June and secure a further amount of more than 100 million doses by September.
I am aware that many people have expressed unease and concern regarding the Tokyo Olympic and Paralympic Games. Taking such views very seriously, we will work in cooperation with relevant parties and advance our efforts towards holding safe and secure Games.
As concrete measures, first of all, we will stringently reduce the number of people coming to Japan. We have narrowed the number down from 180,000 in the initial plan to 78,000, a number less than half of that original figure, and we will keep working to streamline this further. In addition, the athletes participating in the Games and related people will undergo rigorous screening and get inoculated. We will also restrict lodging options and limit transportation to vehicles used exclusively for the Games. We will arrange it so that they do not interact with the general public, and in cases of malicious violation of the rules, we will manage their behavior, including disqualifying athletes from competition. Test events have also been underway, where we have been working hard to implement all possible infection prevention measures. The Government will continue to advance our coordination with the International Olympic Committee (IOC), International Paralympic Committee (IPC), the Tokyo Olympic and Paralympic Organising Committee, and the Tokyo Metropolitan Government and work in solid cooperation with them to protect the lives of the citizens.
My Cabinet will do everything in its power to face up to this new challenge we have never encountered before, of accelerating vaccinations while containing the spread of the virus, and restoring as soon as possible our daily lives in which we feel safe and at ease. By concentrating our power, we are absolutely certain to be able to win out over the virus. I myself will stand at the fore and carry this through to completion. I ask once more for the understanding and cooperation of the citizens.
Thank you very much.
Related Link
Japanese
Video (English)
Home
News
Videos
Policy
The Cabinet
Links
Cabinet Public Affairs Office, Cabinet Secretariat, 1-6-1 Nagata-cho, Chiyoda-ku, Tokyo 100 - 8968, Japan
Copyright© Cabinet Public Affairs Office, Cabinet Secretariat. All Rights Reserved.</t>
        </is>
      </c>
      <c r="J689"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May 2021
&gt;
[COVID-19] Press Conference by the Prime Minister regarding the Novel Coronavirus
Speeches and Statements by the Prime Minister
[COVID-19] Press Conference by the Prime Minister regarding the Novel Coronavirus
May 28, 2021
Tweet
[Provisional Translation]
[Opening Statement]
Just now we held a meeting of the Novel Coronavirus Response Headquarters. As a result of that meeting, it was decided that the declaration of the state of emergency in Hokkaido, Tokyo, Aichi, Kyoto, Osaka, Hyogo, Okayama, Hiroshima, and Fukuoka Prefectures will be extended until June 20 and the term for implementing priority measures to prevent the spread of disease in Saitama, Chiba, Kanagawa, Gifu, and Mie Prefectures, will also be extended to June 20. The situation does not allow much optimism: on the one hand, the number of new infections nationwide has shifted into an overall decline; on the other hand, the number still continues to trend upwards in some areas. In the Kansai region, the number of new infections continues to decline, and yet the availability of hospital beds is under strain, resulting in an extremely severe situation centered on Osaka and Hyogo. In the Greater Tokyo area, the number of new infections, which had been keeping steady, is now in a downward trend, but Tokyo remains at a Stage 4 level even now. Other areas where the declaration is in effect are also experiencing cases at a high level. Moreover, the number of patients with severe symptoms and those succumbing to the virus both remain elevated nationwide. It is within this context that we made the decision to extend the current state of countermeasures until June 20. What is alarming is the impact of coronavirus variants. The so-called UK variant accounts for more than 80 percent of cases nationally, and the so-called Indian variant has been confirmed even in people with no history of traveling overseas. As the original virus is increasingly being replaced with variants understood to have high infectivity, we require longer than before until the countermeasures we are implementing lead to a decline in the number of new infections. We have pressed forward in tackling the virus through the cooperation of the citizens, with the end of May as the termination of the period for which a state of emergency has been declared. This outcome of not having reached the stage for lifting the declaration despite a reduction in the number of new infections demands that we comprehensively implement measures to hold down the spread of infections for a while, in conjunction with accelerating the administration of vaccines. While the repeated extensions have been extremely trying, we consider the next three weeks critically important in producing a successful outcome for our two-front war, in which we mitigate the spread of infections while also administering the vaccines. I ask sincerely for everyone’s understanding and cooperation. As for concrete measures to mitigate the spread of infections, we will continue to work in cooperation with individual local governments and once more strongly urge such efforts as shortening the operating hours of dining and drinking establishments and suspending the serving of alcohol and the offering of karaoke services. It has long been pointed out that a key point within our measures is reducing the risk of infections at meetings and other gatherings accompanied by dining or drinking alcohol. I wish to convey my wholehearted thanks to everyone who has cooperated with this request for such a long time, and I am deeply conscious of the hardships we have imposed through it. With many people getting inoculated, we are heading towards bringing infections to an end. In the meanwhile until that happens and we restore the bustling vibrancy that dining and drinking establishments and lodging facilities used to enjoy, we will steadily implement our support measures. We will also continue to listen to the heartfelt voices of the citizens. I ask the public to be cognizant again of the importance of the basic measures of wearing masks, washing our hands, and avoiding the three Cs [of closed spaces, crowded spaces, and close-contact settings], and of wearing a mask when conversing with others, and to be diligent in putting these into practice. These measures remain the same even in the case of coronavirus variants. Vaccines are our trump card for preventing the spread of infections and turning the tide towards an end of infections. In countries all around the world, the effects of the vaccines have become quite apparent. In addition to vaccinations administered to medical professionals, almost all municipalities around the country have begun inoculating the elderly. Moreover, many medical institutions and vaccination centers have been added, with progress seen in many prefectures in establishing large-scale vaccination centers, one after the other. In addition, a sizable number of companies as well as facilities used by J League soccer, professional baseball, and others, and universities around the country have told us they wish to provide a venue, an offer we appreciate greatly. We will press forward with vaccinations to overcome COVID-19 at the earliest possible time. I feel very poignantly that such circles of cooperation are spreading all throughout the country. I once again wish to express my gratitude to the citizens. Aiming to administer one million doses daily, we will increase the number of doses we administer each day, endeavoring first to inoculate the elderly who desire it. Then, during June, we will also begin broadly inoculating the general public, including people with underlying health conditions, starting from municipalities that have prospects for finishing vaccinations of the elderly, as determined by the state of reservations and other factors. At the same time, we will press forward with vaccinations at workplaces and universities. We have already secured a sufficient amount of vaccines. We plan to have some 100 million doses of the vaccine supplied by the end of June and secure a further amount of more than 100 million doses by September. I am aware that many people have expressed unease and concern regarding the Tokyo Olympic and Paralympic Games. Taking such views very seriously, we will work in cooperation with relevant parties and advance our efforts towards holding safe and secure Games. As concrete measures, first of all, we will stringently reduce the number of people coming to Japan. We have narrowed the number down from 180,000 in the initial plan to 78,000, a number less than half of that original figure, and we will keep working to streamline this further.</t>
        </is>
      </c>
      <c r="K689" s="18" t="inlineStr">
        <is>
          <t>history;war</t>
        </is>
      </c>
      <c r="L689" s="18" t="inlineStr">
        <is>
          <t>0</t>
        </is>
      </c>
      <c r="M689" s="18" t="inlineStr">
        <is>
          <t>0</t>
        </is>
      </c>
      <c r="N689" s="18" t="inlineStr">
        <is>
          <t>1</t>
        </is>
      </c>
      <c r="O689" s="18" t="inlineStr">
        <is>
          <t>0</t>
        </is>
      </c>
      <c r="P689" s="18" t="inlineStr">
        <is>
          <t>0</t>
        </is>
      </c>
      <c r="Q689" s="18" t="inlineStr">
        <is>
          <t>0</t>
        </is>
      </c>
      <c r="R689" s="18" t="inlineStr">
        <is>
          <t>928d81ea-a2d1-4587-b5ec-4e06ffffe24d</t>
        </is>
      </c>
      <c r="S689" s="18" t="inlineStr"/>
      <c r="T689" s="18" t="inlineStr"/>
      <c r="U689" s="18" t="inlineStr"/>
      <c r="V689" s="18" t="inlineStr">
        <is>
          <t>WAR_GENERAL</t>
        </is>
      </c>
      <c r="W689" s="18" t="inlineStr"/>
      <c r="X689" s="18" t="inlineStr"/>
      <c r="Y689" s="18" t="inlineStr"/>
      <c r="Z689" s="18" t="inlineStr"/>
      <c r="AA689" s="18" t="inlineStr"/>
      <c r="AB689" s="18" t="inlineStr"/>
      <c r="AC689" s="18" t="inlineStr"/>
      <c r="AD689" s="18" t="inlineStr"/>
      <c r="AE689" s="18" t="inlineStr"/>
      <c r="AF689" s="18" t="inlineStr"/>
      <c r="AG689" s="18" t="inlineStr"/>
      <c r="AH689" s="18" t="inlineStr"/>
      <c r="AI689" s="18" t="inlineStr"/>
      <c r="AJ689" s="18" t="inlineStr"/>
      <c r="AK689" s="18" t="inlineStr"/>
      <c r="AL689" s="18" t="inlineStr"/>
      <c r="AM689" s="18" t="inlineStr">
        <is>
          <t>LOW</t>
        </is>
      </c>
      <c r="AN689" s="3" t="inlineStr">
        <is>
          <t>AUTO-DRAFT: keyword signals only; requires contextual coding per codebook.md before use.</t>
        </is>
      </c>
      <c r="AO689" s="18" t="inlineStr">
        <is>
          <t>ed33e650-a1ef-51f2-a8a4-e8af904c7b6b</t>
        </is>
      </c>
      <c r="AP689" s="18" t="inlineStr">
        <is>
          <t>1</t>
        </is>
      </c>
      <c r="AQ689" s="18" t="inlineStr">
        <is>
          <t>LOW_CONFIDENCE;MISSING_SPEAKER</t>
        </is>
      </c>
      <c r="AR689" s="18" t="inlineStr">
        <is>
          <t>EXCLUDED</t>
        </is>
      </c>
      <c r="AS689" s="3" t="inlineStr">
        <is>
          <t>2026-09-22 full backlog review: COVID_OR_PANDEMIC</t>
        </is>
      </c>
    </row>
    <row r="690">
      <c r="A690" s="3" t="inlineStr">
        <is>
          <t>https://japan.kantei.go.jp/99_suga/statement/202106/_00002.html</t>
        </is>
      </c>
      <c r="B690" s="18" t="inlineStr">
        <is>
          <t>japan</t>
        </is>
      </c>
      <c r="C690" s="18" t="inlineStr">
        <is>
          <t>Prime Minister's Office of Japan (Kantei)</t>
        </is>
      </c>
      <c r="D690" s="3" t="inlineStr">
        <is>
          <t>Press Conference by the Prime Minister on the Outcome of the COVAX AMC Summit (Speeches and Statements by the Prime Minister) | Prime Minister of Japan and His Cabinet</t>
        </is>
      </c>
      <c r="E690" s="18" t="inlineStr">
        <is>
          <t>PRESS_CONFERENCE</t>
        </is>
      </c>
      <c r="F690" s="18" t="inlineStr">
        <is>
          <t>June 2, 2021</t>
        </is>
      </c>
      <c r="G690" s="18" t="inlineStr">
        <is>
          <t>0</t>
        </is>
      </c>
      <c r="H690" s="3" t="inlineStr"/>
      <c r="I690" s="3" t="inlineStr">
        <is>
          <t>Press Conference by the Prime Minister on the Outcome of the COVAX AMC Summit (Speeches and Statements by the Prime Minister) | Prime Minister of Japan and His Cabinet
Skip to main content
Home
News
Videos
Policy
The Cabinet
Links
Home
&gt;
News
&gt;
Speeches and Statements by the Prime Minister
&gt;
June 2021
&gt;
Press Conference by the Prime Minister on the Outcome of the COVAX AMC Summit
Speeches and Statements by the Prime Minister
Press Conference by the Prime Minister on the Outcome of the COVAX AMC Summit
June 2, 2021
Tweet
[Provisional Translation]
(On the outcome of the COVAX AMC Summit)
The COVAX AMC Summit was held just now. As a co-chair, I called for solidarity from the international community toward realizing equitable access to vaccines. As a result, we were able to raise funds beyond the target of 8.3 billion dollars. This will allow us to secure vaccines for nearly 30 percent of the population in developing countries. I understand that we have succeeded in achieving this major objective.
Japan will make an additional contribution on an unprecedented scale of 800 million dollars, which brings the total contribution to 1 billion dollars. I also announced that Japan will promote the supply of domestically manufactured vaccines to other countries and regions.
The Government intends to continue to make steady efforts to ensure equitable access to vaccines around the world.
Related Link
Japanese
Home
News
Videos
Policy
The Cabinet
Links
Cabinet Public Affairs Office, Cabinet Secretariat, 1-6-1 Nagata-cho, Chiyoda-ku, Tokyo 100 - 8968, Japan
Copyright© Cabinet Public Affairs Office, Cabinet Secretariat. All Rights Reserved.</t>
        </is>
      </c>
      <c r="J690" s="3" t="inlineStr">
        <is>
          <t>Press Conference by the Prime Minister on the Outcome of the COVAX AMC Summit (Speeches and Statements by the Prime Minister) | Prime Minister of Japan and His Cabinet
Skip to main content
Home
News
Videos
Policy
The Cabinet
Links
Home
&gt;
News
&gt;
Speeches and Statements by the Prime Minister
&gt;
June 2021
&gt;
Press Conference by the Prime Minister on the Outcome of the COVAX AMC Summit
Speeches and Statements by the Prime Minister
Press Conference by the Prime Minister on the Outcome of the COVAX AMC Summit
June 2, 2021
Tweet
[Provisional Translation]
(On the outcome of the COVAX AMC Summit)
The COVAX AMC Summit was held just now. As a co-chair, I called for solidarity from the international community toward realizing equitable access to vaccines. As a result, we were able to raise funds beyond the target of 8.3 billion dollars. This will allow us to secure vaccines for nearly 30 percent of the population in developing countries. I understand that we have succeeded in achieving this major objective.</t>
        </is>
      </c>
      <c r="K690" s="18" t="inlineStr">
        <is>
          <t>fund;war</t>
        </is>
      </c>
      <c r="L690" s="18" t="inlineStr">
        <is>
          <t>0</t>
        </is>
      </c>
      <c r="M690" s="18" t="inlineStr">
        <is>
          <t>0</t>
        </is>
      </c>
      <c r="N690" s="18" t="inlineStr">
        <is>
          <t>0</t>
        </is>
      </c>
      <c r="O690" s="18" t="inlineStr">
        <is>
          <t>0</t>
        </is>
      </c>
      <c r="P690" s="18" t="inlineStr">
        <is>
          <t>0</t>
        </is>
      </c>
      <c r="Q690" s="18" t="inlineStr">
        <is>
          <t>0</t>
        </is>
      </c>
      <c r="R690" s="18" t="inlineStr">
        <is>
          <t>f88121ce-ac48-4705-9619-e95bd3862917</t>
        </is>
      </c>
      <c r="S690" s="18" t="inlineStr"/>
      <c r="T690" s="18" t="inlineStr"/>
      <c r="U690" s="18" t="inlineStr"/>
      <c r="V690" s="18" t="inlineStr">
        <is>
          <t>HISTORICAL_RECOGNITION_GENERAL</t>
        </is>
      </c>
      <c r="W690" s="18" t="inlineStr"/>
      <c r="X690" s="18" t="inlineStr"/>
      <c r="Y690" s="18" t="inlineStr"/>
      <c r="Z690" s="18" t="inlineStr"/>
      <c r="AA690" s="18" t="inlineStr"/>
      <c r="AB690" s="18" t="inlineStr"/>
      <c r="AC690" s="18" t="inlineStr"/>
      <c r="AD690" s="18" t="inlineStr"/>
      <c r="AE690" s="18" t="inlineStr"/>
      <c r="AF690" s="18" t="inlineStr"/>
      <c r="AG690" s="18" t="inlineStr"/>
      <c r="AH690" s="18" t="inlineStr"/>
      <c r="AI690" s="18" t="inlineStr"/>
      <c r="AJ690" s="18" t="inlineStr"/>
      <c r="AK690" s="18" t="inlineStr"/>
      <c r="AL690" s="18" t="inlineStr"/>
      <c r="AM690" s="18" t="inlineStr">
        <is>
          <t>LOW</t>
        </is>
      </c>
      <c r="AN690" s="3" t="inlineStr">
        <is>
          <t>AUTO-DRAFT: keyword signals only; requires contextual coding per codebook.md before use.</t>
        </is>
      </c>
      <c r="AO690" s="18" t="inlineStr">
        <is>
          <t>862e7210-2c68-552b-af45-b5e4422699be</t>
        </is>
      </c>
      <c r="AP690" s="18" t="inlineStr">
        <is>
          <t>1</t>
        </is>
      </c>
      <c r="AQ690" s="18" t="inlineStr">
        <is>
          <t>LOW_CONFIDENCE;MISSING_SPEAKER</t>
        </is>
      </c>
      <c r="AR690" s="18" t="inlineStr">
        <is>
          <t>EXCLUDED</t>
        </is>
      </c>
      <c r="AS690" s="3" t="inlineStr">
        <is>
          <t>2026-09-22 full backlog review: COVID_OR_PANDEMIC</t>
        </is>
      </c>
    </row>
    <row r="691">
      <c r="A691" s="3" t="inlineStr">
        <is>
          <t>https://japan.kantei.go.jp/99_suga/statement/202106/_00004.html</t>
        </is>
      </c>
      <c r="B691" s="18" t="inlineStr">
        <is>
          <t>japan</t>
        </is>
      </c>
      <c r="C691" s="18" t="inlineStr">
        <is>
          <t>Prime Minister's Office of Japan (Kantei)</t>
        </is>
      </c>
      <c r="D691" s="3" t="inlineStr">
        <is>
          <t>Press Conference by the Prime Minister on the Debate between Party Leaders and Other Matters (Speeches and Statements by the Prime Minister) | Prime Minister of Japan and His Cabinet</t>
        </is>
      </c>
      <c r="E691" s="18" t="inlineStr">
        <is>
          <t>PRESS_CONFERENCE</t>
        </is>
      </c>
      <c r="F691" s="18" t="inlineStr">
        <is>
          <t>June 9, 2021</t>
        </is>
      </c>
      <c r="G691" s="18" t="inlineStr">
        <is>
          <t>0</t>
        </is>
      </c>
      <c r="H691" s="3" t="inlineStr"/>
      <c r="I691" s="3" t="inlineStr">
        <is>
          <t>Press Conference by the Prime Minister on the Debate between Party Leaders and Other Matters (Speeches and Statements by the Prime Minister) | Prime Minister of Japan and His Cabinet
Skip to main content
Home
News
Videos
Policy
The Cabinet
Links
Home
&gt;
News
&gt;
Speeches and Statements by the Prime Minister
&gt;
June 2021
&gt;
Press Conference by the Prime Minister on the Debate between Party Leaders and Other Matters
Speeches and Statements by the Prime Minister
Press Conference by the Prime Minister on the Debate between Party Leaders and Other Matters
June 9, 2021
Tweet
[Provisional Translation]
(On the debate between party leaders)
This was my first debate between party leaders. It was a very important opportunity that allowed me to answer questions from opposition parties and give a careful explanation of my views on our responses to the novel coronavirus disease (COVID-19), which I believe is the biggest concern for the public, as well as the Tokyo Olympic and Paralympic Games. I would like to continue to explain these issues in a thorough manner.
(On holding the Olympic Games amid the COVID-19 pandemic)
I feel very strongly about this. At the same time, as I explained, the Paralympics were first named as such in the games 57 years ago. From what I heard, this marked a significant chapter in history for athletes involved in sports for people with disabilities. Against this background, it encouraged the people with disabilities to get out into the world and generated considerable momentum to realize an inclusive society. Bearing in mind the sentiments of the Paralympians today, I think we should place great importance on that historical background.
Related Link
Home
News
Videos
Policy
The Cabinet
Links
Cabinet Public Affairs Office, Cabinet Secretariat, 1-6-1 Nagata-cho, Chiyoda-ku, Tokyo 100 - 8968, Japan
Copyright© Cabinet Public Affairs Office, Cabinet Secretariat. All Rights Reserved.</t>
        </is>
      </c>
      <c r="J691" s="3" t="inlineStr">
        <is>
          <t>(On holding the Olympic Games amid the COVID-19 pandemic)
I feel very strongly about this. At the same time, as I explained, the Paralympics were first named as such in the games 57 years ago. From what I heard, this marked a significant chapter in history for athletes involved in sports for people with disabilities. Against this background, it encouraged the people with disabilities to get out into the world and generated considerable momentum to realize an inclusive society. Bearing in mind the sentiments of the Paralympians today, I think we should place great importance on that historical background.</t>
        </is>
      </c>
      <c r="K691" s="18" t="inlineStr">
        <is>
          <t>history</t>
        </is>
      </c>
      <c r="L691" s="18" t="inlineStr">
        <is>
          <t>0</t>
        </is>
      </c>
      <c r="M691" s="18" t="inlineStr">
        <is>
          <t>0</t>
        </is>
      </c>
      <c r="N691" s="18" t="inlineStr">
        <is>
          <t>0</t>
        </is>
      </c>
      <c r="O691" s="18" t="inlineStr">
        <is>
          <t>0</t>
        </is>
      </c>
      <c r="P691" s="18" t="inlineStr">
        <is>
          <t>0</t>
        </is>
      </c>
      <c r="Q691" s="18" t="inlineStr">
        <is>
          <t>1</t>
        </is>
      </c>
      <c r="R691" s="18" t="inlineStr">
        <is>
          <t>0e8621a2-a6fe-43db-8b4b-b5624b11d9a3</t>
        </is>
      </c>
      <c r="S691" s="18" t="inlineStr"/>
      <c r="T691" s="18" t="inlineStr"/>
      <c r="U691" s="18" t="inlineStr"/>
      <c r="V691" s="18" t="inlineStr">
        <is>
          <t>HISTORICAL_RECOGNITION_GENERAL</t>
        </is>
      </c>
      <c r="W691" s="18" t="inlineStr"/>
      <c r="X691" s="18" t="inlineStr"/>
      <c r="Y691" s="18" t="inlineStr"/>
      <c r="Z691" s="18" t="inlineStr"/>
      <c r="AA691" s="18" t="inlineStr"/>
      <c r="AB691" s="18" t="inlineStr"/>
      <c r="AC691" s="18" t="inlineStr"/>
      <c r="AD691" s="18" t="inlineStr"/>
      <c r="AE691" s="18" t="inlineStr"/>
      <c r="AF691" s="18" t="inlineStr"/>
      <c r="AG691" s="18" t="inlineStr"/>
      <c r="AH691" s="18" t="inlineStr"/>
      <c r="AI691" s="18" t="inlineStr"/>
      <c r="AJ691" s="18" t="inlineStr"/>
      <c r="AK691" s="18" t="inlineStr"/>
      <c r="AL691" s="18" t="inlineStr"/>
      <c r="AM691" s="18" t="inlineStr">
        <is>
          <t>LOW</t>
        </is>
      </c>
      <c r="AN691" s="3" t="inlineStr">
        <is>
          <t>AUTO-DRAFT: keyword signals only; requires contextual coding per codebook.md before use.</t>
        </is>
      </c>
      <c r="AO691" s="18" t="inlineStr">
        <is>
          <t>35acd5ab-cf86-58bb-84a3-2f52d0568269</t>
        </is>
      </c>
      <c r="AP691" s="18" t="inlineStr">
        <is>
          <t>1</t>
        </is>
      </c>
      <c r="AQ691" s="18" t="inlineStr">
        <is>
          <t>LOW_CONFIDENCE;MISSING_SPEAKER</t>
        </is>
      </c>
      <c r="AR691" s="18" t="inlineStr">
        <is>
          <t>EXCLUDED</t>
        </is>
      </c>
      <c r="AS691" s="3" t="inlineStr">
        <is>
          <t>2026-09-22 full backlog review: COVID_OR_PANDEMIC</t>
        </is>
      </c>
    </row>
    <row r="692">
      <c r="A692" s="3" t="inlineStr">
        <is>
          <t>https://japan.kantei.go.jp/99_suga/statement/202106/_00008.html</t>
        </is>
      </c>
      <c r="B692" s="18" t="inlineStr">
        <is>
          <t>japan</t>
        </is>
      </c>
      <c r="C692" s="18" t="inlineStr">
        <is>
          <t>Prime Minister's Office of Japan (Kantei)</t>
        </is>
      </c>
      <c r="D692" s="3" t="inlineStr">
        <is>
          <t>[COVID-19] Press Conference by the Prime Minister regarding the Novel Coronavirus (Speeches and Statements by the Prime Minister) | Prime Minister of Japan and His Cabinet</t>
        </is>
      </c>
      <c r="E692" s="18" t="inlineStr">
        <is>
          <t>PRESS_CONFERENCE</t>
        </is>
      </c>
      <c r="F692" s="18" t="inlineStr">
        <is>
          <t>June 17, 2021</t>
        </is>
      </c>
      <c r="G692" s="18" t="inlineStr">
        <is>
          <t>0</t>
        </is>
      </c>
      <c r="H692" s="3" t="inlineStr"/>
      <c r="I692"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June 2021
&gt;
[COVID-19] Press Conference by the Prime Minister regarding the Novel Coronavirus
Speeches and Statements by the Prime Minister
[COVID-19] Press Conference by the Prime Minister regarding the Novel Coronavirus
June 17, 2021
Tweet
[Provisional translation]
[Opening Statement]
Just now we held a meeting of the Novel Coronavirus Response Headquarters. As a result of that meeting, it was decided that as of June 20, we will lift the declaration of the state of emergency in Hokkaido, Tokyo, Aichi, Kyoto, Osaka, Hyogo, Okayama, Hiroshima, and Fukuoka Prefectures, while in Okinawa we will extend until July 11 the period the declaration is in effect. We also decided that priority measures to prevent the spread of disease will newly come into effect until July 11 in Hokkaido, Tokyo, Aichi, Kyoto, Osaka, Hyogo, and Fukuoka Prefectures, while those measures will be extended until July 11 in Saitama, Chiba, and Kanagawa Prefectures. Priority measures will end on June 20 in Gifu and Mie Prefectures.
Nationally, the number of new infections has continued to decline since mid-May. In most prefectures, the number of new infections has dropped to below the Stage 4 level. The number of patients with severe symptoms also continues to decline nationwide, and hospital bed capacity has been improving without a doubt. That said, in some areas we are seeing the number of new infections failing to fall any further, and it has been pointed out that because of coronavirus variants, infections may be spreading more rapidly than they did before.
Under these circumstances, what we must be most cautious about going forward is not triggering a large-scale rebound. The important thing is to continue implementing countermeasures with a high sense of vigilance, keeping the rise in the number of new infections in check to the greatest possible extent, while at the same time pressing forward with inoculating as soon as possible those wanting to receive a vaccination, so as not to precipitate a collapse of the medical care system.
It is for that reason that we will put priority measures to prevent the spread of disease into effect for three weeks in seven prefectures including Tokyo and Osaka and extend the declaration of the state of emergency in Okinawa, where the number of new infections remains above the level for Stage 4.
Although it is extremely regrettable to continue to ask many people to shoulder restrictions, I ask sincerely for your understanding and cooperation so that we can restore our daily lives in which we feel at ease.
In the area where the declaration of the state of emergency has just been extended, we will continue with the measures already in place. In the areas subject to priority measures, we will also continue to take measures centered on eating and drinking, and we ask dining and drinking establishments to shorten their operating hours to close at 8 PM. We will permit alcohol to be served until 7 PM in establishments meeting requirements, including thoroughly taking steps to mitigate infections. However, beyond that, at the discretion of the prefectures, we will also make it possible to request that alcohol be suspended, in line with the state of infections. Even amid protracted restrictions on eating and drinking, we will press forward with effective measures.
Also, regarding capacity limitations for sports and other events, while the priority measures are in effect, we will set a maximum capacity of 5,000 attendees, the same as what has been in effect until now, after which time we will request strict restrictions for one month, during which we will establish transitional measures capping attendance at 10,000 people.
We will continue to implement measures with a high degree of vigilance. Should we see any indication that medical care is coming under strain because of a reemerging spread of infections, we will deal with the situation agilely, including by strengthening our response measures, such as by suspending the serving of alcohol across the board or placing tighter restrictions on the holding of events.
I ask all of you to thoroughly implement the basic infection countermeasures of wearing a mask, washing your hands, and avoiding the three Cs [of closed spaces, crowded spaces, and close-contact settings]. Especially, I make a heartfelt request for your cooperation in preventing infections by wearing a mask when engaging in conversation.
The administration of vaccines has increased by a total of 7.3 million doses over the past week, a pace of more than 1 million per day on average. The cumulative total of doses administered has surpassed 27 million, with more than 20 million people having received at least one dose. From the bottom of my heart I thank the local governments, the medical practitioners, and many others for their cooperation.
At the recent G7 Summit, I discussed a wide range of matters with the other leaders. Regarding COVID-19, the other leaders all reported engaging in repeated trial and error as they worried about how to reconcile coronavirus countermeasures with the economy, and that ultimately it was thanks to vaccine administration making headway that the situation improved significantly.
We expect we will have administered over 40 million doses by the end of this month, and we have been informed that all municipalities are on track to finish administering the second dose to all elderly persons desiring it by the end of July. As a result, we expect the incidence of patients with severe symptoms, which has centered on the elderly, to decrease dramatically, considerably reducing the burdens on medical care as well.
Administration of the vaccines at companies and universities is also scheduled to start in earnest from the 21st. It has also been pointed out that the proportion of elderly people and of medical practitioners within the number of new infections has already declined. There were 501 cases of new infections in Tokyo yesterday. Among them, 33 were people aged 65 or older, whereas 240 infections -- almost half the total number ? were people in their 20s and 30s. Some have also noted that we need to pay attention to a spread of infections among the younger generations, so, going forward, the Government will work together to provide inoculations to all those desiring them, including young people.
Yesterday, the ordinary session of the Diet was concluded. This Diet session opened while a declaration of a state of emergency was in effect and spanned 150 days as we battled continuously with COVID-19.
Thanks to cooperation from legislators in both the ruling and opposition parties, we succeeded in the early enactment of the amendment of the special measures law on the novel coronavirus, making it possible to flexibly undertake effective measures to counter infections. We also passed the third supplementary budget, aimed at protecting businesses and employment and supporting those facing difficulties. As for payments made to dining and drinking establishments in exchange for cooperating with our requests, we have received many comments that these payments have been slow to reach the affected establishments. The Government will act in close cooperation with local governments to make progress that enables the swift payment of these funds. Even while placing such responses to this infectious disease as our highest priority, in this Diet session we have realized various reforms in order to deliver solutions to longstanding issues.
On September 1, the agency in charge of digital transformation will be launched. We will get rid of bureaucratic sectionalism and carry out bold regulatory reforms to bring about a society in which people outside the major urban areas can receive the same services as those in the cities. We successfully promoted the taking of childcare leave by men and realized a maximum of 35 students per elementary school class, a major reform achieved after 40 years. Fertility treatments for which the subsidy amount was substantially expanded began this past January. We will make these treatments covered by public health insurance starting in April 2022. We enacted an amendment to the Health Insurance Act to limit the increases in the burden shouldered by the young and have elderly with a certain amount of income or more pay 20 percent of their medical expenses. This is a major step forward towards a social security system in which all generations can feel at ease, and we will continue to advance reforms going forward. Moreover, we enacted a bill on surveilling important plots of land and other sites and the law on national referenda, both long-pending issues. I am truly grateful to all those who extended their cooperation towards the passage of this large number of bills and budgets.
In the area of diplomacy, the international community is facing a wide range of issues that include COVID-19, climate change, economic recovery, and competition with authoritarianism. Against that backdrop, we will promote global unity and lead the world in shaping the post-COVID-19 international order. Regarding the Indo-Pacific Ocean, Japan has stood at the fore and strategically advanced efforts to realize a “free and open Indo-Pacific.” After convening the first-ever summit meeting among the leaders of Japan, Australia, India, and the United States in March, I visited the U.S. in April as the first foreign leader to do so since the Biden administration was inaugurated, whereupon we demonstrated powerfully to the international community the strong bonds of the Japan-U.S. Alliance. At the recent G7 Summit in the UK too, I was warmly welcomed as a member of the team that shares the universal values of freedom, democracy, human rights, and the rule of law, and we affirmed the unity among the leaders through our candid exchanges of views. The outcome of our discussions was solidly reflected in the G7 Leaders’ Communique.
As for the Tokyo Olympic and Paralympic Games, the G7 expressed their support for holding the Games, a point that was also included in the G7 Leaders’ Communique. It is said that some four billion people around the globe will watch the Games on TV or other means. The Games will be an opportunity to send out to the world a message showing our recovery from the Great East Japan Earthquake and to convey dreams and profound emotions to children. At the Tokyo Games held 57 years ago, the name “Paralympics” was used for the very first time, and I consider those Games to have become a turning point for those with disabilities to be dynamically engaged in society. Here in Tokyo once again, I want the Games to be a means of squarely communicating the importance of being able to overcome barriers through one’s efforts, and the barrier-free spirit of the heart, working towards the realization of a synergistic society in which all people, including people with disabilities and those without, and the elderly and young alike, coexist, helping one another. Now, with humankind facing the major challenge of COVID-19, I want to send out from Japan to the world the message of the world uniting and overcoming this crisis through people’s efforts and wisdom. To do that, I consider it absolutely vital to hold the Tokyo Games in a safe and secure manner and also to hold down the spread of infections within Japan while the Games are underway, and to have that tie in to preventing the spread of infections even after the Games are over. I hope you will cheer on the athletes, viewing the Games on TV at home or through other means.
Tomorrow, we will decide on the Basic Policy on Economic and Fiscal Management and Reform 2021, the first since my Cabinet assumed office. We will expeditiously create a society with peace of mind and a robust economy, both appropriate for the post-COVID-19 era. The Government will take the lead in swiftly securing hospital bed capacity and medical personnel, rapidly establishing legislative measures to bring about the early practical application of therapeutic medicines and vaccines, and preparing a resilient system that is unwavering in the face of infectious diseases. We will advance reforms with a sense of speed, taking the four areas of green, digital, creating vibrant communities, and addressing the declining birth rate as driving factors for growth.
Japan’s skies and seas, notably the waters surrounding the Senkaku Islands, are in unprecedented circumstances, being under the most acute tension of anywhere in the world. We will reinforce our necessary security capabilities and defense capacity and fully defend our territory, territorial waters, and airspace.
At the start of this Diet session, I stated that I will restore peace of mind to my fellow citizens and make their hopes a reality. We will make all-out efforts in the two-front war of preventing infections while administering vaccines and restore daily lives in which we feel at ease at the earliest possible time.
Also, by delivering solutions to longstanding challenges and creating a robust post-COVID-19 economy, we will deliver hope. This is the mission of the Cabinet that works for the people, and we will work wholeheartedly towards that end. I ask for the understanding and the cooperation of the people.
Related Link
Japanese
Video (English)
Home
News
Videos
Policy
The Cabinet
Links
Cabinet Public Affairs Office, Cabinet Secretariat, 1-6-1 Nagata-cho, Chiyoda-ku, Tokyo 100 - 8968, Japan
Copyright© Cabinet Public Affairs Office, Cabinet Secretariat. All Rights Reserved.</t>
        </is>
      </c>
      <c r="J692" s="3" t="inlineStr">
        <is>
          <t>The number of patients with severe symptoms also continues to decline nationwide, and hospital bed capacity has been improving without a doubt. That said, in some areas we are seeing the number of new infections failing to fall any further, and it has been pointed out that because of coronavirus variants, infections may be spreading more rapidly than they did before. Under these circumstances, what we must be most cautious about going forward is not triggering a large-scale rebound. The important thing is to continue implementing countermeasures with a high sense of vigilance, keeping the rise in the number of new infections in check to the greatest possible extent, while at the same time pressing forward with inoculating as soon as possible those wanting to receive a vaccination, so as not to precipitate a collapse of the medical care system. It is for that reason that we will put priority measures to prevent the spread of disease into effect for three weeks in seven prefectures including Tokyo and Osaka and extend the declaration of the state of emergency in Okinawa, where the number of new infections remains above the level for Stage 4. Although it is extremely regrettable to continue to ask many people to shoulder restrictions, I ask sincerely for your understanding and cooperation so that we can restore our daily lives in which we feel at ease. In the area where the declaration of the state of emergency has just been extended, we will continue with the measures already in place. In the areas subject to priority measures, we will also continue to take measures centered on eating and drinking, and we ask dining and drinking establishments to shorten their operating hours to close at 8 PM. We will permit alcohol to be served until 7 PM in establishments meeting requirements, including thoroughly taking steps to mitigate infections. However, beyond that, at the discretion of the prefectures, we will also make it possible to request that alcohol be suspended, in line with the state of infections. Even amid protracted restrictions on eating and drinking, we will press forward with effective measures. Also, regarding capacity limitations for sports and other events, while the priority measures are in effect, we will set a maximum capacity of 5,000 attendees, the same as what has been in effect until now, after which time we will request strict restrictions for one month, during which we will establish transitional measures capping attendance at 10,000 people. We will continue to implement measures with a high degree of vigilance. Among them, 33 were people aged 65 or older, whereas 240 infections -- almost half the total number ? were people in their 20s and 30s. Some have also noted that we need to pay attention to a spread of infections among the younger generations, so, going forward, the Government will work together to provide inoculations to all those desiring them, including young people. Yesterday, the ordinary session of the Diet was concluded. This Diet session opened while a declaration of a state of emergency was in effect and spanned 150 days as we battled continuously with COVID-19. We also passed the third supplementary budget, aimed at protecting businesses and employment and supporting those facing difficulties. As for payments made to dining and drinking establishments in exchange for cooperating with our requests, we have received many comments that these payments have been slow to reach the affected establishments. The Government will act in close cooperation with local governments to make progress that enables the swift payment of these funds. Even while placing such responses to this infectious disease as our highest priority, in this Diet session we have realized various reforms in order to deliver solutions to longstanding issues. On September 1, the agency in charge of digital transformation will be launched. We will make these treatments covered by public health insurance starting in April 2022. We enacted an amendment to the Health Insurance Act to limit the increases in the burden shouldered by the young and have elderly with a certain amount of income or more pay 20 percent of their medical expenses. This is a major step forward towards a social security system in which all generations can feel at ease, and we will continue to advance reforms going forward. Moreover, we enacted a bill on surveilling important plots of land and other sites and the law on national referenda, both long-pending issues. I am truly grateful to all those who extended their cooperation towards the passage of this large number of bills and budgets. In the area of diplomacy, the international community is facing a wide range of issues that include COVID-19, climate change, economic recovery, and competition with authoritarianism. Against that backdrop, we will promote global unity and lead the world in shaping the post-COVID-19 international order. in April as the first foreign leader to do so since the Biden administration was inaugurated, whereupon we demonstrated powerfully to the international community the strong bonds of the Japan-U.S. Alliance. At the recent G7 Summit in the UK too, I was warmly welcomed as a member of the team that shares the universal values of freedom, democracy, human rights, and the rule of law, and we affirmed the unity among the leaders through our candid exchanges of views. The outcome of our discussions was solidly reflected in the G7 Leaders’ Communique. As for the Tokyo Olympic and Paralympic Games, the G7 expressed their support for holding the Games, a point that was also included in the G7 Leaders’ Communique. The Games will be an opportunity to send out to the world a message showing our recovery from the Great East Japan Earthquake and to convey dreams and profound emotions to children. At the Tokyo Games held 57 years ago, the name “Paralympics” was used for the very first time, and I consider those Games to have become a turning point for those with disabilities to be dynamically engaged in society. Here in Tokyo once again, I want the Games to be a means of squarely communicating the importance of being able to overcome barriers through one’s efforts, and the barrier-free spirit of the heart, working towards the realization of a synergistic society in which all people, including people with disabilities and those without, and the elderly and young alike, coexist, helping one another. Now, with humankind facing the major challenge of COVID-19, I want to send out from Japan to the world the message of the world uniting and overcoming this crisis through people’s efforts and wisdom. To do that, I consider it absolutely vital to hold the Tokyo Games in a safe and secure manner and also to hold down the spread of infections within Japan while the Games are underway, and to have that tie in to preventing the spread of infections even after the Games are over. We will reinforce our necessary security capabilities and defense capacity and fully defend our territory, territorial waters, and airspace. At the start of this Diet session, I stated that I will restore peace of mind to my fellow citizens and make their hopes a reality. We will make all-out efforts in the two-front war of preventing infections while administering vaccines and restore daily lives in which we feel at ease at the earliest possible time. Also, by delivering solutions to longstanding challenges and creating a robust post-COVID-19 economy, we will deliver hope. This is the mission of the Cabinet that works for the people, and we will work wholeheartedly towards that end. I ask for the understanding and the cooperation of the people. Related Link
Japanese
Video (English)
Home
News
Videos
Policy
The Cabinet
Links
Cabinet Public Affairs Office, Cabinet Secretariat, 1-6-1 Nagata-cho, Chiyoda-ku, Tokyo 100 - 8968, Japan
Copyright© Cabinet Public Affairs Office, Cabinet Secretariat.</t>
        </is>
      </c>
      <c r="K692" s="18" t="inlineStr">
        <is>
          <t>fund;regret;war</t>
        </is>
      </c>
      <c r="L692" s="18" t="inlineStr">
        <is>
          <t>0</t>
        </is>
      </c>
      <c r="M692" s="18" t="inlineStr">
        <is>
          <t>0</t>
        </is>
      </c>
      <c r="N692" s="18" t="inlineStr">
        <is>
          <t>1</t>
        </is>
      </c>
      <c r="O692" s="18" t="inlineStr">
        <is>
          <t>0</t>
        </is>
      </c>
      <c r="P692" s="18" t="inlineStr">
        <is>
          <t>1</t>
        </is>
      </c>
      <c r="Q692" s="18" t="inlineStr">
        <is>
          <t>0</t>
        </is>
      </c>
      <c r="R692" s="18" t="inlineStr">
        <is>
          <t>10778390-f61e-4393-85e4-2ca50b736fb0</t>
        </is>
      </c>
      <c r="S692" s="18" t="inlineStr"/>
      <c r="T692" s="18" t="inlineStr"/>
      <c r="U692" s="18" t="inlineStr"/>
      <c r="V692" s="18" t="inlineStr">
        <is>
          <t>WAR_GENERAL</t>
        </is>
      </c>
      <c r="W692" s="18" t="inlineStr"/>
      <c r="X692" s="18" t="inlineStr"/>
      <c r="Y692" s="18" t="inlineStr"/>
      <c r="Z692" s="18" t="inlineStr"/>
      <c r="AA692" s="18" t="inlineStr"/>
      <c r="AB692" s="18" t="inlineStr"/>
      <c r="AC692" s="18" t="inlineStr"/>
      <c r="AD692" s="18" t="inlineStr"/>
      <c r="AE692" s="18" t="inlineStr"/>
      <c r="AF692" s="18" t="inlineStr"/>
      <c r="AG692" s="18" t="inlineStr"/>
      <c r="AH692" s="18" t="inlineStr"/>
      <c r="AI692" s="18" t="inlineStr"/>
      <c r="AJ692" s="18" t="inlineStr"/>
      <c r="AK692" s="18" t="inlineStr"/>
      <c r="AL692" s="18" t="inlineStr"/>
      <c r="AM692" s="18" t="inlineStr">
        <is>
          <t>LOW</t>
        </is>
      </c>
      <c r="AN692" s="3" t="inlineStr">
        <is>
          <t>AUTO-DRAFT: keyword signals only; requires contextual coding per codebook.md before use.</t>
        </is>
      </c>
      <c r="AO692" s="18" t="inlineStr">
        <is>
          <t>ce489a71-e138-50a9-b984-64511b2715e2</t>
        </is>
      </c>
      <c r="AP692" s="18" t="inlineStr">
        <is>
          <t>1</t>
        </is>
      </c>
      <c r="AQ692" s="18" t="inlineStr">
        <is>
          <t>LOW_CONFIDENCE;MISSING_SPEAKER</t>
        </is>
      </c>
      <c r="AR692" s="18" t="inlineStr">
        <is>
          <t>EXCLUDED</t>
        </is>
      </c>
      <c r="AS692" s="3" t="inlineStr">
        <is>
          <t>2026-09-22 full backlog review: COVID_OR_PANDEMIC</t>
        </is>
      </c>
    </row>
    <row r="693">
      <c r="A693" s="3" t="inlineStr">
        <is>
          <t>https://japan.kantei.go.jp/99_suga/statement/202106/_00010.html</t>
        </is>
      </c>
      <c r="B693" s="18" t="inlineStr">
        <is>
          <t>japan</t>
        </is>
      </c>
      <c r="C693" s="18" t="inlineStr">
        <is>
          <t>Prime Minister's Office of Japan (Kantei)</t>
        </is>
      </c>
      <c r="D693" s="3" t="inlineStr">
        <is>
          <t>Address by the Prime Minister for the Memorial Ceremony to Commemorate the Fallen on the 76th Anniversary of the End of the Battle of Okinawa (Speeches and Statements by the Prime Minister) | Prime Minister of Japan and His Cabinet</t>
        </is>
      </c>
      <c r="E693" s="18" t="inlineStr">
        <is>
          <t>SPEECH</t>
        </is>
      </c>
      <c r="F693" s="18" t="inlineStr">
        <is>
          <t>June 23, 2021</t>
        </is>
      </c>
      <c r="G693" s="18" t="inlineStr">
        <is>
          <t>0</t>
        </is>
      </c>
      <c r="H693" s="3" t="inlineStr"/>
      <c r="I693" s="3" t="inlineStr">
        <is>
          <t>Address by the Prime Minister for the Memorial Ceremony to Commemorate the Fallen on the 76th Anniversary of the End of the Battle of Okinawa (Speeches and Statements by the Prime Minister) | Prime Minister of Japan and His Cabinet
Skip to main content
Home
News
Videos
Policy
The Cabinet
Links
Home
&gt;
News
&gt;
Speeches and Statements by the Prime Minister
&gt;
June 2021
&gt;
Address by the Prime Minister for the Memorial Ceremony to Commemorate the Fallen on the 76th Anniversary of the End of the Battle of Okinawa
Speeches and Statements by the Prime Minister
Address by the Prime Minister for the Memorial Ceremony to Commemorate the Fallen on the 76th Anniversary of the End of the Battle of Okinawa
June 23, 2021
Tweet
[Provisional translation]
As we conduct this Memorial Ceremony to Commemorate the Fallen on the 76th Anniversary of the End of the Battle of Okinawa, I wish to express my heartfelt mourning for the souls of those who perished on the battlefields as well as those who died suffering the ravages of war during the Battle of Okinawa.
During World War II, Okinawa was the scene of a dreadful ground battle, with some 200,000 people losing their precious lives, including innocent civilians. The quiet lives of the people were suddenly drawn into the vortex of war, and Okinawa’s natural beauty and rich culture, both sources of great pride, were mercilessly destroyed. There were also unbearable instances such as the Tsushima Maru incident, in which a great number of children’s lives were lost.
The peace and prosperity we now enjoy 76 years since the Battle of Okinawa was built upon the precious lives of the victims and the Okinawan people’s history of hardship that is beyond description. We who are alive at this moment will etch deeply into our hearts and never forget the regret of those whose names are engraved on the Cornerstone of Peace, the indescribable grief and suffering of the survivors, and the deep and unhealing wounds Okinawa sustained.
Since the end of the war, Japan has consistently, earnestly, and single-mindedly walked the path of a nation that values peace. I vow once more to the souls here that we will be tireless in our efforts to carry out our resolute commitment never to repeat the horrors of war and to realize a world in which all people anywhere on the globe can live in a peaceful and spiritually rich manner.
For many years, the concentration of U.S. military bases has heavily impacted the people of Okinawa. The current situation absolutely must be changed.
Taking that thought to heart, I have spoken directly with many people in Okinawa until now and listened to their candid views regarding the impact of U.S. forces, and I have done my utmost to produce concrete results for Okinawa.
In 2016, we realized the return of a major portion of the Northern Training Area. We are now moving forward with procedures for the northern part of Okinawa Island, including that site, and Iriomote Island to be registered as a World Natural Heritage Site.
At the site of the West Futenma Housing Area returned in 2018, preparations to develop a base for health and medical care are being advanced, aiming at expanding high-level medical treatment and research functions and improving local medical care, as a precedent for the use of former base sites in the future.
To lessen the impact of the U.S. forces, the Government continues to be determined to deliver results one by one in a steady manner, under the principle of “doing everything possible.”
Blessed with natural beauty and situated as a gateway to Asia, Okinawa enjoys immeasurable advantages and potential. As the effects of COVID-19 become prolonged, the Government will comprehensively prevent infections and administer vaccines. I will stand at the fore and work to promote Okinawa together with you so that Okinawa overcomes this hardship and, making use of the second runway at Naha Airport completed last year and Nago Higashi Road, which will open completely to traffic at the end of July, assumes the position of a bridge to the world as “The Bridge of Nations” of the 21st century.
Next May, we will reach the major milestone of the 50th anniversary of Okinawa’s reversion to Japan. Aiming at Okinawa’s further development, we will faithfully advance our discussions on what the promotion of Okinawa should look like after the expiration of the existing Act on Special Measures for the Promotion and Development of Okinawa.
I will conclude my address by praying that the souls of those who lost their lives here may rest in peace and by offering my sincere wishes for the happiness of the bereaved families of the war dead.
SUGA Yoshihide
Prime Minister of Japan
June 23, 2021
Related Link
Home
News
Videos
Policy
The Cabinet
Links
Cabinet Public Affairs Office, Cabinet Secretariat, 1-6-1 Nagata-cho, Chiyoda-ku, Tokyo 100 - 8968, Japan
Copyright© Cabinet Public Affairs Office, Cabinet Secretariat. All Rights Reserved.</t>
        </is>
      </c>
      <c r="J693" s="3" t="inlineStr">
        <is>
          <t>Address by the Prime Minister for the Memorial Ceremony to Commemorate the Fallen on the 76th Anniversary of the End of the Battle of Okinawa (Speeches and Statements by the Prime Minister) | Prime Minister of Japan and His Cabinet
Skip to main content
Home
News
Videos
Policy
The Cabinet
Links
Home
&gt;
News
&gt;
Speeches and Statements by the Prime Minister
&gt;
June 2021
&gt;
Address by the Prime Minister for the Memorial Ceremony to Commemorate the Fallen on the 76th Anniversary of the End of the Battle of Okinawa
Speeches and Statements by the Prime Minister
Address by the Prime Minister for the Memorial Ceremony to Commemorate the Fallen on the 76th Anniversary of the End of the Battle of Okinawa
June 23, 2021
Tweet
[Provisional translation]
As we conduct this Memorial Ceremony to Commemorate the Fallen on the 76th Anniversary of the End of the Battle of Okinawa, I wish to express my heartfelt mourning for the souls of those who perished on the battlefields as well as those who died suffering the ravages of war during the Battle of Okinawa. During World War II, Okinawa was the scene of a dreadful ground battle, with some 200,000 people losing their precious lives, including innocent civilians. The quiet lives of the people were suddenly drawn into the vortex of war, and Okinawa’s natural beauty and rich culture, both sources of great pride, were mercilessly destroyed. There were also unbearable instances such as the Tsushima Maru incident, in which a great number of children’s lives were lost. The peace and prosperity we now enjoy 76 years since the Battle of Okinawa was built upon the precious lives of the victims and the Okinawan people’s history of hardship that is beyond description. We who are alive at this moment will etch deeply into our hearts and never forget the regret of those whose names are engraved on the Cornerstone of Peace, the indescribable grief and suffering of the survivors, and the deep and unhealing wounds Okinawa sustained. Since the end of the war, Japan has consistently, earnestly, and single-mindedly walked the path of a nation that values peace. I vow once more to the souls here that we will be tireless in our efforts to carry out our resolute commitment never to repeat the horrors of war and to realize a world in which all people anywhere on the globe can live in a peaceful and spiritually rich manner. For many years, the concentration of U.S. military bases has heavily impacted the people of Okinawa. forces, and I have done my utmost to produce concrete results for Okinawa. In 2016, we realized the return of a major portion of the Northern Training Area. We are now moving forward with procedures for the northern part of Okinawa Island, including that site, and Iriomote Island to be registered as a World Natural Heritage Site. At the site of the West Futenma Housing Area returned in 2018, preparations to develop a base for health and medical care are being advanced, aiming at expanding high-level medical treatment and research functions and improving local medical care, as a precedent for the use of former base sites in the future. To lessen the impact of the U.S. forces, the Government continues to be determined to deliver results one by one in a steady manner, under the principle of “doing everything possible.”
Blessed with natural beauty and situated as a gateway to Asia, Okinawa enjoys immeasurable advantages and potential. Next May, we will reach the major milestone of the 50th anniversary of Okinawa’s reversion to Japan. Aiming at Okinawa’s further development, we will faithfully advance our discussions on what the promotion of Okinawa should look like after the expiration of the existing Act on Special Measures for the Promotion and Development of Okinawa. I will conclude my address by praying that the souls of those who lost their lives here may rest in peace and by offering my sincere wishes for the happiness of the bereaved families of the war dead. SUGA Yoshihide
Prime Minister of Japan
June 23, 2021
Related Link
Home
News
Videos
Policy
The Cabinet
Links
Cabinet Public Affairs Office, Cabinet Secretariat, 1-6-1 Nagata-cho, Chiyoda-ku, Tokyo 100 - 8968, Japan
Copyright© Cabinet Public Affairs Office, Cabinet Secretariat. All Rights Reserved.</t>
        </is>
      </c>
      <c r="K693" s="18" t="inlineStr">
        <is>
          <t>history;regret;reparation;war</t>
        </is>
      </c>
      <c r="L693" s="18" t="inlineStr">
        <is>
          <t>0</t>
        </is>
      </c>
      <c r="M693" s="18" t="inlineStr">
        <is>
          <t>1</t>
        </is>
      </c>
      <c r="N693" s="18" t="inlineStr">
        <is>
          <t>0</t>
        </is>
      </c>
      <c r="O693" s="18" t="inlineStr">
        <is>
          <t>0</t>
        </is>
      </c>
      <c r="P693" s="18" t="inlineStr">
        <is>
          <t>0</t>
        </is>
      </c>
      <c r="Q693" s="18" t="inlineStr">
        <is>
          <t>0</t>
        </is>
      </c>
      <c r="R693" s="18" t="inlineStr">
        <is>
          <t>5113798a-2225-4ed4-a8bf-662ea50559e2</t>
        </is>
      </c>
      <c r="S693" s="18" t="inlineStr"/>
      <c r="T693" s="18" t="inlineStr"/>
      <c r="U693" s="18" t="inlineStr"/>
      <c r="V693" s="18" t="inlineStr">
        <is>
          <t>COMPENSATION_REPARATION</t>
        </is>
      </c>
      <c r="W693" s="18" t="inlineStr"/>
      <c r="X693" s="18" t="inlineStr"/>
      <c r="Y693" s="18" t="inlineStr"/>
      <c r="Z693" s="18" t="inlineStr"/>
      <c r="AA693" s="18" t="inlineStr"/>
      <c r="AB693" s="18" t="inlineStr"/>
      <c r="AC693" s="18" t="inlineStr"/>
      <c r="AD693" s="18" t="inlineStr"/>
      <c r="AE693" s="18" t="inlineStr"/>
      <c r="AF693" s="18" t="inlineStr"/>
      <c r="AG693" s="18" t="inlineStr"/>
      <c r="AH693" s="18" t="inlineStr"/>
      <c r="AI693" s="18" t="inlineStr"/>
      <c r="AJ693" s="18" t="inlineStr"/>
      <c r="AK693" s="18" t="inlineStr"/>
      <c r="AL693" s="18" t="inlineStr"/>
      <c r="AM693" s="18" t="inlineStr">
        <is>
          <t>LOW</t>
        </is>
      </c>
      <c r="AN693" s="3" t="inlineStr">
        <is>
          <t>AUTO-DRAFT: keyword signals only; requires contextual coding per codebook.md before use.</t>
        </is>
      </c>
      <c r="AO693" s="18" t="inlineStr">
        <is>
          <t>a058acfa-e760-541b-85f8-6de767b12f94</t>
        </is>
      </c>
      <c r="AP693" s="18" t="inlineStr">
        <is>
          <t>1</t>
        </is>
      </c>
      <c r="AQ693" s="18" t="inlineStr">
        <is>
          <t>LOW_CONFIDENCE;MISSING_SPEAKER</t>
        </is>
      </c>
      <c r="AR693" s="18" t="inlineStr">
        <is>
          <t>PROMOTED</t>
        </is>
      </c>
      <c r="AS693" s="3" t="inlineStr">
        <is>
          <t>2026-09-22 full backlog review: promoted to pilot_east_asia_2020_2025.csv / pilot_japan_2020_2025.csv -- Address, 76th Battle of Okinawa Memorial (2021-06-23)</t>
        </is>
      </c>
    </row>
    <row r="694">
      <c r="A694" s="3" t="inlineStr">
        <is>
          <t>https://japan.kantei.go.jp/99_suga/statement/202106/_00011.html</t>
        </is>
      </c>
      <c r="B694" s="18" t="inlineStr">
        <is>
          <t>japan</t>
        </is>
      </c>
      <c r="C694" s="18" t="inlineStr">
        <is>
          <t>Prime Minister's Office of Japan (Kantei)</t>
        </is>
      </c>
      <c r="D694" s="3" t="inlineStr">
        <is>
          <t>Press Conference by the Prime Minister on the Successor to Chairperson of the National Public Safety Commission Okonogi (Speeches and Statements by the Prime Minister) | Prime Minister of Japan and His Cabinet</t>
        </is>
      </c>
      <c r="E694" s="18" t="inlineStr">
        <is>
          <t>PRESS_CONFERENCE</t>
        </is>
      </c>
      <c r="F694" s="18" t="inlineStr">
        <is>
          <t>June 25, 2021</t>
        </is>
      </c>
      <c r="G694" s="18" t="inlineStr">
        <is>
          <t>0</t>
        </is>
      </c>
      <c r="H694" s="3" t="inlineStr"/>
      <c r="I694" s="3" t="inlineStr">
        <is>
          <t>Press Conference by the Prime Minister on the Successor to Chairperson of the National Public Safety Commission Okonogi (Speeches and Statements by the Prime Minister) | Prime Minister of Japan and His Cabinet
Skip to main content
Home
News
Videos
Policy
The Cabinet
Links
Home
&gt;
News
&gt;
Speeches and Statements by the Prime Minister
&gt;
June 2021
&gt;
Press Conference by the Prime Minister on the Successor to Chairperson of the National Public Safety Commission Okonogi
Speeches and Statements by the Prime Minister
Press Conference by the Prime Minister on the Successor to Chairperson of the National Public Safety Commission Okonogi
June 25, 2021
Tweet
[Provisional Translation]
(On the successor to Chairperson Okonogi)
After the cabinet meeting this morning, Chairperson Okonogi tendered a letter of resignation to run for the mayoral election of Yokohama City slated for August, and I accepted his resignation. I asked Mr. TANAHASHI Yasufumi to succeed his position. Mr. Tanahashi committed himself to performing duties as Minister of State for Science and Technology Policy and Minister of State for Food Safety and is currently tackling digitalization and regulatory reforms as the Chairperson of the Headquarters for Promoting Administrative Reform, and I regarded his experience as important. The Cabinet’s highest priority is to secure the safety and security of the people, and we have responded to natural disasters and carried out other swift measures to defend the lives and assets of the citizens to the very end, thereby protecting their safety and security. The relevant organizations have worked together to date to make elaborate preparations for the Tokyo Olympic and Paralympic Games, and therefore, I believe that we will be fully prepared to overcome challenges associated with the Games.
Related Link
Home
News
Videos
Policy
The Cabinet
Links
Cabinet Public Affairs Office, Cabinet Secretariat, 1-6-1 Nagata-cho, Chiyoda-ku, Tokyo 100 - 8968, Japan
Copyright© Cabinet Public Affairs Office, Cabinet Secretariat. All Rights Reserved.</t>
        </is>
      </c>
      <c r="J694" s="3" t="inlineStr">
        <is>
          <t>Tanahashi committed himself to performing duties as Minister of State for Science and Technology Policy and Minister of State for Food Safety and is currently tackling digitalization and regulatory reforms as the Chairperson of the Headquarters for Promoting Administrative Reform, and I regarded his experience as important. The Cabinet’s highest priority is to secure the safety and security of the people, and we have responded to natural disasters and carried out other swift measures to defend the lives and assets of the citizens to the very end, thereby protecting their safety and security. The relevant organizations have worked together to date to make elaborate preparations for the Tokyo Olympic and Paralympic Games, and therefore, I believe that we will be fully prepared to overcome challenges associated with the Games. Related Link
Home
News
Videos
Policy
The Cabinet
Links
Cabinet Public Affairs Office, Cabinet Secretariat, 1-6-1 Nagata-cho, Chiyoda-ku, Tokyo 100 - 8968, Japan
Copyright© Cabinet Public Affairs Office, Cabinet Secretariat. All Rights Reserved.</t>
        </is>
      </c>
      <c r="K694" s="18" t="inlineStr">
        <is>
          <t>reparation</t>
        </is>
      </c>
      <c r="L694" s="18" t="inlineStr">
        <is>
          <t>0</t>
        </is>
      </c>
      <c r="M694" s="18" t="inlineStr">
        <is>
          <t>0</t>
        </is>
      </c>
      <c r="N694" s="18" t="inlineStr">
        <is>
          <t>0</t>
        </is>
      </c>
      <c r="O694" s="18" t="inlineStr">
        <is>
          <t>0</t>
        </is>
      </c>
      <c r="P694" s="18" t="inlineStr">
        <is>
          <t>0</t>
        </is>
      </c>
      <c r="Q694" s="18" t="inlineStr">
        <is>
          <t>0</t>
        </is>
      </c>
      <c r="R694" s="18" t="inlineStr">
        <is>
          <t>9f075303-cea5-4cb7-bd78-ed235d4c34a5</t>
        </is>
      </c>
      <c r="S694" s="18" t="inlineStr"/>
      <c r="T694" s="18" t="inlineStr"/>
      <c r="U694" s="18" t="inlineStr"/>
      <c r="V694" s="18" t="inlineStr">
        <is>
          <t>COMPENSATION_REPARATION</t>
        </is>
      </c>
      <c r="W694" s="18" t="inlineStr"/>
      <c r="X694" s="18" t="inlineStr"/>
      <c r="Y694" s="18" t="inlineStr"/>
      <c r="Z694" s="18" t="inlineStr"/>
      <c r="AA694" s="18" t="inlineStr"/>
      <c r="AB694" s="18" t="inlineStr"/>
      <c r="AC694" s="18" t="inlineStr"/>
      <c r="AD694" s="18" t="inlineStr"/>
      <c r="AE694" s="18" t="inlineStr"/>
      <c r="AF694" s="18" t="inlineStr"/>
      <c r="AG694" s="18" t="inlineStr"/>
      <c r="AH694" s="18" t="inlineStr"/>
      <c r="AI694" s="18" t="inlineStr"/>
      <c r="AJ694" s="18" t="inlineStr"/>
      <c r="AK694" s="18" t="inlineStr"/>
      <c r="AL694" s="18" t="inlineStr"/>
      <c r="AM694" s="18" t="inlineStr">
        <is>
          <t>LOW</t>
        </is>
      </c>
      <c r="AN694" s="3" t="inlineStr">
        <is>
          <t>AUTO-DRAFT: keyword signals only; requires contextual coding per codebook.md before use.</t>
        </is>
      </c>
      <c r="AO694" s="18" t="inlineStr">
        <is>
          <t>7af405bf-c6f1-59b9-ab94-5c8aeedfd8b1</t>
        </is>
      </c>
      <c r="AP694" s="18" t="inlineStr">
        <is>
          <t>1</t>
        </is>
      </c>
      <c r="AQ694" s="18" t="inlineStr">
        <is>
          <t>LOW_CONFIDENCE;MISSING_SPEAKER</t>
        </is>
      </c>
      <c r="AR694" s="18" t="inlineStr">
        <is>
          <t>EXCLUDED</t>
        </is>
      </c>
      <c r="AS694" s="3" t="inlineStr">
        <is>
          <t>2026-09-22 full backlog review: DOMESTIC_POLITICAL_SCANDAL_OR_PERSONNEL</t>
        </is>
      </c>
    </row>
    <row r="695">
      <c r="A695" s="3" t="inlineStr">
        <is>
          <t>https://japan.kantei.go.jp/99_suga/statement/202106/_00012.html</t>
        </is>
      </c>
      <c r="B695" s="18" t="inlineStr">
        <is>
          <t>japan</t>
        </is>
      </c>
      <c r="C695" s="18" t="inlineStr">
        <is>
          <t>Prime Minister's Office of Japan (Kantei)</t>
        </is>
      </c>
      <c r="D695" s="3" t="inlineStr">
        <is>
          <t>Press Conference by the Prime Minister on the Visit to Haneda Airport (COVID-19 Workplace Vaccination Site and Quarantine Inspection Station) (Speeches and Statements by the Prime Minister) | Prime Minister of Japan and His Cabinet</t>
        </is>
      </c>
      <c r="E695" s="18" t="inlineStr">
        <is>
          <t>PRESS_CONFERENCE</t>
        </is>
      </c>
      <c r="F695" s="18" t="inlineStr">
        <is>
          <t>June 28, 2021</t>
        </is>
      </c>
      <c r="G695" s="18" t="inlineStr">
        <is>
          <t>0</t>
        </is>
      </c>
      <c r="H695" s="3" t="inlineStr"/>
      <c r="I695" s="3" t="inlineStr">
        <is>
          <t>Press Conference by the Prime Minister on the Visit to Haneda Airport (COVID-19 Workplace Vaccination Site and Quarantine Inspection Station) (Speeches and Statements by the Prime Minister) | Prime Minister of Japan and His Cabinet
Skip to main content
Home
News
Videos
Policy
The Cabinet
Links
Home
&gt;
News
&gt;
Speeches and Statements by the Prime Minister
&gt;
June 2021
&gt;
Press Conference by the Prime Minister on the Visit to Haneda Airport (COVID-19 Workplace Vaccination Site and Quarantine Inspection Station)
Speeches and Statements by the Prime Minister
Press Conference by the Prime Minister on the Visit to Haneda Airport (COVID-19 Workplace Vaccination Site and Quarantine Inspection Station)
June 28, 2021
Tweet
[Provisional Translation]
(On the visit to the airport quarantine station, etc.)
With concerns over the impact of the Delta strain, I visited the quarantine station at Haneda Airport today, which is on the frontlines of border control, and then observed preventive measures against infection taken by airlines. Many Olympic and Paralympic athletes and related staff will soon be entering Japan. Athletes will be tested twice before their entry and every day after entering Japan. Under such circumstances, we will also apply strict rules to the related staff to limit the outing destinations, thereby preventing physical contact with the public.
And during today’s visit, I was briefed on passenger flow and other matters. It is completely separated from that for the general public. In any event, I instructed relevant officials to take more thorough countermeasures toward the Olympic and Paralympic Games.
I also observed the pilots and flight attendants for international flights getting vaccinated and tried the system using the latest device that would allow passengers to board and disembark from the aircraft without contact. I truly realized that they have made tremendous efforts. In any case, I will take strong leadership to fully protect the lives, livelihoods, and health of the people while making use of today’s visit.
Related Link
Home
News
Videos
Policy
The Cabinet
Links
Cabinet Public Affairs Office, Cabinet Secretariat, 1-6-1 Nagata-cho, Chiyoda-ku, Tokyo 100 - 8968, Japan
Copyright© Cabinet Public Affairs Office, Cabinet Secretariat. All Rights Reserved.</t>
        </is>
      </c>
      <c r="J695" s="3" t="inlineStr">
        <is>
          <t>And during today’s visit, I was briefed on passenger flow and other matters. It is completely separated from that for the general public. In any event, I instructed relevant officials to take more thorough countermeasures toward the Olympic and Paralympic Games. I also observed the pilots and flight attendants for international flights getting vaccinated and tried the system using the latest device that would allow passengers to board and disembark from the aircraft without contact. I truly realized that they have made tremendous efforts.</t>
        </is>
      </c>
      <c r="K695" s="18" t="inlineStr">
        <is>
          <t>war</t>
        </is>
      </c>
      <c r="L695" s="18" t="inlineStr">
        <is>
          <t>0</t>
        </is>
      </c>
      <c r="M695" s="18" t="inlineStr">
        <is>
          <t>0</t>
        </is>
      </c>
      <c r="N695" s="18" t="inlineStr">
        <is>
          <t>0</t>
        </is>
      </c>
      <c r="O695" s="18" t="inlineStr">
        <is>
          <t>0</t>
        </is>
      </c>
      <c r="P695" s="18" t="inlineStr">
        <is>
          <t>0</t>
        </is>
      </c>
      <c r="Q695" s="18" t="inlineStr">
        <is>
          <t>0</t>
        </is>
      </c>
      <c r="R695" s="18" t="inlineStr">
        <is>
          <t>120c1e00-f8d0-423a-94b8-f6f89eda5440</t>
        </is>
      </c>
      <c r="S695" s="18" t="inlineStr"/>
      <c r="T695" s="18" t="inlineStr"/>
      <c r="U695" s="18" t="inlineStr"/>
      <c r="V695" s="18" t="inlineStr">
        <is>
          <t>HISTORICAL_RECOGNITION_GENERAL</t>
        </is>
      </c>
      <c r="W695" s="18" t="inlineStr"/>
      <c r="X695" s="18" t="inlineStr"/>
      <c r="Y695" s="18" t="inlineStr"/>
      <c r="Z695" s="18" t="inlineStr"/>
      <c r="AA695" s="18" t="inlineStr"/>
      <c r="AB695" s="18" t="inlineStr"/>
      <c r="AC695" s="18" t="inlineStr"/>
      <c r="AD695" s="18" t="inlineStr"/>
      <c r="AE695" s="18" t="inlineStr"/>
      <c r="AF695" s="18" t="inlineStr"/>
      <c r="AG695" s="18" t="inlineStr"/>
      <c r="AH695" s="18" t="inlineStr"/>
      <c r="AI695" s="18" t="inlineStr"/>
      <c r="AJ695" s="18" t="inlineStr"/>
      <c r="AK695" s="18" t="inlineStr"/>
      <c r="AL695" s="18" t="inlineStr"/>
      <c r="AM695" s="18" t="inlineStr">
        <is>
          <t>LOW</t>
        </is>
      </c>
      <c r="AN695" s="3" t="inlineStr">
        <is>
          <t>AUTO-DRAFT: keyword signals only; requires contextual coding per codebook.md before use.</t>
        </is>
      </c>
      <c r="AO695" s="18" t="inlineStr">
        <is>
          <t>be064d25-5416-5fb4-ac51-f85882d13780</t>
        </is>
      </c>
      <c r="AP695" s="18" t="inlineStr">
        <is>
          <t>1</t>
        </is>
      </c>
      <c r="AQ695" s="18" t="inlineStr">
        <is>
          <t>LOW_CONFIDENCE;MISSING_SPEAKER</t>
        </is>
      </c>
      <c r="AR695" s="18" t="inlineStr">
        <is>
          <t>EXCLUDED</t>
        </is>
      </c>
      <c r="AS695" s="3" t="inlineStr">
        <is>
          <t>2026-09-22 full backlog review: COVID_OR_PANDEMIC</t>
        </is>
      </c>
    </row>
    <row r="696">
      <c r="A696" s="3" t="inlineStr">
        <is>
          <t>https://japan.kantei.go.jp/99_suga/statement/202107/_00002.html</t>
        </is>
      </c>
      <c r="B696" s="18" t="inlineStr">
        <is>
          <t>japan</t>
        </is>
      </c>
      <c r="C696" s="18" t="inlineStr">
        <is>
          <t>Prime Minister's Office of Japan (Kantei)</t>
        </is>
      </c>
      <c r="D696" s="3" t="inlineStr">
        <is>
          <t>Press Conference by the Prime Minister on Damages Resulting from the Heavy Rains That Began on July 1 (Speeches and Statements by the Prime Minister) | Prime Minister of Japan and His Cabinet</t>
        </is>
      </c>
      <c r="E696" s="18" t="inlineStr">
        <is>
          <t>PRESS_CONFERENCE</t>
        </is>
      </c>
      <c r="F696" s="18" t="inlineStr">
        <is>
          <t>July 3, 2021</t>
        </is>
      </c>
      <c r="G696" s="18" t="inlineStr">
        <is>
          <t>0</t>
        </is>
      </c>
      <c r="H696" s="3" t="inlineStr"/>
      <c r="I696" s="3" t="inlineStr">
        <is>
          <t>Press Conference by the Prime Minister on Damages Resulting from the Heavy Rains That Began on July 1 (Speeches and Statements by the Prime Minister) | Prime Minister of Japan and His Cabinet
Skip to main content
Home
News
Videos
Policy
The Cabinet
Links
Home
&gt;
News
&gt;
Speeches and Statements by the Prime Minister
&gt;
July 2021
&gt;
Press Conference by the Prime Minister on Damages Resulting from the Heavy Rains That Began on July 1
Speeches and Statements by the Prime Minister
Press Conference by the Prime Minister on Damages Resulting from the Heavy Rains That Began on July 1
July 3, 2021
Tweet
[Provisional Translation]
(On damages resulting from the heavy rains that began on July 1)
Even now we are continuing our work to assess the damage situation. In particular, mudflows in the vicinity of the Izusan district of the city of Atami in Shizuoka Prefecture have caused tremendous damage, engulfing multiple people and a large number of houses, among other incidents. I express my heartfelt sympathy to all those who have been affected by the disaster.
Police, firefighters, and members of the Japan Coast Guard and Self-Defense Forces are currently going all out in conducting rescue and relief activities and search operations, but meteorological conditions make it impossible to fly helicopters or drones. We are continuing to press forward with our rescue operations while staying highly vigilant to the possibility of secondary disasters.
Because the rains have fallen over an extended period, the ground has become loose. I urge everyone to pay close attention to weather conditions and take actions that will protect their own lives.
Related Link
Home
News
Videos
Policy
The Cabinet
Links
Cabinet Public Affairs Office, Cabinet Secretariat, 1-6-1 Nagata-cho, Chiyoda-ku, Tokyo 100 - 8968, Japan
Copyright© Cabinet Public Affairs Office, Cabinet Secretariat. All Rights Reserved.</t>
        </is>
      </c>
      <c r="J696" s="3" t="inlineStr">
        <is>
          <t>I express my heartfelt sympathy to all those who have been affected by the disaster. Police, firefighters, and members of the Japan Coast Guard and Self-Defense Forces are currently going all out in conducting rescue and relief activities and search operations, but meteorological conditions make it impossible to fly helicopters or drones. We are continuing to press forward with our rescue operations while staying highly vigilant to the possibility of secondary disasters. Because the rains have fallen over an extended period, the ground has become loose. I urge everyone to pay close attention to weather conditions and take actions that will protect their own lives.</t>
        </is>
      </c>
      <c r="K696" s="18" t="inlineStr">
        <is>
          <t>war</t>
        </is>
      </c>
      <c r="L696" s="18" t="inlineStr">
        <is>
          <t>0</t>
        </is>
      </c>
      <c r="M696" s="18" t="inlineStr">
        <is>
          <t>0</t>
        </is>
      </c>
      <c r="N696" s="18" t="inlineStr">
        <is>
          <t>0</t>
        </is>
      </c>
      <c r="O696" s="18" t="inlineStr">
        <is>
          <t>0</t>
        </is>
      </c>
      <c r="P696" s="18" t="inlineStr">
        <is>
          <t>0</t>
        </is>
      </c>
      <c r="Q696" s="18" t="inlineStr">
        <is>
          <t>0</t>
        </is>
      </c>
      <c r="R696" s="18" t="inlineStr">
        <is>
          <t>3dac2755-449b-461e-a7dd-7e8ec6da1fa1</t>
        </is>
      </c>
      <c r="S696" s="18" t="inlineStr"/>
      <c r="T696" s="18" t="inlineStr"/>
      <c r="U696" s="18" t="inlineStr"/>
      <c r="V696" s="18" t="inlineStr">
        <is>
          <t>HISTORICAL_RECOGNITION_GENERAL</t>
        </is>
      </c>
      <c r="W696" s="18" t="inlineStr"/>
      <c r="X696" s="18" t="inlineStr"/>
      <c r="Y696" s="18" t="inlineStr"/>
      <c r="Z696" s="18" t="inlineStr"/>
      <c r="AA696" s="18" t="inlineStr"/>
      <c r="AB696" s="18" t="inlineStr"/>
      <c r="AC696" s="18" t="inlineStr"/>
      <c r="AD696" s="18" t="inlineStr"/>
      <c r="AE696" s="18" t="inlineStr"/>
      <c r="AF696" s="18" t="inlineStr"/>
      <c r="AG696" s="18" t="inlineStr"/>
      <c r="AH696" s="18" t="inlineStr"/>
      <c r="AI696" s="18" t="inlineStr"/>
      <c r="AJ696" s="18" t="inlineStr"/>
      <c r="AK696" s="18" t="inlineStr"/>
      <c r="AL696" s="18" t="inlineStr"/>
      <c r="AM696" s="18" t="inlineStr">
        <is>
          <t>LOW</t>
        </is>
      </c>
      <c r="AN696" s="3" t="inlineStr">
        <is>
          <t>AUTO-DRAFT: keyword signals only; requires contextual coding per codebook.md before use.</t>
        </is>
      </c>
      <c r="AO696" s="18" t="inlineStr">
        <is>
          <t>c2d20f64-f336-5fb5-aafe-c33e7af2f267</t>
        </is>
      </c>
      <c r="AP696" s="18" t="inlineStr">
        <is>
          <t>1</t>
        </is>
      </c>
      <c r="AQ696" s="18" t="inlineStr">
        <is>
          <t>LOW_CONFIDENCE;MISSING_SPEAKER</t>
        </is>
      </c>
      <c r="AR696" s="18" t="inlineStr">
        <is>
          <t>EXCLUDED</t>
        </is>
      </c>
      <c r="AS696" s="3" t="inlineStr">
        <is>
          <t>2026-09-22 full backlog review: PRESS_CONFERENCE_UNRELATED_DOMESTIC_OR_ROUTINE_DIPLOMACY</t>
        </is>
      </c>
    </row>
    <row r="697">
      <c r="A697" s="3" t="inlineStr">
        <is>
          <t>https://japan.kantei.go.jp/99_suga/statement/202107/_00003.html</t>
        </is>
      </c>
      <c r="B697" s="18" t="inlineStr">
        <is>
          <t>japan</t>
        </is>
      </c>
      <c r="C697" s="18" t="inlineStr">
        <is>
          <t>Prime Minister's Office of Japan (Kantei)</t>
        </is>
      </c>
      <c r="D697" s="3" t="inlineStr">
        <is>
          <t>Press Conference by the Prime Minister on the Results of the Tokyo Metropolitan Assembly Election and Other Matters (Speeches and Statements by the Prime Minister) | Prime Minister of Japan and His Cabinet</t>
        </is>
      </c>
      <c r="E697" s="18" t="inlineStr">
        <is>
          <t>PRESS_CONFERENCE</t>
        </is>
      </c>
      <c r="F697" s="18" t="inlineStr">
        <is>
          <t>July 5, 2021</t>
        </is>
      </c>
      <c r="G697" s="18" t="inlineStr">
        <is>
          <t>0</t>
        </is>
      </c>
      <c r="H697" s="3" t="inlineStr"/>
      <c r="I697" s="3" t="inlineStr">
        <is>
          <t>Press Conference by the Prime Minister on the Results of the Tokyo Metropolitan Assembly Election and Other Matters (Speeches and Statements by the Prime Minister) | Prime Minister of Japan and His Cabinet
Skip to main content
Home
News
Videos
Policy
The Cabinet
Links
Home
&gt;
News
&gt;
Speeches and Statements by the Prime Minister
&gt;
July 2021
&gt;
Press Conference by the Prime Minister on the Results of the Tokyo Metropolitan Assembly Election and Other Matters
Speeches and Statements by the Prime Minister
Press Conference by the Prime Minister on the Results of the Tokyo Metropolitan Assembly Election and Other Matters
July 5, 2021
Tweet
[Provisional Translation]
(On the results of the Tokyo Metropolitan Assembly election)
First of all, I would like to humbly accept the fact that we failed to win the majority of seats by the coalition of the Liberal Democratic Party (LDP) and Komeito, even though we promised the residents of Tokyo to do so in the election campaign.
Meanwhile, compared to the last election, the LDP gained eight more seats and became the largest party in the assembly. We at the LDP intend to make all-out efforts to fulfill our responsibility to improve the metropolitan government’s policies and to serve the people of Tokyo.
I believe that there are various factors behind the elections results, but we would like to start with thoroughly analyzing them in a cool-headed manner, but with a sense of alarm, and prepare for the next elections, in collaboration between the LDP Headquarters and the Federation of Tokyo Metropolitan LDP Branches.
(On parties calling for holding the Tokyo Olympic Games without spectators or cancelling the Games increasing their seats)
We have decided since before that we will finalize our course of action in a five-member consultation among the Tokyo Metropolitan Government, or the host of the Games, the Government, the Tokyo Organising Committee of the Olympic and Paralympic Games, the International Olympic Committee (IOC), and the International Paralympic Committee (IPC). Regardless of the results of the election, we have already fixed the schedule on it. At the same time, we need to quickly make a decision on priority measures to prevent the spread of disease as well, keeping the overall situation in mind.
Related Link
Home
News
Videos
Policy
The Cabinet
Links
Cabinet Public Affairs Office, Cabinet Secretariat, 1-6-1 Nagata-cho, Chiyoda-ku, Tokyo 100 - 8968, Japan
Copyright© Cabinet Public Affairs Office, Cabinet Secretariat. All Rights Reserved.</t>
        </is>
      </c>
      <c r="J697" s="3" t="inlineStr">
        <is>
          <t>Press Conference by the Prime Minister on the Results of the Tokyo Metropolitan Assembly Election and Other Matters (Speeches and Statements by the Prime Minister) | Prime Minister of Japan and His Cabinet
Skip to main content
Home
News
Videos
Policy
The Cabinet
Links
Home
&gt;
News
&gt;
Speeches and Statements by the Prime Minister
&gt;
July 2021
&gt;
Press Conference by the Prime Minister on the Results of the Tokyo Metropolitan Assembly Election and Other Matters
Speeches and Statements by the Prime Minister
Press Conference by the Prime Minister on the Results of the Tokyo Metropolitan Assembly Election and Other Matters
July 5, 2021
Tweet
[Provisional Translation]
(On the results of the Tokyo Metropolitan Assembly election)
First of all, I would like to humbly accept the fact that we failed to win the majority of seats by the coalition of the Liberal Democratic Party (LDP) and Komeito, even though we promised the residents of Tokyo to do so in the election campaign. Meanwhile, compared to the last election, the LDP gained eight more seats and became the largest party in the assembly. We at the LDP intend to make all-out efforts to fulfill our responsibility to improve the metropolitan government’s policies and to serve the people of Tokyo. I believe that there are various factors behind the elections results, but we would like to start with thoroughly analyzing them in a cool-headed manner, but with a sense of alarm, and prepare for the next elections, in collaboration between the LDP Headquarters and the Federation of Tokyo Metropolitan LDP Branches. (On parties calling for holding the Tokyo Olympic Games without spectators or cancelling the Games increasing their seats)
We have decided since before that we will finalize our course of action in a five-member consultation among the Tokyo Metropolitan Government, or the host of the Games, the Government, the Tokyo Organising Committee of the Olympic and Paralympic Games, the International Olympic Committee (IOC), and the International Paralympic Committee (IPC).</t>
        </is>
      </c>
      <c r="K697" s="18" t="inlineStr">
        <is>
          <t>responsibility</t>
        </is>
      </c>
      <c r="L697" s="18" t="inlineStr">
        <is>
          <t>0</t>
        </is>
      </c>
      <c r="M697" s="18" t="inlineStr">
        <is>
          <t>0</t>
        </is>
      </c>
      <c r="N697" s="18" t="inlineStr">
        <is>
          <t>0</t>
        </is>
      </c>
      <c r="O697" s="18" t="inlineStr">
        <is>
          <t>0</t>
        </is>
      </c>
      <c r="P697" s="18" t="inlineStr">
        <is>
          <t>0</t>
        </is>
      </c>
      <c r="Q697" s="18" t="inlineStr">
        <is>
          <t>0</t>
        </is>
      </c>
      <c r="R697" s="18" t="inlineStr">
        <is>
          <t>f7a60221-42c2-42ba-a0ee-8c119e947324</t>
        </is>
      </c>
      <c r="S697" s="18" t="inlineStr"/>
      <c r="T697" s="18" t="inlineStr"/>
      <c r="U697" s="18" t="inlineStr"/>
      <c r="V697" s="18" t="inlineStr">
        <is>
          <t>HISTORICAL_RECOGNITION_GENERAL</t>
        </is>
      </c>
      <c r="W697" s="18" t="inlineStr"/>
      <c r="X697" s="18" t="inlineStr"/>
      <c r="Y697" s="18" t="inlineStr"/>
      <c r="Z697" s="18" t="inlineStr"/>
      <c r="AA697" s="18" t="inlineStr"/>
      <c r="AB697" s="18" t="inlineStr"/>
      <c r="AC697" s="18" t="inlineStr"/>
      <c r="AD697" s="18" t="inlineStr"/>
      <c r="AE697" s="18" t="inlineStr"/>
      <c r="AF697" s="18" t="inlineStr"/>
      <c r="AG697" s="18" t="inlineStr"/>
      <c r="AH697" s="18" t="inlineStr"/>
      <c r="AI697" s="18" t="inlineStr"/>
      <c r="AJ697" s="18" t="inlineStr"/>
      <c r="AK697" s="18" t="inlineStr"/>
      <c r="AL697" s="18" t="inlineStr"/>
      <c r="AM697" s="18" t="inlineStr">
        <is>
          <t>LOW</t>
        </is>
      </c>
      <c r="AN697" s="3" t="inlineStr">
        <is>
          <t>AUTO-DRAFT: keyword signals only; requires contextual coding per codebook.md before use.</t>
        </is>
      </c>
      <c r="AO697" s="18" t="inlineStr">
        <is>
          <t>4d6effd7-8f44-51f7-862b-182ca51f346b</t>
        </is>
      </c>
      <c r="AP697" s="18" t="inlineStr">
        <is>
          <t>1</t>
        </is>
      </c>
      <c r="AQ697" s="18" t="inlineStr">
        <is>
          <t>LOW_CONFIDENCE;MISSING_SPEAKER</t>
        </is>
      </c>
      <c r="AR697" s="18" t="inlineStr">
        <is>
          <t>EXCLUDED</t>
        </is>
      </c>
      <c r="AS697" s="3" t="inlineStr">
        <is>
          <t>2026-09-22 full backlog review: DOMESTIC_POLITICAL_SCANDAL_OR_PERSONNEL</t>
        </is>
      </c>
    </row>
    <row r="698">
      <c r="A698" s="3" t="inlineStr">
        <is>
          <t>https://japan.kantei.go.jp/99_suga/statement/202107/_00005.html</t>
        </is>
      </c>
      <c r="B698" s="18" t="inlineStr">
        <is>
          <t>japan</t>
        </is>
      </c>
      <c r="C698" s="18" t="inlineStr">
        <is>
          <t>Prime Minister's Office of Japan (Kantei)</t>
        </is>
      </c>
      <c r="D698" s="3" t="inlineStr">
        <is>
          <t>[COVID-19] Press Conference by the Prime Minister regarding the Novel Coronavirus (Speeches and Statements by the Prime Minister) | Prime Minister of Japan and His Cabinet</t>
        </is>
      </c>
      <c r="E698" s="18" t="inlineStr">
        <is>
          <t>PRESS_CONFERENCE</t>
        </is>
      </c>
      <c r="F698" s="18" t="inlineStr">
        <is>
          <t>July 8, 2021</t>
        </is>
      </c>
      <c r="G698" s="18" t="inlineStr">
        <is>
          <t>0</t>
        </is>
      </c>
      <c r="H698" s="3" t="inlineStr"/>
      <c r="I698"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July 2021
&gt;
[COVID-19] Press Conference by the Prime Minister regarding the Novel Coronavirus
Speeches and Statements by the Prime Minister
[COVID-19] Press Conference by the Prime Minister regarding the Novel Coronavirus
July 8, 2021
Tweet
[Provisional translation]
[Opening Statement]
The mudslides that occurred in the city of Atami in Shizuoka Prefecture on the third of this month have resulted in nine confirmed deaths thus far in addition to an enormous amount of other damage. Damage is also arising in various locations nationwide. I express my sincere condolences for those who lost their lives and my heartfelt sympathy to all those who have been affected by the disaster.
We have received reports that in Atami there are more than 20 people whose safety has not yet been confirmed even now. Police, firefighters, and members of the Japan Coast Guard and Self-Defense Forces are going all out in conducting relief activities through a system coordinating more than 2,000 people. We will continue to do our very utmost to rescue people swiftly and provide support for the disaster victims.
Just now we held a meeting of the Novel Coronavirus Response Headquarters, whereupon we took the decision to declare a state of emergency in Tokyo and extend the declaration of a state of emergency in Okinawa, with each of these in effect until August 22. We also decided to extend the application of priority measures to prevent the spread of disease in Saitama, Chiba, Kanagawa, and Osaka Prefectures until August 22, while Hokkaido, Aichi, Kyoto, Hyogo, and Fukuoka Prefectures will finish implementing those measures on July 11.
We have kept measures in place from early April, but recently, substantial progress has been made in administering vaccines, and in many locations around the country there have been ongoing declines in the number of new cases of infection. The number of patients with severe symptoms has also decreased significantly, and we are hearing from medical facilities that there has been a reduction in the burden they have been shouldering. I wish to express my heartfelt appreciation to people working in our local governments as well as to our medical workers.
But against such a background, unfortunately, the number of new infections in the Greater Tokyo area has shifted into a definite increase. One factor, in addition to the flow of people remaining at a high level, is the effect of the Delta strain, a new coronavirus variant, which has been noted as having infectivity 1.5 times that of the Alpha variant. There are concerns that the Delta variant will spread rapidly.
At the same time, definite changes can be seen within the state of infections compared to the situation until now. In Tokyo, where the administration of vaccinations has reached 70 percent among the elderly, who are said to have a high risk of developing severe symptoms, the percentage of the elderly among all cases of infection, which had surpassed 20 percent at one time, has dropped to roughly 5 percent. Consequently, even as the number of new cases of infection has increased, the number of patients with severe symptoms and the hospital bed occupancy ratio have remained at low levels, with for example the hospital bed occupancy ratio for patients with severe symptoms remaining within the range of 30 to 40 percent.
However, the spread of infections in Tokyo is something that could expand nationwide. A large number of people are expected to travel to areas outside the major urban centers during the summer vacation and Obon holiday periods. With administration of the vaccine making significant progress and an end to this chapter of our battle against COVID-19 now in view, at this juncture, we absolutely must avoid once again triggering a spread of infections with Tokyo as the starting point. True to that thinking, we have decided to implement precautionary measures in advance, and made the decision to once again issue a declaration of a state of emergency in Tokyo.
We have put these measures into effect until August 22, after the Obon holiday period finishes, but if the effects of the vaccines become even more apparent and improvements are seen in hospital bed capacity and other indicators, we will also take the decision to lift the declaration earlier than scheduled.
I find it truly regrettable to place various burdens on the people by declaring a state of emergency again three weeks since the previous declaration was lifted. But we undertake this in the determination to overcome this period and absolutely recapture our daily lives in which we feel at ease.
In concrete terms, in Tokyo and Okinawa, in order to contain in particular the infection risk caused by dining and drinking, we will suspend the serving of alcohol across the board at dining and drinking establishments. The serving of alcohol will also be suspended as a rule in the areas where priority measures to prevent the spread of disease are in effect, with decisions on this to be taken in accordance with local circumstances.
It has been pointed out that there has been an increasing number of dining and drinking establishments not cooperating with the rules on curtailing operating hours or on serving alcohol due to delays in the payments made to the said establishments in exchange for their cooperation with such requests. In addition, we have also heard the comment that for many dining and drinking establishments, the serving of alcohol is an issue of life or death for them to continue to operate. To ensure that delays in payments do not directly link to managerial issues, we will swiftly settle outstanding payments for cooperation given until now after a simplified screening, and we will make it possible to render these payments in advance to dining and drinking establishments that will cooperate with our upcoming measures. At the same time, we will from now expand our patrols of dining and drinking establishments in each of the relevant prefectures, thereby boosting the effectiveness of the measures.
Eating and drinking accompanied by alcohol invariably lengthens the time that masks are removed, and talking with each other in loud voices is also unavoidable. Although it is extremely regrettable to make repeated requests of those at dining and drinking establishments, I ask for their kind cooperation at this juncture.
In addition, in Tokyo, the number of infections has risen dramatically among people between their 20s and their 50s, and among people in their 40s and 50s, the number of patients with severe symptoms is also increasing. Infections in the workplace and within households have also become notable. I ask that everyone thoroughly carry out the basic precautionary measures of wearing masks, washing their hands, and avoiding the three Cs [of closed spaces, crowded spaces, and close-contact settings], and that especially they wear masks when talking with others.
The acceleration of our vaccine administration is making progress all around the nation. Thanks to support from those involved in local governments, medical care, and so on, it is said that Japan is now inoculating people at the fastest pace anywhere in the world, with more than nine million doses being administered each week. The cumulative total number of doses since we began inoculations in earnest a little more than two months ago has surpassed 54 million. Seventy-two percent of elderly people and 27 percent of everyone nationwide have already completed their first dose.
It has also been pointed out that in countries where vaccine administration got underway early, a declining trend in the number of cases of infection was clearly seen from roughly the time that the percentage of people receiving one dose of the vaccine reached 40 percent of the population. If we continue at the current pace, by the end of this month, we will finish vaccinating with the second dose all elderly persons desiring it, and the number of people who will have received at least one dose is expected to reach 40 percent of everyone nationwide.
Meanwhile, with inoculations progressing at a pace exceeding our forecasts, there are some local governments and others saying that they do not have a sufficient amount of vaccines. Overall, 90 million doses of the Pfizer vaccine were distributed until last month to local governments around the country, in accordance with the size of the population. Of those, we estimate that 40 million doses have not yet been used and have been stockpiled. Beyond that, 25 million doses will be distributed monthly from July to September. For these reasons, if we use them together with those held in inventory, we will be able to continue providing vaccinations at a pace of 1.2 million doses per day.
As for how the vaccines will be distributed, we will work to make their administration progress smoothly. Specifically, from next month, we will review the current system so that we can distribute a greater amount of vaccines to those municipalities making progress in administering them, and we will also indicate as early as possible the amount of vaccines that will be distributed.
Besides this, we have secured 14 million doses of the Moderna vaccine thus far, with an additional 36 million doses to be obtained by September. With regard to inoculations using these, which are taking place at companies, universities, and the like, as of last week, two million doses had been administered. We will promptly examine the contents of the applications we received [to become vaccination administration sites] and be certain to respond.
We have caused great worry for many people, but in this way, by September, we will have secured 220 million doses, a sufficient amount to make vaccination possible for all citizens who desire it. We will do everything in our power to administer vaccines swiftly.
There are two weeks left until the opening of the Olympic Games. With the declaration of a state of emergency, this holding of the Games has become out of the ordinary. National teams and persons involved with the Games are now entering Japan from overseas. In addition to the testing done twice before entry and once at the time of entry to Japan, athletes undergo daily screening even after entering the country, so we are thoroughly guarding against the inflow of the virus to Japan. A large portion of the athletes and the persons involved with the Games have completed their vaccinations, and their actions are restricted to their designated hotels and outside locations that have been submitted in advance. Their movements are thus managed in a way that they do not interact with people in the general public.
Regarding the Tokyo Games, I have been saying until now that should a state of emergency be declared, I was prepared even to have no spectators in attendance. It is against that backdrop that after this press conference concludes, during a consultation meeting among the five parties of the Tokyo Organising Committee of the Olympic and Paralympic Games, the Tokyo Metropolitan Government, the International Olympic Committee (IOC), and so on, the handling of spectators is scheduled to be decided. The Olympic and Paralympic Games, said to be viewed on television by four billion people around the globe, have the power to unite the hearts of people the world over. Now more than ever as we face the enormous hardship of COVID-19 do we want to send out from Tokyo the messages of the world being able to come together as one and of being able to overcome hardships thanks to the efforts and wisdom of humankind as a whole.
In addition, Tokyo will become the first city in history to host the Paralympic Games twice. I also hope to firmly convey the mindset of being barrier-free in one’s heart, which will help bring about an inclusive society in which those with disabilities and those without, and both the elderly and the young, live together, helping each other.
This year’s Games will have a large number of restrictions, making them different from the Games held until now, but that is exactly why we want to succeed in holding safe and secure Games and bring to full fruition historic Games that give dreams and hopes to children, who will live in the future.
Since last year, measures to counter infections have been an ongoing series of one step forward and one step back, each time inconveniencing the public. For me too, this battle against an unknown enemy never allows the chance to feel at ease. And yet, thanks to the vaccines, we are largely able to prevent the onset of symptoms and the development of severe symptoms, even in the case of virus variants. There has also been progress in the development of therapeutic medications.
What is essential now is for as many people as possible to be inoculated as we suppress infections. I believe that by doing so, we will bring this battle against COVID-19 to an end and without a doubt be able to restore our daily lives in which we can feel at ease. I sincerely ask all of you for your understanding and cooperation.
Related Link
Japanese
Video (English)
Home
News
Videos
Policy
The Cabinet
Links
Cabinet Public Affairs Office, Cabinet Secretariat, 1-6-1 Nagata-cho, Chiyoda-ku, Tokyo 100 - 8968, Japan
Copyright© Cabinet Public Affairs Office, Cabinet Secretariat. All Rights Reserved.</t>
        </is>
      </c>
      <c r="J698" s="3" t="inlineStr">
        <is>
          <t>We have received reports that in Atami there are more than 20 people whose safety has not yet been confirmed even now. Police, firefighters, and members of the Japan Coast Guard and Self-Defense Forces are going all out in conducting relief activities through a system coordinating more than 2,000 people. We will continue to do our very utmost to rescue people swiftly and provide support for the disaster victims. Just now we held a meeting of the Novel Coronavirus Response Headquarters, whereupon we took the decision to declare a state of emergency in Tokyo and extend the declaration of a state of emergency in Okinawa, with each of these in effect until August 22. We also decided to extend the application of priority measures to prevent the spread of disease in Saitama, Chiba, Kanagawa, and Osaka Prefectures until August 22, while Hokkaido, Aichi, Kyoto, Hyogo, and Fukuoka Prefectures will finish implementing those measures on July 11. True to that thinking, we have decided to implement precautionary measures in advance, and made the decision to once again issue a declaration of a state of emergency in Tokyo. We have put these measures into effect until August 22, after the Obon holiday period finishes, but if the effects of the vaccines become even more apparent and improvements are seen in hospital bed capacity and other indicators, we will also take the decision to lift the declaration earlier than scheduled. I find it truly regrettable to place various burdens on the people by declaring a state of emergency again three weeks since the previous declaration was lifted. But we undertake this in the determination to overcome this period and absolutely recapture our daily lives in which we feel at ease. In concrete terms, in Tokyo and Okinawa, in order to contain in particular the infection risk caused by dining and drinking, we will suspend the serving of alcohol across the board at dining and drinking establishments. At the same time, we will from now expand our patrols of dining and drinking establishments in each of the relevant prefectures, thereby boosting the effectiveness of the measures. Eating and drinking accompanied by alcohol invariably lengthens the time that masks are removed, and talking with each other in loud voices is also unavoidable. Although it is extremely regrettable to make repeated requests of those at dining and drinking establishments, I ask for their kind cooperation at this juncture. In addition, in Tokyo, the number of infections has risen dramatically among people between their 20s and their 50s, and among people in their 40s and 50s, the number of patients with severe symptoms is also increasing. Infections in the workplace and within households have also become notable. The Olympic and Paralympic Games, said to be viewed on television by four billion people around the globe, have the power to unite the hearts of people the world over. Now more than ever as we face the enormous hardship of COVID-19 do we want to send out from Tokyo the messages of the world being able to come together as one and of being able to overcome hardships thanks to the efforts and wisdom of humankind as a whole. In addition, Tokyo will become the first city in history to host the Paralympic Games twice. I also hope to firmly convey the mindset of being barrier-free in one’s heart, which will help bring about an inclusive society in which those with disabilities and those without, and both the elderly and the young, live together, helping each other. This year’s Games will have a large number of restrictions, making them different from the Games held until now, but that is exactly why we want to succeed in holding safe and secure Games and bring to full fruition historic Games that give dreams and hopes to children, who will live in the future. Since last year, measures to counter infections have been an ongoing series of one step forward and one step back, each time inconveniencing the public. For me too, this battle against an unknown enemy never allows the chance to feel at ease. And yet, thanks to the vaccines, we are largely able to prevent the onset of symptoms and the development of severe symptoms, even in the case of virus variants.</t>
        </is>
      </c>
      <c r="K698" s="18" t="inlineStr">
        <is>
          <t>history;regret;victim;war</t>
        </is>
      </c>
      <c r="L698" s="18" t="inlineStr">
        <is>
          <t>0</t>
        </is>
      </c>
      <c r="M698" s="18" t="inlineStr">
        <is>
          <t>0</t>
        </is>
      </c>
      <c r="N698" s="18" t="inlineStr">
        <is>
          <t>0</t>
        </is>
      </c>
      <c r="O698" s="18" t="inlineStr">
        <is>
          <t>0</t>
        </is>
      </c>
      <c r="P698" s="18" t="inlineStr">
        <is>
          <t>0</t>
        </is>
      </c>
      <c r="Q698" s="18" t="inlineStr">
        <is>
          <t>0</t>
        </is>
      </c>
      <c r="R698" s="18" t="inlineStr">
        <is>
          <t>1c8ab7d3-7eab-4a2c-a4d3-2ce0012ee386</t>
        </is>
      </c>
      <c r="S698" s="18" t="inlineStr"/>
      <c r="T698" s="18" t="inlineStr"/>
      <c r="U698" s="18" t="inlineStr"/>
      <c r="V698" s="18" t="inlineStr">
        <is>
          <t>HISTORICAL_RECOGNITION_GENERAL</t>
        </is>
      </c>
      <c r="W698" s="18" t="inlineStr"/>
      <c r="X698" s="18" t="inlineStr"/>
      <c r="Y698" s="18" t="inlineStr"/>
      <c r="Z698" s="18" t="inlineStr"/>
      <c r="AA698" s="18" t="inlineStr"/>
      <c r="AB698" s="18" t="inlineStr"/>
      <c r="AC698" s="18" t="inlineStr"/>
      <c r="AD698" s="18" t="inlineStr"/>
      <c r="AE698" s="18" t="inlineStr"/>
      <c r="AF698" s="18" t="inlineStr"/>
      <c r="AG698" s="18" t="inlineStr"/>
      <c r="AH698" s="18" t="inlineStr"/>
      <c r="AI698" s="18" t="inlineStr"/>
      <c r="AJ698" s="18" t="inlineStr"/>
      <c r="AK698" s="18" t="inlineStr"/>
      <c r="AL698" s="18" t="inlineStr"/>
      <c r="AM698" s="18" t="inlineStr">
        <is>
          <t>LOW</t>
        </is>
      </c>
      <c r="AN698" s="3" t="inlineStr">
        <is>
          <t>AUTO-DRAFT: keyword signals only; requires contextual coding per codebook.md before use.</t>
        </is>
      </c>
      <c r="AO698" s="18" t="inlineStr">
        <is>
          <t>96cdf0ad-8c45-5ccb-acd1-9274a2bd3537</t>
        </is>
      </c>
      <c r="AP698" s="18" t="inlineStr">
        <is>
          <t>1</t>
        </is>
      </c>
      <c r="AQ698" s="18" t="inlineStr">
        <is>
          <t>LOW_CONFIDENCE;MISSING_SPEAKER</t>
        </is>
      </c>
      <c r="AR698" s="18" t="inlineStr">
        <is>
          <t>EXCLUDED</t>
        </is>
      </c>
      <c r="AS698" s="3" t="inlineStr">
        <is>
          <t>2026-09-22 full backlog review: COVID_OR_PANDEMIC</t>
        </is>
      </c>
    </row>
    <row r="699">
      <c r="A699" s="3" t="inlineStr">
        <is>
          <t>https://japan.kantei.go.jp/99_suga/statement/202107/_00007.html</t>
        </is>
      </c>
      <c r="B699" s="18" t="inlineStr">
        <is>
          <t>japan</t>
        </is>
      </c>
      <c r="C699" s="18" t="inlineStr">
        <is>
          <t>Prime Minister's Office of Japan (Kantei)</t>
        </is>
      </c>
      <c r="D699" s="3" t="inlineStr">
        <is>
          <t>Press Conference by the Prime Minister on the Visit to Shizuoka Prefecture to Inspect the State of the Damage Caused by the Heavy Rains That Began on July 1 and Other Matters (Speeches and Statements by the Prime Minister) | Prime Minister of Japan and His Cabinet</t>
        </is>
      </c>
      <c r="E699" s="18" t="inlineStr">
        <is>
          <t>PRESS_CONFERENCE</t>
        </is>
      </c>
      <c r="F699" s="18" t="inlineStr">
        <is>
          <t>July 12, 2021</t>
        </is>
      </c>
      <c r="G699" s="18" t="inlineStr">
        <is>
          <t>0</t>
        </is>
      </c>
      <c r="H699" s="3" t="inlineStr"/>
      <c r="I699" s="3" t="inlineStr">
        <is>
          <t>Press Conference by the Prime Minister on the Visit to Shizuoka Prefecture to Inspect the State of the Damage Caused by the Heavy Rains That Began on July 1 and Other Matters (Speeches and Statements by the Prime Minister) | Prime Minister of Japan and His Cabinet
Skip to main content
Home
News
Videos
Policy
The Cabinet
Links
Home
&gt;
News
&gt;
Speeches and Statements by the Prime Minister
&gt;
July 2021
&gt;
Press Conference by the Prime Minister on the Visit to Shizuoka Prefecture to Inspect the State of the Damage Caused by the Heavy Rains That Began on July 1 and Other Matters
Speeches and Statements by the Prime Minister
Press Conference by the Prime Minister on the Visit to Shizuoka Prefecture to Inspect the State of the Damage Caused by the Heavy Rains That Began on July 1 and Other Matters
July 12, 2021
Tweet
[Provisional Translation]
(On the large-scale landslides in Atami City, support measures for the affected people, etc.)
First of all, today I express my sincere condolences for those who lost their lives in the mudslides and my heartfelt sympathy to all those who have been affected by the disaster.
I visited the disaster area today. I listened to the stories of those who engaged in rescue operations by pushing through houses and roads buried under a huge amount of soil and dust that are more than two meters high. I would like to express my deepest appreciation for personnel from police, fire departments, the Japan Coast Guard, and Self-Defense Forces who have been searching for missing people under such harsh conditions.
Then I received requests from Dr. Kawakatsu, Governor of Shizuoka Prefecture, and Mr. Saito, Mayor of Atami City. We are doing everything we can to meet the requests received as our policy, so we will consider them in this light.
At the same time, I have also been informed that the residents are facing great difficulties amid the spread of the novel coronavirus disease (COVID-19) and that adverse impacts on its reputation and cancellation of hotel reservations have put them into a highly difficult situation, considering in particular that Atami City is a resort destination. In order for them to conduct daily lives with hope, the Team to Support the Rebuilding of Disaster Victims’ Daily Lives and Livelihoods within the Government will take their situation seriously and proceed forward in a coordinated manner. Meanwhile, as you mentioned, massive damage has continued to occur every year. Therefore, we will boldly accelerate the development of materials and equipment necessary to forecast linear precipitation bands. In light of this, we will steadily implement measures against large-scale disasters.
Related Link
Japanese
Home
News
Videos
Policy
The Cabinet
Links
Cabinet Public Affairs Office, Cabinet Secretariat, 1-6-1 Nagata-cho, Chiyoda-ku, Tokyo 100 - 8968, Japan
Copyright© Cabinet Public Affairs Office, Cabinet Secretariat. All Rights Reserved.</t>
        </is>
      </c>
      <c r="J699" s="3" t="inlineStr">
        <is>
          <t>We are doing everything we can to meet the requests received as our policy, so we will consider them in this light. At the same time, I have also been informed that the residents are facing great difficulties amid the spread of the novel coronavirus disease (COVID-19) and that adverse impacts on its reputation and cancellation of hotel reservations have put them into a highly difficult situation, considering in particular that Atami City is a resort destination. In order for them to conduct daily lives with hope, the Team to Support the Rebuilding of Disaster Victims’ Daily Lives and Livelihoods within the Government will take their situation seriously and proceed forward in a coordinated manner. Meanwhile, as you mentioned, massive damage has continued to occur every year. Therefore, we will boldly accelerate the development of materials and equipment necessary to forecast linear precipitation bands.</t>
        </is>
      </c>
      <c r="K699" s="18" t="inlineStr">
        <is>
          <t>war</t>
        </is>
      </c>
      <c r="L699" s="18" t="inlineStr">
        <is>
          <t>0</t>
        </is>
      </c>
      <c r="M699" s="18" t="inlineStr">
        <is>
          <t>0</t>
        </is>
      </c>
      <c r="N699" s="18" t="inlineStr">
        <is>
          <t>0</t>
        </is>
      </c>
      <c r="O699" s="18" t="inlineStr">
        <is>
          <t>0</t>
        </is>
      </c>
      <c r="P699" s="18" t="inlineStr">
        <is>
          <t>0</t>
        </is>
      </c>
      <c r="Q699" s="18" t="inlineStr">
        <is>
          <t>0</t>
        </is>
      </c>
      <c r="R699" s="18" t="inlineStr">
        <is>
          <t>b72965fc-ba37-4dce-9412-2ce1480fa3d9</t>
        </is>
      </c>
      <c r="S699" s="18" t="inlineStr"/>
      <c r="T699" s="18" t="inlineStr"/>
      <c r="U699" s="18" t="inlineStr"/>
      <c r="V699" s="18" t="inlineStr">
        <is>
          <t>HISTORICAL_RECOGNITION_GENERAL</t>
        </is>
      </c>
      <c r="W699" s="18" t="inlineStr"/>
      <c r="X699" s="18" t="inlineStr"/>
      <c r="Y699" s="18" t="inlineStr"/>
      <c r="Z699" s="18" t="inlineStr"/>
      <c r="AA699" s="18" t="inlineStr"/>
      <c r="AB699" s="18" t="inlineStr"/>
      <c r="AC699" s="18" t="inlineStr"/>
      <c r="AD699" s="18" t="inlineStr"/>
      <c r="AE699" s="18" t="inlineStr"/>
      <c r="AF699" s="18" t="inlineStr"/>
      <c r="AG699" s="18" t="inlineStr"/>
      <c r="AH699" s="18" t="inlineStr"/>
      <c r="AI699" s="18" t="inlineStr"/>
      <c r="AJ699" s="18" t="inlineStr"/>
      <c r="AK699" s="18" t="inlineStr"/>
      <c r="AL699" s="18" t="inlineStr"/>
      <c r="AM699" s="18" t="inlineStr">
        <is>
          <t>LOW</t>
        </is>
      </c>
      <c r="AN699" s="3" t="inlineStr">
        <is>
          <t>AUTO-DRAFT: keyword signals only; requires contextual coding per codebook.md before use.</t>
        </is>
      </c>
      <c r="AO699" s="18" t="inlineStr">
        <is>
          <t>32b06555-08ef-5c82-818a-dc5b0890da4f</t>
        </is>
      </c>
      <c r="AP699" s="18" t="inlineStr">
        <is>
          <t>1</t>
        </is>
      </c>
      <c r="AQ699" s="18" t="inlineStr">
        <is>
          <t>LOW_CONFIDENCE;MISSING_SPEAKER</t>
        </is>
      </c>
      <c r="AR699" s="18" t="inlineStr">
        <is>
          <t>EXCLUDED</t>
        </is>
      </c>
      <c r="AS699" s="3" t="inlineStr">
        <is>
          <t>2026-09-22 full backlog review: COVID_OR_PANDEMIC</t>
        </is>
      </c>
    </row>
    <row r="700">
      <c r="A700" s="3" t="inlineStr">
        <is>
          <t>https://japan.kantei.go.jp/99_suga/statement/202107/_00008.html</t>
        </is>
      </c>
      <c r="B700" s="18" t="inlineStr">
        <is>
          <t>japan</t>
        </is>
      </c>
      <c r="C700" s="18" t="inlineStr">
        <is>
          <t>Prime Minister's Office of Japan (Kantei)</t>
        </is>
      </c>
      <c r="D700" s="3" t="inlineStr">
        <is>
          <t>Press Conference by the Prime Minister regarding Measures against the Novel Coronavirus (Speeches and Statements by the Prime Minister) | Prime Minister of Japan and His Cabinet</t>
        </is>
      </c>
      <c r="E700" s="18" t="inlineStr">
        <is>
          <t>PRESS_CONFERENCE</t>
        </is>
      </c>
      <c r="F700" s="18" t="inlineStr">
        <is>
          <t>July 14, 2021</t>
        </is>
      </c>
      <c r="G700" s="18" t="inlineStr">
        <is>
          <t>0</t>
        </is>
      </c>
      <c r="H700" s="3" t="inlineStr"/>
      <c r="I700" s="3" t="inlineStr">
        <is>
          <t>Press Conference by the Prime Minister regarding Measures against the Novel Coronavirus (Speeches and Statements by the Prime Minister) | Prime Minister of Japan and His Cabinet
Skip to main content
Home
News
Videos
Policy
The Cabinet
Links
Home
&gt;
News
&gt;
Speeches and Statements by the Prime Minister
&gt;
July 2021
&gt;
Press Conference by the Prime Minister regarding Measures against the Novel Coronavirus
Speeches and Statements by the Prime Minister
Press Conference by the Prime Minister regarding Measures against the Novel Coronavirus
July 14, 2021
Tweet
[Provisional Translation]
(On the retraction of the request to financial institutions and liquor retailers regarding the dining and drinking establishments that continue to serve alcoholic beverages)
As it was mentioned in the explanation given by officials in-charge last week, the specific contents of the request have never been discussed. Even though the request has already been retracted, I would like to apologize for the trouble we have caused to many people.
Related Link
Japanese
Home
News
Videos
Policy
The Cabinet
Links
Cabinet Public Affairs Office, Cabinet Secretariat, 1-6-1 Nagata-cho, Chiyoda-ku, Tokyo 100 - 8968, Japan
Copyright© Cabinet Public Affairs Office, Cabinet Secretariat. All Rights Reserved.</t>
        </is>
      </c>
      <c r="J700" s="3" t="inlineStr">
        <is>
          <t>Press Conference by the Prime Minister regarding Measures against the Novel Coronavirus (Speeches and Statements by the Prime Minister) | Prime Minister of Japan and His Cabinet
Skip to main content
Home
News
Videos
Policy
The Cabinet
Links
Home
&gt;
News
&gt;
Speeches and Statements by the Prime Minister
&gt;
July 2021
&gt;
Press Conference by the Prime Minister regarding Measures against the Novel Coronavirus
Speeches and Statements by the Prime Minister
Press Conference by the Prime Minister regarding Measures against the Novel Coronavirus
July 14, 2021
Tweet
[Provisional Translation]
(On the retraction of the request to financial institutions and liquor retailers regarding the dining and drinking establishments that continue to serve alcoholic beverages)
As it was mentioned in the explanation given by officials in-charge last week, the specific contents of the request have never been discussed. Even though the request has already been retracted, I would like to apologize for the trouble we have caused to many people. Related Link
Japanese
Home
News
Videos
Policy
The Cabinet
Links
Cabinet Public Affairs Office, Cabinet Secretariat, 1-6-1 Nagata-cho, Chiyoda-ku, Tokyo 100 - 8968, Japan
Copyright© Cabinet Public Affairs Office, Cabinet Secretariat. All Rights Reserved.</t>
        </is>
      </c>
      <c r="K700" s="18" t="inlineStr">
        <is>
          <t>apologize</t>
        </is>
      </c>
      <c r="L700" s="18" t="inlineStr">
        <is>
          <t>1</t>
        </is>
      </c>
      <c r="M700" s="18" t="inlineStr">
        <is>
          <t>0</t>
        </is>
      </c>
      <c r="N700" s="18" t="inlineStr">
        <is>
          <t>0</t>
        </is>
      </c>
      <c r="O700" s="18" t="inlineStr">
        <is>
          <t>0</t>
        </is>
      </c>
      <c r="P700" s="18" t="inlineStr">
        <is>
          <t>0</t>
        </is>
      </c>
      <c r="Q700" s="18" t="inlineStr">
        <is>
          <t>0</t>
        </is>
      </c>
      <c r="R700" s="18" t="inlineStr">
        <is>
          <t>e75e51b0-d35b-406d-a9b1-560cecaa2ce3</t>
        </is>
      </c>
      <c r="S700" s="18" t="inlineStr"/>
      <c r="T700" s="18" t="inlineStr"/>
      <c r="U700" s="18" t="inlineStr"/>
      <c r="V700" s="18" t="inlineStr">
        <is>
          <t>APOLOGY_GENERAL</t>
        </is>
      </c>
      <c r="W700" s="18" t="inlineStr"/>
      <c r="X700" s="18" t="inlineStr"/>
      <c r="Y700" s="18" t="inlineStr"/>
      <c r="Z700" s="18" t="inlineStr"/>
      <c r="AA700" s="18" t="inlineStr"/>
      <c r="AB700" s="18" t="inlineStr"/>
      <c r="AC700" s="18" t="inlineStr"/>
      <c r="AD700" s="18" t="inlineStr"/>
      <c r="AE700" s="18" t="inlineStr"/>
      <c r="AF700" s="18" t="inlineStr"/>
      <c r="AG700" s="18" t="inlineStr"/>
      <c r="AH700" s="18" t="inlineStr"/>
      <c r="AI700" s="18" t="inlineStr"/>
      <c r="AJ700" s="18" t="inlineStr"/>
      <c r="AK700" s="18" t="inlineStr"/>
      <c r="AL700" s="18" t="inlineStr"/>
      <c r="AM700" s="18" t="inlineStr">
        <is>
          <t>LOW</t>
        </is>
      </c>
      <c r="AN700" s="3" t="inlineStr">
        <is>
          <t>AUTO-DRAFT: keyword signals only; requires contextual coding per codebook.md before use.</t>
        </is>
      </c>
      <c r="AO700" s="18" t="inlineStr">
        <is>
          <t>04bb87d5-1968-565d-a48d-e6570b50d328</t>
        </is>
      </c>
      <c r="AP700" s="18" t="inlineStr">
        <is>
          <t>1</t>
        </is>
      </c>
      <c r="AQ700" s="18" t="inlineStr">
        <is>
          <t>LOW_CONFIDENCE;MISSING_SPEAKER</t>
        </is>
      </c>
      <c r="AR700" s="18" t="inlineStr">
        <is>
          <t>EXCLUDED</t>
        </is>
      </c>
      <c r="AS700" s="3" t="inlineStr">
        <is>
          <t>2026-09-22 full backlog review: COVID_OR_PANDEMIC</t>
        </is>
      </c>
    </row>
    <row r="701">
      <c r="A701" s="3" t="inlineStr">
        <is>
          <t>https://japan.kantei.go.jp/99_suga/statement/202107/_00012.html</t>
        </is>
      </c>
      <c r="B701" s="18" t="inlineStr">
        <is>
          <t>japan</t>
        </is>
      </c>
      <c r="C701" s="18" t="inlineStr">
        <is>
          <t>Prime Minister's Office of Japan (Kantei)</t>
        </is>
      </c>
      <c r="D701" s="3" t="inlineStr">
        <is>
          <t>Press Conference by the Prime Minister on the Opening of the Tokyo Olympic Games (Speeches and Statements by the Prime Minister) | Prime Minister of Japan and His Cabinet</t>
        </is>
      </c>
      <c r="E701" s="18" t="inlineStr">
        <is>
          <t>PRESS_CONFERENCE</t>
        </is>
      </c>
      <c r="F701" s="18" t="inlineStr">
        <is>
          <t>July 21, 2021</t>
        </is>
      </c>
      <c r="G701" s="18" t="inlineStr">
        <is>
          <t>0</t>
        </is>
      </c>
      <c r="H701" s="3" t="inlineStr"/>
      <c r="I701" s="3" t="inlineStr">
        <is>
          <t>Press Conference by the Prime Minister on the Opening of the Tokyo Olympic Games (Speeches and Statements by the Prime Minister) | Prime Minister of Japan and His Cabinet
Skip to main content
Home
News
Videos
Policy
The Cabinet
Links
Home
&gt;
News
&gt;
Speeches and Statements by the Prime Minister
&gt;
July 2021
&gt;
Press Conference by the Prime Minister on the Opening of the Tokyo Olympic Games
Speeches and Statements by the Prime Minister
Press Conference by the Prime Minister on the Opening of the Tokyo Olympic Games
July 21, 2021
Tweet
[Provisional Translation]
(On the opening of the Tokyo Olympic Games)
In this four-day holiday, the Olympic flame will finally be lit on the 23rd. I hope that the Games will offer once-in-a-lifetime opportunities for athletes around the world to give young people and children dreams and inspiration through their spectacular achievement. I also wish that Japan’s athletes will fully showcase their ability through best performances.
Meanwhile, the Government will make all-out efforts to prevent infections and strive toward the success of the Games. In this connection, we would like to request the public to cheer for athletes in front of the TV and other means at home. At the same time, we would like to seek cooperation in reducing traffic volume by teleworking, among other measures.
Related Link
Home
News
Videos
Policy
The Cabinet
Links
Cabinet Public Affairs Office, Cabinet Secretariat, 1-6-1 Nagata-cho, Chiyoda-ku, Tokyo 100 - 8968, Japan
Copyright© Cabinet Public Affairs Office, Cabinet Secretariat. All Rights Reserved.</t>
        </is>
      </c>
      <c r="J701" s="3" t="inlineStr">
        <is>
          <t>I hope that the Games will offer once-in-a-lifetime opportunities for athletes around the world to give young people and children dreams and inspiration through their spectacular achievement. I also wish that Japan’s athletes will fully showcase their ability through best performances. Meanwhile, the Government will make all-out efforts to prevent infections and strive toward the success of the Games. In this connection, we would like to request the public to cheer for athletes in front of the TV and other means at home. At the same time, we would like to seek cooperation in reducing traffic volume by teleworking, among other measures.</t>
        </is>
      </c>
      <c r="K701" s="18" t="inlineStr">
        <is>
          <t>war</t>
        </is>
      </c>
      <c r="L701" s="18" t="inlineStr">
        <is>
          <t>0</t>
        </is>
      </c>
      <c r="M701" s="18" t="inlineStr">
        <is>
          <t>0</t>
        </is>
      </c>
      <c r="N701" s="18" t="inlineStr">
        <is>
          <t>0</t>
        </is>
      </c>
      <c r="O701" s="18" t="inlineStr">
        <is>
          <t>0</t>
        </is>
      </c>
      <c r="P701" s="18" t="inlineStr">
        <is>
          <t>0</t>
        </is>
      </c>
      <c r="Q701" s="18" t="inlineStr">
        <is>
          <t>0</t>
        </is>
      </c>
      <c r="R701" s="18" t="inlineStr">
        <is>
          <t>e5335bc1-c539-47a2-9909-406042ffdbae</t>
        </is>
      </c>
      <c r="S701" s="18" t="inlineStr"/>
      <c r="T701" s="18" t="inlineStr"/>
      <c r="U701" s="18" t="inlineStr"/>
      <c r="V701" s="18" t="inlineStr">
        <is>
          <t>HISTORICAL_RECOGNITION_GENERAL</t>
        </is>
      </c>
      <c r="W701" s="18" t="inlineStr"/>
      <c r="X701" s="18" t="inlineStr"/>
      <c r="Y701" s="18" t="inlineStr"/>
      <c r="Z701" s="18" t="inlineStr"/>
      <c r="AA701" s="18" t="inlineStr"/>
      <c r="AB701" s="18" t="inlineStr"/>
      <c r="AC701" s="18" t="inlineStr"/>
      <c r="AD701" s="18" t="inlineStr"/>
      <c r="AE701" s="18" t="inlineStr"/>
      <c r="AF701" s="18" t="inlineStr"/>
      <c r="AG701" s="18" t="inlineStr"/>
      <c r="AH701" s="18" t="inlineStr"/>
      <c r="AI701" s="18" t="inlineStr"/>
      <c r="AJ701" s="18" t="inlineStr"/>
      <c r="AK701" s="18" t="inlineStr"/>
      <c r="AL701" s="18" t="inlineStr"/>
      <c r="AM701" s="18" t="inlineStr">
        <is>
          <t>LOW</t>
        </is>
      </c>
      <c r="AN701" s="3" t="inlineStr">
        <is>
          <t>AUTO-DRAFT: keyword signals only; requires contextual coding per codebook.md before use.</t>
        </is>
      </c>
      <c r="AO701" s="18" t="inlineStr">
        <is>
          <t>053956ae-a96a-5051-b518-aa463b8d548a</t>
        </is>
      </c>
      <c r="AP701" s="18" t="inlineStr">
        <is>
          <t>1</t>
        </is>
      </c>
      <c r="AQ701" s="18" t="inlineStr">
        <is>
          <t>LOW_CONFIDENCE;MISSING_SPEAKER</t>
        </is>
      </c>
      <c r="AR701" s="18" t="inlineStr">
        <is>
          <t>EXCLUDED</t>
        </is>
      </c>
      <c r="AS701" s="3" t="inlineStr">
        <is>
          <t>2026-09-22 full backlog review: COVID_OR_PANDEMIC</t>
        </is>
      </c>
    </row>
    <row r="702">
      <c r="A702" s="3" t="inlineStr">
        <is>
          <t>https://japan.kantei.go.jp/99_suga/statement/202107/_00014.html</t>
        </is>
      </c>
      <c r="B702" s="18" t="inlineStr">
        <is>
          <t>japan</t>
        </is>
      </c>
      <c r="C702" s="18" t="inlineStr">
        <is>
          <t>Prime Minister's Office of Japan (Kantei)</t>
        </is>
      </c>
      <c r="D702" s="3" t="inlineStr">
        <is>
          <t>Press Conference by the Prime Minister on the Government Policy toward the Ruling by the Hiroshima High Court (Speeches and Statements by the Prime Minister) | Prime Minister of Japan and His Cabinet</t>
        </is>
      </c>
      <c r="E702" s="18" t="inlineStr">
        <is>
          <t>PRESS_CONFERENCE</t>
        </is>
      </c>
      <c r="F702" s="18" t="inlineStr">
        <is>
          <t>July 26, 2021</t>
        </is>
      </c>
      <c r="G702" s="18" t="inlineStr">
        <is>
          <t>0</t>
        </is>
      </c>
      <c r="H702" s="3" t="inlineStr"/>
      <c r="I702" s="3" t="inlineStr">
        <is>
          <t>Press Conference by the Prime Minister on the Government Policy toward the Ruling by the Hiroshima High Court (Speeches and Statements by the Prime Minister) | Prime Minister of Japan and His Cabinet
Skip to main content
Home
News
Videos
Policy
The Cabinet
Links
Home
&gt;
News
&gt;
Speeches and Statements by the Prime Minister
&gt;
July 2021
&gt;
Press Conference by the Prime Minister on the Government Policy toward the Ruling by the Hiroshima High Court
Speeches and Statements by the Prime Minister
Press Conference by the Prime Minister on the Government Policy toward the Ruling by the Hiroshima High Court
July 26, 2021
Tweet
[Provisional Translation]
(On the government policy toward the ruling by the Hiroshima High Court)
I have carefully considered this ruling, and as a result, I have concluded that 84 plaintiffs should be provided with relief, in accordance with the Atomic Bomb Survivors' Assistance Act and in going back to the spirit of the Act. Based on this idea, I decided not to file a final appeal. In addition, I would like to immediately issue Atomic Bomb Survivor’s Certificates to the plaintiffs. Furthermore, I intend to embark on discussions aimed at providing relief for those with similar circumstances.
Meanwhile, as the Government deems some parts of the ruling unacceptable, I would like to organize them into a statement. I gave instructions on my stance to Minister of Health, Labour and Welfare Tamura and Minister of Justice Kamikawa and directed them to respond in line with it.
After this, I have an appointment with the Governor of Hiroshima Prefecture and the Mayor of the City of Hiroshima. On this occasion, I would like to convey my stance to them, so that the Government, the Prefecture, and the City could closely work together to provide relief swiftly.
Related Link
Home
News
Videos
Policy
The Cabinet
Links
Cabinet Public Affairs Office, Cabinet Secretariat, 1-6-1 Nagata-cho, Chiyoda-ku, Tokyo 100 - 8968, Japan
Copyright© Cabinet Public Affairs Office, Cabinet Secretariat. All Rights Reserved.</t>
        </is>
      </c>
      <c r="J702" s="3" t="inlineStr">
        <is>
          <t>Press Conference by the Prime Minister on the Government Policy toward the Ruling by the Hiroshima High Court (Speeches and Statements by the Prime Minister) | Prime Minister of Japan and His Cabinet
Skip to main content
Home
News
Videos
Policy
The Cabinet
Links
Home
&gt;
News
&gt;
Speeches and Statements by the Prime Minister
&gt;
July 2021
&gt;
Press Conference by the Prime Minister on the Government Policy toward the Ruling by the Hiroshima High Court
Speeches and Statements by the Prime Minister
Press Conference by the Prime Minister on the Government Policy toward the Ruling by the Hiroshima High Court
July 26, 2021
Tweet
[Provisional Translation]
(On the government policy toward the ruling by the Hiroshima High Court)
I have carefully considered this ruling, and as a result, I have concluded that 84 plaintiffs should be provided with relief, in accordance with the Atomic Bomb Survivors' Assistance Act and in going back to the spirit of the Act. Based on this idea, I decided not to file a final appeal. In addition, I would like to immediately issue Atomic Bomb Survivor’s Certificates to the plaintiffs.</t>
        </is>
      </c>
      <c r="K702" s="18" t="inlineStr">
        <is>
          <t>war</t>
        </is>
      </c>
      <c r="L702" s="18" t="inlineStr">
        <is>
          <t>0</t>
        </is>
      </c>
      <c r="M702" s="18" t="inlineStr">
        <is>
          <t>0</t>
        </is>
      </c>
      <c r="N702" s="18" t="inlineStr">
        <is>
          <t>0</t>
        </is>
      </c>
      <c r="O702" s="18" t="inlineStr">
        <is>
          <t>1</t>
        </is>
      </c>
      <c r="P702" s="18" t="inlineStr">
        <is>
          <t>0</t>
        </is>
      </c>
      <c r="Q702" s="18" t="inlineStr">
        <is>
          <t>0</t>
        </is>
      </c>
      <c r="R702" s="18" t="inlineStr">
        <is>
          <t>9c83ddff-0fff-4a80-9487-9f78b6930203</t>
        </is>
      </c>
      <c r="S702" s="18" t="inlineStr"/>
      <c r="T702" s="18" t="inlineStr"/>
      <c r="U702" s="18" t="inlineStr"/>
      <c r="V702" s="18" t="inlineStr">
        <is>
          <t>HISTORICAL_RECOGNITION_GENERAL</t>
        </is>
      </c>
      <c r="W702" s="18" t="inlineStr"/>
      <c r="X702" s="18" t="inlineStr"/>
      <c r="Y702" s="18" t="inlineStr"/>
      <c r="Z702" s="18" t="inlineStr"/>
      <c r="AA702" s="18" t="inlineStr"/>
      <c r="AB702" s="18" t="inlineStr"/>
      <c r="AC702" s="18" t="inlineStr"/>
      <c r="AD702" s="18" t="inlineStr"/>
      <c r="AE702" s="18" t="inlineStr"/>
      <c r="AF702" s="18" t="inlineStr"/>
      <c r="AG702" s="18" t="inlineStr"/>
      <c r="AH702" s="18" t="inlineStr"/>
      <c r="AI702" s="18" t="inlineStr"/>
      <c r="AJ702" s="18" t="inlineStr"/>
      <c r="AK702" s="18" t="inlineStr"/>
      <c r="AL702" s="18" t="inlineStr"/>
      <c r="AM702" s="18" t="inlineStr">
        <is>
          <t>LOW</t>
        </is>
      </c>
      <c r="AN702" s="3" t="inlineStr">
        <is>
          <t>AUTO-DRAFT: keyword signals only; requires contextual coding per codebook.md before use.</t>
        </is>
      </c>
      <c r="AO702" s="18" t="inlineStr">
        <is>
          <t>7a8cf0df-57f0-5018-8f7f-dec35664d307</t>
        </is>
      </c>
      <c r="AP702" s="18" t="inlineStr">
        <is>
          <t>1</t>
        </is>
      </c>
      <c r="AQ702" s="18" t="inlineStr">
        <is>
          <t>LOW_CONFIDENCE;MISSING_SPEAKER</t>
        </is>
      </c>
      <c r="AR702" s="18" t="inlineStr">
        <is>
          <t>EXCLUDED</t>
        </is>
      </c>
      <c r="AS702" s="3" t="inlineStr">
        <is>
          <t>2026-09-22 full backlog review: ATOMIC_BOMB_SURVIVOR_DOMESTIC_WELFARE</t>
        </is>
      </c>
    </row>
    <row r="703">
      <c r="A703" s="3" t="inlineStr">
        <is>
          <t>https://japan.kantei.go.jp/99_suga/statement/202107/_00015.html</t>
        </is>
      </c>
      <c r="B703" s="18" t="inlineStr">
        <is>
          <t>japan</t>
        </is>
      </c>
      <c r="C703" s="18" t="inlineStr">
        <is>
          <t>Prime Minister's Office of Japan (Kantei)</t>
        </is>
      </c>
      <c r="D703" s="3" t="inlineStr">
        <is>
          <t>Press Conference by the Prime Minister on the Number of New Infections in Tokyo Reaching a Record High (Speeches and Statements by the Prime Minister) | Prime Minister of Japan and His Cabinet</t>
        </is>
      </c>
      <c r="E703" s="18" t="inlineStr">
        <is>
          <t>PRESS_CONFERENCE</t>
        </is>
      </c>
      <c r="F703" s="18" t="inlineStr">
        <is>
          <t>July 27, 2021</t>
        </is>
      </c>
      <c r="G703" s="18" t="inlineStr">
        <is>
          <t>0</t>
        </is>
      </c>
      <c r="H703" s="3" t="inlineStr"/>
      <c r="I703" s="3" t="inlineStr">
        <is>
          <t>Press Conference by the Prime Minister on the Number of New Infections in Tokyo Reaching a Record High (Speeches and Statements by the Prime Minister) | Prime Minister of Japan and His Cabinet
Skip to main content
Home
News
Videos
Policy
The Cabinet
Links
Home
&gt;
News
&gt;
Speeches and Statements by the Prime Minister
&gt;
July 2021
&gt;
Press Conference by the Prime Minister on the Number of New Infections in Tokyo Reaching a Record High
Speeches and Statements by the Prime Minister
Press Conference by the Prime Minister on the Number of New Infections in Tokyo Reaching a Record High
July 27, 2021
Tweet
[Provisional Translation]
(On the number of new infections in Tokyo reaching a record high)
We have just held a meeting of the relevant ministers. As you mentioned, the number of infections in Tokyo is the largest ever, and new cases have been increasing nationwide.
According to the Tokyo Metropolitan Government, the proportion of the elderly aged 65 and over to new infections is between 2 percent and 3 percent, and those in their 30s and younger account for approximately 70 percent. On the other hand, a growing number of patients in their 40s and 50s have been hospitalized, and the ratio of the Delta strain has risen sharply. Therefore, we decided to start with analysis, including the situation in the four-day holiday and the flow of people.
We also confirmed that we will work closely together with local governments to prevent infections with a strong sense of alarm and going forward, make full use of a new medicine that reduces the risk of developing severe symptoms by 70 percent, as we have secured such medicine.
In any event, under these circumstances, we ask once again for people to refrain from non-essential, non-urgent outings and, as for the Olympic and Paralympic Games, request the public to watch the Games via TV and other media.
Related Link
Japanese
Home
News
Videos
Policy
The Cabinet
Links
Cabinet Public Affairs Office, Cabinet Secretariat, 1-6-1 Nagata-cho, Chiyoda-ku, Tokyo 100 - 8968, Japan
Copyright© Cabinet Public Affairs Office, Cabinet Secretariat. All Rights Reserved.</t>
        </is>
      </c>
      <c r="J703" s="3" t="inlineStr">
        <is>
          <t>On the other hand, a growing number of patients in their 40s and 50s have been hospitalized, and the ratio of the Delta strain has risen sharply. Therefore, we decided to start with analysis, including the situation in the four-day holiday and the flow of people. We also confirmed that we will work closely together with local governments to prevent infections with a strong sense of alarm and going forward, make full use of a new medicine that reduces the risk of developing severe symptoms by 70 percent, as we have secured such medicine. In any event, under these circumstances, we ask once again for people to refrain from non-essential, non-urgent outings and, as for the Olympic and Paralympic Games, request the public to watch the Games via TV and other media. Related Link
Japanese
Home
News
Videos
Policy
The Cabinet
Links
Cabinet Public Affairs Office, Cabinet Secretariat, 1-6-1 Nagata-cho, Chiyoda-ku, Tokyo 100 - 8968, Japan
Copyright© Cabinet Public Affairs Office, Cabinet Secretariat.</t>
        </is>
      </c>
      <c r="K703" s="18" t="inlineStr">
        <is>
          <t>war</t>
        </is>
      </c>
      <c r="L703" s="18" t="inlineStr">
        <is>
          <t>0</t>
        </is>
      </c>
      <c r="M703" s="18" t="inlineStr">
        <is>
          <t>0</t>
        </is>
      </c>
      <c r="N703" s="18" t="inlineStr">
        <is>
          <t>0</t>
        </is>
      </c>
      <c r="O703" s="18" t="inlineStr">
        <is>
          <t>0</t>
        </is>
      </c>
      <c r="P703" s="18" t="inlineStr">
        <is>
          <t>0</t>
        </is>
      </c>
      <c r="Q703" s="18" t="inlineStr">
        <is>
          <t>0</t>
        </is>
      </c>
      <c r="R703" s="18" t="inlineStr">
        <is>
          <t>7c23d61f-9877-4f9f-9d75-20f8ec054a4f</t>
        </is>
      </c>
      <c r="S703" s="18" t="inlineStr"/>
      <c r="T703" s="18" t="inlineStr"/>
      <c r="U703" s="18" t="inlineStr"/>
      <c r="V703" s="18" t="inlineStr">
        <is>
          <t>HISTORICAL_RECOGNITION_GENERAL</t>
        </is>
      </c>
      <c r="W703" s="18" t="inlineStr"/>
      <c r="X703" s="18" t="inlineStr"/>
      <c r="Y703" s="18" t="inlineStr"/>
      <c r="Z703" s="18" t="inlineStr"/>
      <c r="AA703" s="18" t="inlineStr"/>
      <c r="AB703" s="18" t="inlineStr"/>
      <c r="AC703" s="18" t="inlineStr"/>
      <c r="AD703" s="18" t="inlineStr"/>
      <c r="AE703" s="18" t="inlineStr"/>
      <c r="AF703" s="18" t="inlineStr"/>
      <c r="AG703" s="18" t="inlineStr"/>
      <c r="AH703" s="18" t="inlineStr"/>
      <c r="AI703" s="18" t="inlineStr"/>
      <c r="AJ703" s="18" t="inlineStr"/>
      <c r="AK703" s="18" t="inlineStr"/>
      <c r="AL703" s="18" t="inlineStr"/>
      <c r="AM703" s="18" t="inlineStr">
        <is>
          <t>LOW</t>
        </is>
      </c>
      <c r="AN703" s="3" t="inlineStr">
        <is>
          <t>AUTO-DRAFT: keyword signals only; requires contextual coding per codebook.md before use.</t>
        </is>
      </c>
      <c r="AO703" s="18" t="inlineStr">
        <is>
          <t>2afd071d-1130-533b-be1d-84613f4dc4f0</t>
        </is>
      </c>
      <c r="AP703" s="18" t="inlineStr">
        <is>
          <t>1</t>
        </is>
      </c>
      <c r="AQ703" s="18" t="inlineStr">
        <is>
          <t>LOW_CONFIDENCE;MISSING_SPEAKER</t>
        </is>
      </c>
      <c r="AR703" s="18" t="inlineStr">
        <is>
          <t>EXCLUDED</t>
        </is>
      </c>
      <c r="AS703" s="3" t="inlineStr">
        <is>
          <t>2026-09-22 full backlog review: COVID_OR_PANDEMIC</t>
        </is>
      </c>
    </row>
    <row r="704">
      <c r="A704" s="3" t="inlineStr">
        <is>
          <t>https://japan.kantei.go.jp/99_suga/statement/202107/_00017.html</t>
        </is>
      </c>
      <c r="B704" s="18" t="inlineStr">
        <is>
          <t>japan</t>
        </is>
      </c>
      <c r="C704" s="18" t="inlineStr">
        <is>
          <t>Prime Minister's Office of Japan (Kantei)</t>
        </is>
      </c>
      <c r="D704" s="3" t="inlineStr">
        <is>
          <t>[COVID-19] Press Conference by the Prime Minister regarding the Novel Coronavirus (Speeches and Statements by the Prime Minister) | Prime Minister of Japan and His Cabinet</t>
        </is>
      </c>
      <c r="E704" s="18" t="inlineStr">
        <is>
          <t>PRESS_CONFERENCE</t>
        </is>
      </c>
      <c r="F704" s="18" t="inlineStr">
        <is>
          <t>July 30, 2021</t>
        </is>
      </c>
      <c r="G704" s="18" t="inlineStr">
        <is>
          <t>0</t>
        </is>
      </c>
      <c r="H704" s="3" t="inlineStr"/>
      <c r="I704"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July 2021
&gt;
[COVID-19] Press Conference by the Prime Minister regarding the Novel Coronavirus
Speeches and Statements by the Prime Minister
[COVID-19] Press Conference by the Prime Minister regarding the Novel Coronavirus
July 30, 2021
Tweet
[Provisional translation]
[Opening Statement]
Just now we convened a meeting of the Novel Coronavirus Response Headquarters. We have decided to issue a declaration of a state of emergency for Saitama, Chiba, Kanagawa, and Osaka Prefectures, as well as implement priority measures to prevent the spread of disease in Hokkaido, Ishikawa, Kyoto, Hyogo, and Fukuoka Prefectures, lasting from August 2 to August 31 for both categories. We also decided to extend the declaration of a state of emergency until August 31 for Tokyo and Okinawa Prefectures.
The number of new infections nationwide continues to increase. There were more than 10,000 new infections nationwide yesterday, with the figure reaching 3,300 in Tokyo today. In many locations, notably the Greater Tokyo area and the Kansai area, there has been an ongoing trend towards increases in infections, with infections spreading at a speed we have never experienced before.
What has been pointed out as a major factor is the Delta strain, which even among the multiple variants has been raging internationally. It is said that the infectivity of the Delta strain is as high as 1.5 times that of the Alpha strain, which was the cause of the rise in infections in April, and in Tokyo over 70 percent of infections are of the Delta strain. We are concerned that as the transition to infections by the Delta variant advances quickly nationwide, the spread of infections will also advance further.
At the same time, looking at the infection situation in recent days, in the context of 73 percent of the elderly having already finished receiving two doses of the vaccine, we see characteristics that are clearly distinct from periods in which infections had spread until now. The number of new infections among those aged 65 or older in Tokyo has again today been limited to 82 persons, even amid infections spreading rapidly. The proportion of newly infected patients who were 65 or older had been, on a percentage basis, in the twenties until April, whereas now it has dropped to two-point-something percent. Accompanying this shift, we are seeing a certain level of suppression even of the increase in the number of patients with severe symptoms. The number of patients in Tokyo with severe symptoms requiring ventilators also remains at roughly half compared to January, and the occupancy ratio of hospital beds for such patients is being kept down to about 20 percent. We also find that, compared with the level in January, the number of people succumbing to the virus has also stayed at a considerably low level.
In this way, the effects of administering vaccinations appear very pronounced, but despite that, there are matters of strong concern. One is that infections are spreading rapidly among those in the young generation. In Tokyo, the proportion of new cases occurring in patients under 40 years old has reached 70 percent, and notably the number of cases among people in their 20s has surpassed 1,000 several days running. The number of patients with severe symptoms has followed an upward trend among those in their 40s and 50s and has now reached a level of 1.5 times the number of cases seen even in January. Should the increase in the number of patients continue in this way unabated, the number of patients with severe symptoms with increase further and the number of available hospital beds may come under strain.  The way things stand at the moment, the rapid rise in the number of new infections also precipitates a significant strain on adjustments to hospital admissions managed by public health centers, while the number of people waiting at home [to see how their symptoms progress] is also increasing.
Taking this situation into account, I determined that we will take well-designed measures in each particular location while also pressing forward with administering vaccines, and in order to avoid putting the hospital bed occupancy ratio under strain, I made the decision to expand the geographical coverage and extend the period for both the declaration of a state of emergency and the priority measures to prevent the spread of disease.
I extend my heartfelt thanks to all the Japanese people for cooperating with our measures for a year and a half for the sake of our battle with a new infectious disease never experienced before.
Meanwhile, there is concern that “voluntary restraint burnout” will spread as the period for voluntary restraint gets increasingly prolonged. Especially among the young generation, we hear people say things such as, the novel coronavirus disease (COVID-19) isn’t a disease they are scared of. And I imagine that many are also of the mind that they want to prioritize living a regular life and having fun over infection countermeasures. But what I want people to understand is that things have changed through the emergence of the Delta variant, such that even for those in the young generation, the risk of developing severe symptoms has increased, and that some people are suffering from considerable subsequent complications after becoming infected.
This is a request we have made of the public repeatedly, and it pains me terribly to ask it of you, but for a little while, until vaccinations demonstrate further effects, we ask each individual to maintain a high sense of vigilance and take careful, restrained actions while thoroughly implementing measures to counter infections.
Even in the case of the Delta virus variant, the crux of our measures to counter infections targets dining and drinking occasions in which there are many opportunities to talk with others without masks. The reality is that infections contracted at dining and drinking venues are spreading at workplaces, within the home, and so on. I ask once more that everyone thoroughly carry out the basic preventive measures of wearing masks, washing their hands, and avoiding the three Cs [of closed spaces, crowded spaces, and close-contact settings], and especially that people wear masks when talking with others.
We have been causing inconveniences for dining and drinking establishments for quite some time now. We will, at an early time, render payments to establishments that cooperate with our requests, while also working to create an environment in which establishments are able to cooperate with our requests, such as by swiftly settling, after a simplified screening, outstanding payments for cooperation rendered until now. At the same time, we will from now expand our patrols of dining and drinking establishments in each of the relevant prefectures, thereby boosting the effectiveness of the measures.
As we move further into summer vacation, we will begin the Obon holiday period, and we ask that people refrain from going out or traveling for non-essential, non-urgent reasons. We request that everyone act in an extremely careful and restrained manner -- should you need to go out, we urge you to make every possible effort to do so in small groups of either family members or people you regularly spend time with; should travel across prefectural lines be essential, for example to return to your hometown, we urge you to thoroughly carry out infection prevention measures and be certain to undergo testing. In addition, we ask that you refrain from roadside drinking with others, from dining with people you don’t already meet regularly, or from dining or drinking in large groups or for extended periods of time.
Even with the Olympics getting underway, thanks to traffic restrictions, teleworking, and also the cooperation of the public, the flow of people through Tokyo’s entertainment districts has been on the decline. In order to decrease the flow of people even further, we ask that you continue to show your support of the athletes at home by watching TV or through other media.
Our goal in our battle with COVID-19 is to protect the lives and the health of the people. What we need in order to do that is to maintain functioning medical structures in our local communities. Another is to make use of vaccinations, our trump card, and also effective pharmaceutical treatments to avoid the development of severe symptoms, which imparts significant burdens on hospitals. In line with this thinking, we have proceeded with vaccinations under a strategic schedule that included  inoculating healthcare workers beginning in February this year and, since April, moving forward in vaccinating elderly persons over 65 years of age.
Fortunately, through the cooperation of a great many people all around the country, we are moving forward at a pace exceeding expectations, administering 1.3 million vaccine doses per day at local government vaccination centers and medical institutions and 200,000 doses per day at companies and universities. As a result, the total number of vaccine doses given until now, including those administered at companies and universities, is close to 90.0 million, and by the end of this month, close to 80 percent of all of the elderly are expected to complete their second dose. We will avoid clusters arising at hospitals and, now that we have reached our goal for vaccinations among the elderly, focus on inoculating persons in their 40s and 50s, who are at the next-highest risk level for developing severe symptoms, as well as persons in the young generation, in which infections are spreading greatly.
We will also work to advance the planned administration of vaccines by indicating to local governments nationwide at an early time the amount of vaccines to be distributed well into the future. Also, today the AstraZeneca vaccine was approved for use in people in their 40s or older. The Government has already secured 2.0 million doses and we will supply this quickly to local governments and others wanting them.
Against this backdrop, we will work to have more than 40 percent of the population completing both doses by the end of this month and make every possible effort to restore a new normal. We will additionally work to send out accurate information regarding the vaccine. I urge even those in the young generation to cooperate in getting vaccinated by all means, in order to protect their own health and to protect their cherished family members and friends.
There has also been a great development regarding pharmaceutical treatments. Until now, there has not been an effective pharmaceutical treatment for patients with mild or moderate symptoms, but on July 19 we approved a revolutionary pharmaceutical treatment that slashes the risk of such patients developing severe symptoms by 70 percent. Some 2,000 medical institutions nationwide hoping to use this treatment have already registered, and we will deliver it in good order upon request. The Government has secured an adequate amount of this neutralizing antibody drug, so in addition to patients over 50 years old, we will actively supply it to those with underlying conditions, with a view to suppressing the development of severe symptoms.
We will additionally make use of various screening techniques and prepare a system in which people who become ill can feel at ease when getting tested at a nearby facility.
As for when the declaration of a state of emergency will end, we will make an appropriate determination by considering the state of vaccine administration, coupled with concrete analyses focused on the load upon our medical systems, such as the number of patients with severe symptoms and the hospital bed occupancy ratio. Moreover, we will lay out a course forward towards relaxing restrictions on socioeconomic activities.
Between now and the end of August, the Government, determined that this declaration will be the last, will work together as one in taking all-out measures. I sincerely ask all of you for your understanding and cooperation.
Related Link
Japanese
Video (English)
Home
News
Videos
Policy
The Cabinet
Links
Cabinet Public Affairs Office, Cabinet Secretariat, 1-6-1 Nagata-cho, Chiyoda-ku, Tokyo 100 - 8968, Japan
Copyright© Cabinet Public Affairs Office, Cabinet Secretariat. All Rights Reserved.</t>
        </is>
      </c>
      <c r="J704" s="3" t="inlineStr">
        <is>
          <t>The number of new infections nationwide continues to increase. There were more than 10,000 new infections nationwide yesterday, with the figure reaching 3,300 in Tokyo today. In many locations, notably the Greater Tokyo area and the Kansai area, there has been an ongoing trend towards increases in infections, with infections spreading at a speed we have never experienced before. What has been pointed out as a major factor is the Delta strain, which even among the multiple variants has been raging internationally. It is said that the infectivity of the Delta strain is as high as 1.5 times that of the Alpha strain, which was the cause of the rise in infections in April, and in Tokyo over 70 percent of infections are of the Delta strain. One is that infections are spreading rapidly among those in the young generation. In Tokyo, the proportion of new cases occurring in patients under 40 years old has reached 70 percent, and notably the number of cases among people in their 20s has surpassed 1,000 several days running. The number of patients with severe symptoms has followed an upward trend among those in their 40s and 50s and has now reached a level of 1.5 times the number of cases seen even in January. Should the increase in the number of patients continue in this way unabated, the number of patients with severe symptoms with increase further and the number of available hospital beds may come under strain. The way things stand at the moment, the rapid rise in the number of new infections also precipitates a significant strain on adjustments to hospital admissions managed by public health centers, while the number of people waiting at home [to see how their symptoms progress] is also increasing. Taking this situation into account, I determined that we will take well-designed measures in each particular location while also pressing forward with administering vaccines, and in order to avoid putting the hospital bed occupancy ratio under strain, I made the decision to expand the geographical coverage and extend the period for both the declaration of a state of emergency and the priority measures to prevent the spread of disease. I extend my heartfelt thanks to all the Japanese people for cooperating with our measures for a year and a half for the sake of our battle with a new infectious disease never experienced before. Meanwhile, there is concern that “voluntary restraint burnout” will spread as the period for voluntary restraint gets increasingly prolonged. Especially among the young generation, we hear people say things such as, the novel coronavirus disease (COVID-19) isn’t a disease they are scared of. And I imagine that many are also of the mind that they want to prioritize living a regular life and having fun over infection countermeasures. But what I want people to understand is that things have changed through the emergence of the Delta variant, such that even for those in the young generation, the risk of developing severe symptoms has increased, and that some people are suffering from considerable subsequent complications after becoming infected. This is a request we have made of the public repeatedly, and it pains me terribly to ask it of you, but for a little while, until vaccinations demonstrate further effects, we ask each individual to maintain a high sense of vigilance and take careful, restrained actions while thoroughly implementing measures to counter infections. Even in the case of the Delta virus variant, the crux of our measures to counter infections targets dining and drinking occasions in which there are many opportunities to talk with others without masks. What we need in order to do that is to maintain functioning medical structures in our local communities. Another is to make use of vaccinations, our trump card, and also effective pharmaceutical treatments to avoid the development of severe symptoms, which imparts significant burdens on hospitals. In line with this thinking, we have proceeded with vaccinations under a strategic schedule that included  inoculating healthcare workers beginning in February this year and, since April, moving forward in vaccinating elderly persons over 65 years of age. Fortunately, through the cooperation of a great many people all around the country, we are moving forward at a pace exceeding expectations, administering 1.3 million vaccine doses per day at local government vaccination centers and medical institutions and 200,000 doses per day at companies and universities. As a result, the total number of vaccine doses given until now, including those administered at companies and universities, is close to 90.0 million, and by the end of this month, close to 80 percent of all of the elderly are expected to complete their second dose. We will avoid clusters arising at hospitals and, now that we have reached our goal for vaccinations among the elderly, focus on inoculating persons in their 40s and 50s, who are at the next-highest risk level for developing severe symptoms, as well as persons in the young generation, in which infections are spreading greatly. We will additionally make use of various screening techniques and prepare a system in which people who become ill can feel at ease when getting tested at a nearby facility. As for when the declaration of a state of emergency will end, we will make an appropriate determination by considering the state of vaccine administration, coupled with concrete analyses focused on the load upon our medical systems, such as the number of patients with severe symptoms and the hospital bed occupancy ratio. Moreover, we will lay out a course forward towards relaxing restrictions on socioeconomic activities. Between now and the end of August, the Government, determined that this declaration will be the last, will work together as one in taking all-out measures. I sincerely ask all of you for your understanding and cooperation.</t>
        </is>
      </c>
      <c r="K704" s="18" t="inlineStr">
        <is>
          <t>suffering;war</t>
        </is>
      </c>
      <c r="L704" s="18" t="inlineStr">
        <is>
          <t>0</t>
        </is>
      </c>
      <c r="M704" s="18" t="inlineStr">
        <is>
          <t>0</t>
        </is>
      </c>
      <c r="N704" s="18" t="inlineStr">
        <is>
          <t>0</t>
        </is>
      </c>
      <c r="O704" s="18" t="inlineStr">
        <is>
          <t>0</t>
        </is>
      </c>
      <c r="P704" s="18" t="inlineStr">
        <is>
          <t>0</t>
        </is>
      </c>
      <c r="Q704" s="18" t="inlineStr">
        <is>
          <t>0</t>
        </is>
      </c>
      <c r="R704" s="18" t="inlineStr">
        <is>
          <t>8b9a9928-e8b7-4f75-9657-d00a6cafd419</t>
        </is>
      </c>
      <c r="S704" s="18" t="inlineStr"/>
      <c r="T704" s="18" t="inlineStr"/>
      <c r="U704" s="18" t="inlineStr"/>
      <c r="V704" s="18" t="inlineStr">
        <is>
          <t>HISTORICAL_RECOGNITION_GENERAL</t>
        </is>
      </c>
      <c r="W704" s="18" t="inlineStr"/>
      <c r="X704" s="18" t="inlineStr"/>
      <c r="Y704" s="18" t="inlineStr"/>
      <c r="Z704" s="18" t="inlineStr"/>
      <c r="AA704" s="18" t="inlineStr"/>
      <c r="AB704" s="18" t="inlineStr"/>
      <c r="AC704" s="18" t="inlineStr"/>
      <c r="AD704" s="18" t="inlineStr"/>
      <c r="AE704" s="18" t="inlineStr"/>
      <c r="AF704" s="18" t="inlineStr"/>
      <c r="AG704" s="18" t="inlineStr"/>
      <c r="AH704" s="18" t="inlineStr"/>
      <c r="AI704" s="18" t="inlineStr"/>
      <c r="AJ704" s="18" t="inlineStr"/>
      <c r="AK704" s="18" t="inlineStr"/>
      <c r="AL704" s="18" t="inlineStr"/>
      <c r="AM704" s="18" t="inlineStr">
        <is>
          <t>LOW</t>
        </is>
      </c>
      <c r="AN704" s="3" t="inlineStr">
        <is>
          <t>AUTO-DRAFT: keyword signals only; requires contextual coding per codebook.md before use.</t>
        </is>
      </c>
      <c r="AO704" s="18" t="inlineStr">
        <is>
          <t>6b4dc1a2-306a-5b91-af2c-832ecf622f68</t>
        </is>
      </c>
      <c r="AP704" s="18" t="inlineStr">
        <is>
          <t>1</t>
        </is>
      </c>
      <c r="AQ704" s="18" t="inlineStr">
        <is>
          <t>LOW_CONFIDENCE;MISSING_SPEAKER</t>
        </is>
      </c>
      <c r="AR704" s="18" t="inlineStr">
        <is>
          <t>EXCLUDED</t>
        </is>
      </c>
      <c r="AS704" s="3" t="inlineStr">
        <is>
          <t>2026-09-22 full backlog review: COVID_OR_PANDEMIC</t>
        </is>
      </c>
    </row>
    <row r="705">
      <c r="A705" s="3" t="inlineStr">
        <is>
          <t>https://japan.kantei.go.jp/99_suga/statement/202108/_00007.html</t>
        </is>
      </c>
      <c r="B705" s="18" t="inlineStr">
        <is>
          <t>japan</t>
        </is>
      </c>
      <c r="C705" s="18" t="inlineStr">
        <is>
          <t>Prime Minister's Office of Japan (Kantei)</t>
        </is>
      </c>
      <c r="D705" s="3" t="inlineStr">
        <is>
          <t>Press Conference by the Prime Minister on the Number of New Infections of the Novel Coronavirus Disease (COVID-19) in Tokyo (Speeches and Statements by the Prime Minister) | Prime Minister of Japan and His Cabinet</t>
        </is>
      </c>
      <c r="E705" s="18" t="inlineStr">
        <is>
          <t>PRESS_CONFERENCE</t>
        </is>
      </c>
      <c r="F705" s="18" t="inlineStr">
        <is>
          <t>August 13, 2021</t>
        </is>
      </c>
      <c r="G705" s="18" t="inlineStr">
        <is>
          <t>0</t>
        </is>
      </c>
      <c r="H705" s="3" t="inlineStr"/>
      <c r="I705" s="3" t="inlineStr">
        <is>
          <t>Press Conference by the Prime Minister on the Number of New Infections of the Novel Coronavirus Disease (COVID-19) in Tokyo (Speeches and Statements by the Prime Minister) | Prime Minister of Japan and His Cabinet
Skip to main content
Home
News
Videos
Policy
The Cabinet
Links
Home
&gt;
News
&gt;
Speeches and Statements by the Prime Minister
&gt;
August 2021
&gt;
Press Conference by the Prime Minister on the Number of New Infections of the Novel Coronavirus Disease (COVID-19) in Tokyo
Speeches and Statements by the Prime Minister
Press Conference by the Prime Minister on the Number of New Infections of the Novel Coronavirus Disease (COVID-19) in Tokyo
August 13, 2021
Tweet
[Provisional Translation]
(On the number of new infections of the novel coronavirus disease (COVID-19) in Tokyo)
First of all, many parts of the country have continued to see the largest number of new infections. Accordingly, the number of patients with severe symptoms has also been on the rise. We believe that the medical system in Tokyo is in a very serious state. To protect the lives of the people under these circumstances is the Government’s biggest responsibility. In this light, I discussed with the relevant ministers. In the discussions, I instructed the ministers to ensure that we can make contact with patients recuperating at home without fail in collaboration with local governments, to, for example, set up oxygen stations and administer oxygen to these patients on the site if needed, and to swiftly build such system. With regard to the neutralizing antibody drug, which is a new medicine said to be highly effective in preventing patients from developing severe symptoms, we will make sure that medical institutions will be able to utilize it in the treatment. At the same time, we will establish specialized centers that offer an intensive treatment. We will develop such medical system in the near future. Moreover, based on the recommendations by chairperson Omi in a subcommittee yesterday, we will work closely with relevant organizations to thoroughly implement measures to curb the flow of people in commercial and other facilities. Meanwhile, many people are now on leave for the Obon holiday, which is also an extremely important time to prevent infections under these circumstances. We humbly ask the public to refrain as much as possible from returning to their hometowns and other travel as well as from non-essential, non-urgent outings, although it would cause inconvenience.
Related Link
Home
News
Videos
Policy
The Cabinet
Links
Cabinet Public Affairs Office, Cabinet Secretariat, 1-6-1 Nagata-cho, Chiyoda-ku, Tokyo 100 - 8968, Japan
Copyright© Cabinet Public Affairs Office, Cabinet Secretariat. All Rights Reserved.</t>
        </is>
      </c>
      <c r="J705" s="3" t="inlineStr">
        <is>
          <t>Accordingly, the number of patients with severe symptoms has also been on the rise. We believe that the medical system in Tokyo is in a very serious state. To protect the lives of the people under these circumstances is the Government’s biggest responsibility. In this light, I discussed with the relevant ministers. In the discussions, I instructed the ministers to ensure that we can make contact with patients recuperating at home without fail in collaboration with local governments, to, for example, set up oxygen stations and administer oxygen to these patients on the site if needed, and to swiftly build such system.</t>
        </is>
      </c>
      <c r="K705" s="18" t="inlineStr">
        <is>
          <t>responsibility</t>
        </is>
      </c>
      <c r="L705" s="18" t="inlineStr">
        <is>
          <t>0</t>
        </is>
      </c>
      <c r="M705" s="18" t="inlineStr">
        <is>
          <t>0</t>
        </is>
      </c>
      <c r="N705" s="18" t="inlineStr">
        <is>
          <t>0</t>
        </is>
      </c>
      <c r="O705" s="18" t="inlineStr">
        <is>
          <t>0</t>
        </is>
      </c>
      <c r="P705" s="18" t="inlineStr">
        <is>
          <t>0</t>
        </is>
      </c>
      <c r="Q705" s="18" t="inlineStr">
        <is>
          <t>0</t>
        </is>
      </c>
      <c r="R705" s="18" t="inlineStr">
        <is>
          <t>b1b5173d-7107-42f9-94c6-bef93b907e9d</t>
        </is>
      </c>
      <c r="S705" s="18" t="inlineStr"/>
      <c r="T705" s="18" t="inlineStr"/>
      <c r="U705" s="18" t="inlineStr"/>
      <c r="V705" s="18" t="inlineStr">
        <is>
          <t>HISTORICAL_RECOGNITION_GENERAL</t>
        </is>
      </c>
      <c r="W705" s="18" t="inlineStr"/>
      <c r="X705" s="18" t="inlineStr"/>
      <c r="Y705" s="18" t="inlineStr"/>
      <c r="Z705" s="18" t="inlineStr"/>
      <c r="AA705" s="18" t="inlineStr"/>
      <c r="AB705" s="18" t="inlineStr"/>
      <c r="AC705" s="18" t="inlineStr"/>
      <c r="AD705" s="18" t="inlineStr"/>
      <c r="AE705" s="18" t="inlineStr"/>
      <c r="AF705" s="18" t="inlineStr"/>
      <c r="AG705" s="18" t="inlineStr"/>
      <c r="AH705" s="18" t="inlineStr"/>
      <c r="AI705" s="18" t="inlineStr"/>
      <c r="AJ705" s="18" t="inlineStr"/>
      <c r="AK705" s="18" t="inlineStr"/>
      <c r="AL705" s="18" t="inlineStr"/>
      <c r="AM705" s="18" t="inlineStr">
        <is>
          <t>LOW</t>
        </is>
      </c>
      <c r="AN705" s="3" t="inlineStr">
        <is>
          <t>AUTO-DRAFT: keyword signals only; requires contextual coding per codebook.md before use.</t>
        </is>
      </c>
      <c r="AO705" s="18" t="inlineStr">
        <is>
          <t>28f153ad-44db-50a5-96d0-b831c49dfbf8</t>
        </is>
      </c>
      <c r="AP705" s="18" t="inlineStr">
        <is>
          <t>1</t>
        </is>
      </c>
      <c r="AQ705" s="18" t="inlineStr">
        <is>
          <t>LOW_CONFIDENCE;MISSING_SPEAKER</t>
        </is>
      </c>
      <c r="AR705" s="18" t="inlineStr">
        <is>
          <t>EXCLUDED</t>
        </is>
      </c>
      <c r="AS705" s="3" t="inlineStr">
        <is>
          <t>2026-09-22 full backlog review: COVID_OR_PANDEMIC</t>
        </is>
      </c>
    </row>
    <row r="706">
      <c r="A706" s="3" t="inlineStr">
        <is>
          <t>https://japan.kantei.go.jp/99_suga/statement/202108/_00008.html</t>
        </is>
      </c>
      <c r="B706" s="18" t="inlineStr">
        <is>
          <t>japan</t>
        </is>
      </c>
      <c r="C706" s="18" t="inlineStr">
        <is>
          <t>Prime Minister's Office of Japan (Kantei)</t>
        </is>
      </c>
      <c r="D706" s="3" t="inlineStr">
        <is>
          <t>Press Conference by the Prime Minister on the Handling of the Declaration of a State of Emergency (Speeches and Statements by the Prime Minister) | Prime Minister of Japan and His Cabinet</t>
        </is>
      </c>
      <c r="E706" s="18" t="inlineStr">
        <is>
          <t>PRESS_CONFERENCE</t>
        </is>
      </c>
      <c r="F706" s="18" t="inlineStr">
        <is>
          <t>August 16, 2021</t>
        </is>
      </c>
      <c r="G706" s="18" t="inlineStr">
        <is>
          <t>0</t>
        </is>
      </c>
      <c r="H706" s="3" t="inlineStr"/>
      <c r="I706" s="3" t="inlineStr">
        <is>
          <t>Press Conference by the Prime Minister on the Handling of the Declaration of a State of Emergency (Speeches and Statements by the Prime Minister) | Prime Minister of Japan and His Cabinet
Skip to main content
Home
News
Videos
Policy
The Cabinet
Links
Home
&gt;
News
&gt;
Speeches and Statements by the Prime Minister
&gt;
August 2021
&gt;
Press Conference by the Prime Minister on the Handling of the Declaration of a State of Emergency
Speeches and Statements by the Prime Minister
Press Conference by the Prime Minister on the Handling of the Declaration of a State of Emergency
August 16, 2021
Tweet
[Provisional Translation]
(On the handling of the declaration of a state of emergency)
I have just held a meeting of relevant ministers to discuss the measures going forward. With the infections continuing to spread in an unprecedented scale across the nation, we have decided to consult with the experts committee tomorrow over the declaration of a state of emergency and priority measures to prevent the spread of disease in a series of areas. I would particularly like to emphasize that it is extremely important to expand the medical system. Among the measures we discussed are: increasing medical fees for consultation over the telephone for patients recuperating at home in cooperation with local governments; significantly expanding locations where neutralizing antibody treatment can be provided primarily to patients aged 50 or older, as well as younger people with existing symptoms, in addition to 1,000 hospitals nationwide already providing such medical services; and ensuring the further application of this approach at other facilities temporarily used for patients, including the hotel in Tokyo I visited today.
Related Link
Japanese
Home
News
Videos
Policy
The Cabinet
Links
Cabinet Public Affairs Office, Cabinet Secretariat, 1-6-1 Nagata-cho, Chiyoda-ku, Tokyo 100 - 8968, Japan
Copyright© Cabinet Public Affairs Office, Cabinet Secretariat. All Rights Reserved.</t>
        </is>
      </c>
      <c r="J706" s="3" t="inlineStr">
        <is>
          <t>Press Conference by the Prime Minister on the Handling of the Declaration of a State of Emergency (Speeches and Statements by the Prime Minister) | Prime Minister of Japan and His Cabinet
Skip to main content
Home
News
Videos
Policy
The Cabinet
Links
Home
&gt;
News
&gt;
Speeches and Statements by the Prime Minister
&gt;
August 2021
&gt;
Press Conference by the Prime Minister on the Handling of the Declaration of a State of Emergency
Speeches and Statements by the Prime Minister
Press Conference by the Prime Minister on the Handling of the Declaration of a State of Emergency
August 16, 2021
Tweet
[Provisional Translation]
(On the handling of the declaration of a state of emergency)
I have just held a meeting of relevant ministers to discuss the measures going forward. With the infections continuing to spread in an unprecedented scale across the nation, we have decided to consult with the experts committee tomorrow over the declaration of a state of emergency and priority measures to prevent the spread of disease in a series of areas. I would particularly like to emphasize that it is extremely important to expand the medical system.</t>
        </is>
      </c>
      <c r="K706" s="18" t="inlineStr">
        <is>
          <t>war</t>
        </is>
      </c>
      <c r="L706" s="18" t="inlineStr">
        <is>
          <t>0</t>
        </is>
      </c>
      <c r="M706" s="18" t="inlineStr">
        <is>
          <t>0</t>
        </is>
      </c>
      <c r="N706" s="18" t="inlineStr">
        <is>
          <t>0</t>
        </is>
      </c>
      <c r="O706" s="18" t="inlineStr">
        <is>
          <t>0</t>
        </is>
      </c>
      <c r="P706" s="18" t="inlineStr">
        <is>
          <t>0</t>
        </is>
      </c>
      <c r="Q706" s="18" t="inlineStr">
        <is>
          <t>0</t>
        </is>
      </c>
      <c r="R706" s="18" t="inlineStr">
        <is>
          <t>e4847d4e-80b7-4cf1-b7a0-74e8097a48b7</t>
        </is>
      </c>
      <c r="S706" s="18" t="inlineStr"/>
      <c r="T706" s="18" t="inlineStr"/>
      <c r="U706" s="18" t="inlineStr"/>
      <c r="V706" s="18" t="inlineStr">
        <is>
          <t>HISTORICAL_RECOGNITION_GENERAL</t>
        </is>
      </c>
      <c r="W706" s="18" t="inlineStr"/>
      <c r="X706" s="18" t="inlineStr"/>
      <c r="Y706" s="18" t="inlineStr"/>
      <c r="Z706" s="18" t="inlineStr"/>
      <c r="AA706" s="18" t="inlineStr"/>
      <c r="AB706" s="18" t="inlineStr"/>
      <c r="AC706" s="18" t="inlineStr"/>
      <c r="AD706" s="18" t="inlineStr"/>
      <c r="AE706" s="18" t="inlineStr"/>
      <c r="AF706" s="18" t="inlineStr"/>
      <c r="AG706" s="18" t="inlineStr"/>
      <c r="AH706" s="18" t="inlineStr"/>
      <c r="AI706" s="18" t="inlineStr"/>
      <c r="AJ706" s="18" t="inlineStr"/>
      <c r="AK706" s="18" t="inlineStr"/>
      <c r="AL706" s="18" t="inlineStr"/>
      <c r="AM706" s="18" t="inlineStr">
        <is>
          <t>LOW</t>
        </is>
      </c>
      <c r="AN706" s="3" t="inlineStr">
        <is>
          <t>AUTO-DRAFT: keyword signals only; requires contextual coding per codebook.md before use.</t>
        </is>
      </c>
      <c r="AO706" s="18" t="inlineStr">
        <is>
          <t>56aca389-2b14-5770-85a4-2b683f37ff3c</t>
        </is>
      </c>
      <c r="AP706" s="18" t="inlineStr">
        <is>
          <t>1</t>
        </is>
      </c>
      <c r="AQ706" s="18" t="inlineStr">
        <is>
          <t>LOW_CONFIDENCE;MISSING_SPEAKER</t>
        </is>
      </c>
      <c r="AR706" s="18" t="inlineStr">
        <is>
          <t>EXCLUDED</t>
        </is>
      </c>
      <c r="AS706" s="3" t="inlineStr">
        <is>
          <t>2026-09-22 full backlog review: COVID_OR_PANDEMIC</t>
        </is>
      </c>
    </row>
    <row r="707">
      <c r="A707" s="3" t="inlineStr">
        <is>
          <t>https://japan.kantei.go.jp/99_suga/statement/202108/_00009.html</t>
        </is>
      </c>
      <c r="B707" s="18" t="inlineStr">
        <is>
          <t>japan</t>
        </is>
      </c>
      <c r="C707" s="18" t="inlineStr">
        <is>
          <t>Prime Minister's Office of Japan (Kantei)</t>
        </is>
      </c>
      <c r="D707" s="3" t="inlineStr">
        <is>
          <t>[COVID-19] Press Conference by the Prime Minister regarding the Novel Coronavirus (Speeches and Statements by the Prime Minister) | Prime Minister of Japan and His Cabinet</t>
        </is>
      </c>
      <c r="E707" s="18" t="inlineStr">
        <is>
          <t>PRESS_CONFERENCE</t>
        </is>
      </c>
      <c r="F707" s="18" t="inlineStr">
        <is>
          <t>August 17, 2021</t>
        </is>
      </c>
      <c r="G707" s="18" t="inlineStr">
        <is>
          <t>0</t>
        </is>
      </c>
      <c r="H707" s="3" t="inlineStr"/>
      <c r="I707"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August 2021
&gt;
[COVID-19] Press Conference by the Prime Minister regarding the Novel Coronavirus
Speeches and Statements by the Prime Minister
[COVID-19] Press Conference by the Prime Minister regarding the Novel Coronavirus
August 17, 2021
Tweet
[Provisional translation]
[Opening Statement]
First, before we begin this press conference, I would like to express my heartfelt condolences for the lives lost as a result of the recent heavy rains and offer my sincere sympathies to those affected by the disaster.
The Government is making all-out efforts to rescue and deliver relief to disaster victims and provide assistance towards restoration. I ask all citizens not to let down their guard and to be sure to take early actions that will save their own lives.
Just now we convened a meeting of the Novel Coronavirus Response Headquarters, whereupon we took the decision to declare a state of emergency in Ibaraki, Tochigi, Gunma, Shizuoka, Kyoto, Hyogo, and Fukuoka Prefectures and apply priority measures to prevent the spread of disease in Miyagi, Toyama, Yamanashi, Gifu, Mie, Okayama, Hiroshima, Kagawa, Ehime, and Kagoshima Prefectures, to be in effect from August 20 to September 12 for each of these groups. Alongside this, for the six prefectures already subject to a declaration of a state of emergency and for the six prefectures already subject to priority measures to prevent the spread of disease, we decided to extend the period for each of these to September 12.
The number of new infections has been rising rapidly in various locations all around the country and we continue to experience an unprecedented surge in infections. The number of new cases nationwide surpassed 20,000 last weekend, putting us in a truly critical situation. There has also been an increase in the number of patients with severe symptoms, which we had kept in check at a low level until now, and the number of hospitalized patients and persons recuperating at home or in hotels are both rising sharply. This has caused the structure of our public health centers and our medical treatment structure to come under strain, resulting in an extremely severe situation centered on the Greater Tokyo area.
The cause of this is the Delta viral strain, which is said to have an extremely high degree of infectivity. This Delta strain has caused an unexpected spread of infections internationally as well; within Japan, there has been a rapid transition to infections caused by the Delta variant, and unfortunately it has brought about a completely different phase in our battle.
Against such a backdrop, the Government’s mission is to protect the lives of the citizens and to expand a medical treatment structure through which necessary treatment can be received by those needing it, even amidst a rapid surge in infections. As we work to secure the hospital beds and recuperation facilities we need, what is most pressing of all is ensuring that we have a medical treatment system firmly in place that protects people’s lives, in which even people recuperating at home can receive appropriate medical interventions, should their symptoms change suddenly. At the same time, we will continue our measures to reduce the number of new infections by the greatest possible extent, pressing forward with administering vaccines in the meanwhile. Under this recognition, based on the state of the number of new infections and hospital bed availability in each specific location, we have now expanded the geographical areas where we will take measures, and alongside this we decided to extend the period the declaration is in effect, to be one in which we expand systems through which patients can be certain to receive the medical treatments they require.
We have been asking many people in the public and many people related to this decision to undergo a significant amount of hardship, and that pains me terribly. But under our strong determination to overcome this crisis, we will be certain to push forward with our measures, comprised of the three pillars of getting our medical treatment system solidly in place, preventing the spread of infection, and administering vaccines.
Our first pillar is ensuring that a reliable medical treatment structure is firmly in place. We will begin by addressing the rapidly increasing number of persons recuperating at home. I believe that patients staying in their own homes feel very ill at ease. We will work in cooperation with local governments and local medical institutions to become able to contact all such patients without exception. In order to strengthen our system of telephone-based examinations by doctors, we will increase the remuneration paid for such examinations and treatment as well as for in-home medical services. As for cases in which oxygen needs to be administered, we will build in each relevant local area a system under which oxygen can be provided swiftly, such as by having patients stay in oxygen administration stations set up within hospitals or other facilities.
Next we will address those requiring hospitalization or other treatment at that level. We have newly secured a capacity of some 1,400 hospital beds nationwide since July to ensure that people with severe symptoms are reliably able to be admitted to hospitals. Partnering with local governments, we will make further headway in securing hospital bed capacity by having the national government also interface with potential cooperating hospitals. As for recuperation at hotels by patients with mild symptoms, here too we have added 1,700 rooms nationwide since July. Hotel-based recuperation is effective in preventing the spread of infection within households, so from now we will continue to add to that number as much as possible.
We will furthermore work to prevent severe cases from developing. The neutralizing antibody drug introduced last month provides antibodies to fight the virus by means of an intravenous drip. It is a revolutionary pharmaceutical treatment capable of slashing the risk of developing severe symptoms by as much as 70 percent. Having secured adequate amounts of this pharmaceutical, the Government has adopted a policy of promoting collaboration with local governments to enable the drug to be administered at not only hospitals but also hotels where patients are recuperating and other facilities. Yesterday I toured one such facility located in Tokyo. This drug has already been administered to roughly 4,000 people at some 1,000 hospitals nationwide, and I have also heard from people working on the frontlines that many patients have quite clearly recovered and been discharged from the hospital thanks to this neutralizing antibody drug. We will use this intensively on persons in their 50s or older and those with underlying health conditions, thereby preventing people from developing severe illness.
Our second pillar is measures to counter the spread of infections. The other day, the Subcommittee on Novel Coronavirus Disease Control proposed that we aim at a 50 percent reduction in the flow of people in districts where a state of emergency has been declared. In tandem with local governments, the Government is also calling for capacity restrictions in department stores, shopping malls, and other places that get crowded, in areas where the declaration is in effect. We ask everyone in the public to cooperate in cutting down on the flow of people by not only refraining from going on trips or returning to your hometowns but also reducing by half the number of times you head out to crowded places for daily shopping and so on.
Additionally, to avoid clusters arising at workplaces or schools, we will widely distribute antigen testing kits. We ask each workplace to thoroughly implement measures in lounges and other common use spaces and promote teleworking once more, again aiming to attain after the Obon holiday period a 70 percent reduction in the number of workers coming to the workplace, which many companies achieved in the spring of 2020.
To the business operators who will continue to operate under shortened hours and suspend the serving of alcohol, we will render financial support at an early time for cooperating with our requests. In addition, we will extend the period for making use of exceptional initiatives such as Employment Adjustment Subsidies and the Emergency Small-Amount Fund, thereby protecting businesses and people’s daily lives. In that context we will newly allocate 300 billion yen in grants so that prefectural and municipal governments around the country can provide well-tailored assistance to businesses.
In Tokyo over several consecutive days we have seen more than 1,000 new cases of infection daily among people in their 20s, and close to 80 percent of all infections have been among people in their 20s through their 50s. Infections are spreading within households and at dining and drinking establishments and we are also seeing a sharp rise in clusters at workplaces. Even among young people, there are reports of people becoming severely ill and of serious complications remaining for quite some time after first becoming ill. In addition, the proportion of people in their 40s or 50s within the population staying in a particular location at night has also been increasing, and the rise within those age categories in the number of severe cases has become one of the characteristics of the current spread of infection.
To reduce the burden being imposed on medical institutions, and indeed, to protect our own lives and health, I once again urge everyone in the public to maintain your own individual awareness and avoid high-risk behavior. I ask once more that everyone thoroughly carry out the basic preventive measures of wearing masks, washing your hands, and avoiding the three Cs [of closed spaces, crowded spaces, and close-contact settings], and ask especially that you wear a mask when talking with others.
Our third pillar is administering vaccines. The vaccines are showing a high degree of effectiveness, even against the Delta strain. Many of the elderly aged 65 or over, of whom 85 percent have already received their second vaccine dose, have been able to avoid the onset of symptoms and the development of severe symptoms, even amidst the current surge in infections. As a result, the proportion of the elderly among all those testing positive for COVID-19 has dropped from twenty-something percent in the past to roughly three percent at present, and the number of people succumbing to the virus has also been kept in check to a considerably low level. Thanks to the devoted efforts of many people involved, nationwide inoculations proceeded at an average of 1.1 million doses per day in June and 1.5 million doses per day in July, a pace far exceeding our targets. As for August, even with the impact of the Obon holiday period, we are moving forward at a pace of more than 1.0 million doses being administered daily. By today, half of all our citizens have received at least one dose, with over 110 million doses administered in total.
Various countries around the world, taking the opportunity of their vaccine administration showing a certain degree of progress, are poised to recover their normal socioeconomic activities. For Japan too, we expect that as of the end of August, almost half of all our citizens will have received two doses of the vaccines, and by the end of September, nearly 60 percent of the public will have gotten two inoculations, bringing us close to being right in line with where the UK and the United States stand at present. We will distribute a sufficient amount of vaccines by early October to enable 80 percent of all those eligible to be fully inoculated.
In this protracted battle with COVID-19, many in the public have cooperated with us to the very best of their ability. And yet, having come to our present state of affairs, I am concerned that the rapid spread of infections has led some to feel a strong sense of unease about what is to come, or resignation that nothing much seems to come of complying with our countermeasures. I also think it is only natural for many people to feel irritated that they can’t enjoy their long-awaited summer vacation in the way they had hoped.
From now, if we move forward in inoculating people in their 40s and 50s and also those in the younger generation, we will be able to look forward to unmistakable preventive effects, and a light will become clearly visible to us. We will aim to finish administering the second dose of the vaccine for all those wanting it at the earliest possible time in October or November.
Our lifting of this declaration is premised on ensuring that we have a medical treatment structure in place that is capable of protecting the lives and health of the citizens. We will analyze such factors as the state of vaccine administration, the number of severely ill patients, and the hospital bed occupancy ratio to make an appropriate decision on lifting the declaration. Then beyond that, the restoration of socioeconomic activity, including using dining and drinking establishments and enjoying trips or events, will come into view. We will work to tackle the COVID-19 situation with all our strength. I ask sincerely for your understanding and your cooperation.
Related Link
Japanese
Video (English)
Home
News
Videos
Policy
The Cabinet
Links
Cabinet Public Affairs Office, Cabinet Secretariat, 1-6-1 Nagata-cho, Chiyoda-ku, Tokyo 100 - 8968, Japan
Copyright© Cabinet Public Affairs Office, Cabinet Secretariat. All Rights Reserved.</t>
        </is>
      </c>
      <c r="J707"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August 2021
&gt;
[COVID-19] Press Conference by the Prime Minister regarding the Novel Coronavirus
Speeches and Statements by the Prime Minister
[COVID-19] Press Conference by the Prime Minister regarding the Novel Coronavirus
August 17, 2021
Tweet
[Provisional translation]
[Opening Statement]
First, before we begin this press conference, I would like to express my heartfelt condolences for the lives lost as a result of the recent heavy rains and offer my sincere sympathies to those affected by the disaster. The Government is making all-out efforts to rescue and deliver relief to disaster victims and provide assistance towards restoration. I ask all citizens not to let down their guard and to be sure to take early actions that will save their own lives. Just now we convened a meeting of the Novel Coronavirus Response Headquarters, whereupon we took the decision to declare a state of emergency in Ibaraki, Tochigi, Gunma, Shizuoka, Kyoto, Hyogo, and Fukuoka Prefectures and apply priority measures to prevent the spread of disease in Miyagi, Toyama, Yamanashi, Gifu, Mie, Okayama, Hiroshima, Kagawa, Ehime, and Kagoshima Prefectures, to be in effect from August 20 to September 12 for each of these groups. Against such a backdrop, the Government’s mission is to protect the lives of the citizens and to expand a medical treatment structure through which necessary treatment can be received by those needing it, even amidst a rapid surge in infections. As we work to secure the hospital beds and recuperation facilities we need, what is most pressing of all is ensuring that we have a medical treatment system firmly in place that protects people’s lives, in which even people recuperating at home can receive appropriate medical interventions, should their symptoms change suddenly. At the same time, we will continue our measures to reduce the number of new infections by the greatest possible extent, pressing forward with administering vaccines in the meanwhile. Under this recognition, based on the state of the number of new infections and hospital bed availability in each specific location, we have now expanded the geographical areas where we will take measures, and alongside this we decided to extend the period the declaration is in effect, to be one in which we expand systems through which patients can be certain to receive the medical treatments they require. We have been asking many people in the public and many people related to this decision to undergo a significant amount of hardship, and that pains me terribly. But under our strong determination to overcome this crisis, we will be certain to push forward with our measures, comprised of the three pillars of getting our medical treatment system solidly in place, preventing the spread of infection, and administering vaccines. Our first pillar is ensuring that a reliable medical treatment structure is firmly in place. We will begin by addressing the rapidly increasing number of persons recuperating at home. We ask each workplace to thoroughly implement measures in lounges and other common use spaces and promote teleworking once more, again aiming to attain after the Obon holiday period a 70 percent reduction in the number of workers coming to the workplace, which many companies achieved in the spring of 2020. To the business operators who will continue to operate under shortened hours and suspend the serving of alcohol, we will render financial support at an early time for cooperating with our requests. In addition, we will extend the period for making use of exceptional initiatives such as Employment Adjustment Subsidies and the Emergency Small-Amount Fund, thereby protecting businesses and people’s daily lives. In that context we will newly allocate 300 billion yen in grants so that prefectural and municipal governments around the country can provide well-tailored assistance to businesses. In Tokyo over several consecutive days we have seen more than 1,000 new cases of infection daily among people in their 20s, and close to 80 percent of all infections have been among people in their 20s through their 50s. Even among young people, there are reports of people becoming severely ill and of serious complications remaining for quite some time after first becoming ill. In addition, the proportion of people in their 40s or 50s within the population staying in a particular location at night has also been increasing, and the rise within those age categories in the number of severe cases has become one of the characteristics of the current spread of infection. To reduce the burden being imposed on medical institutions, and indeed, to protect our own lives and health, I once again urge everyone in the public to maintain your own individual awareness and avoid high-risk behavior. I ask once more that everyone thoroughly carry out the basic preventive measures of wearing masks, washing your hands, and avoiding the three Cs [of closed spaces, crowded spaces, and close-contact settings], and ask especially that you wear a mask when talking with others. Our third pillar is administering vaccines. As a result, the proportion of the elderly among all those testing positive for COVID-19 has dropped from twenty-something percent in the past to roughly three percent at present, and the number of people succumbing to the virus has also been kept in check to a considerably low level. Thanks to the devoted efforts of many people involved, nationwide inoculations proceeded at an average of 1.1 million doses per day in June and 1.5 million doses per day in July, a pace far exceeding our targets. As for August, even with the impact of the Obon holiday period, we are moving forward at a pace of more than 1.0 million doses being administered daily. By today, half of all our citizens have received at least one dose, with over 110 million doses administered in total. Various countries around the world, taking the opportunity of their vaccine administration showing a certain degree of progress, are poised to recover their normal socioeconomic activities. And yet, having come to our present state of affairs, I am concerned that the rapid spread of infections has led some to feel a strong sense of unease about what is to come, or resignation that nothing much seems to come of complying with our countermeasures. I also think it is only natural for many people to feel irritated that they can’t enjoy their long-awaited summer vacation in the way they had hoped. From now, if we move forward in inoculating people in their 40s and 50s and also those in the younger generation, we will be able to look forward to unmistakable preventive effects, and a light will become clearly visible to us. We will aim to finish administering the second dose of the vaccine for all those wanting it at the earliest possible time in October or November. Our lifting of this declaration is premised on ensuring that we have a medical treatment structure in place that is capable of protecting the lives and health of the citizens.</t>
        </is>
      </c>
      <c r="K707" s="18" t="inlineStr">
        <is>
          <t>fund;war</t>
        </is>
      </c>
      <c r="L707" s="18" t="inlineStr">
        <is>
          <t>0</t>
        </is>
      </c>
      <c r="M707" s="18" t="inlineStr">
        <is>
          <t>0</t>
        </is>
      </c>
      <c r="N707" s="18" t="inlineStr">
        <is>
          <t>0</t>
        </is>
      </c>
      <c r="O707" s="18" t="inlineStr">
        <is>
          <t>1</t>
        </is>
      </c>
      <c r="P707" s="18" t="inlineStr">
        <is>
          <t>0</t>
        </is>
      </c>
      <c r="Q707" s="18" t="inlineStr">
        <is>
          <t>0</t>
        </is>
      </c>
      <c r="R707" s="18" t="inlineStr">
        <is>
          <t>029277cd-cb97-4aec-a503-ba1e838c9499</t>
        </is>
      </c>
      <c r="S707" s="18" t="inlineStr"/>
      <c r="T707" s="18" t="inlineStr"/>
      <c r="U707" s="18" t="inlineStr"/>
      <c r="V707" s="18" t="inlineStr">
        <is>
          <t>HISTORICAL_RECOGNITION_GENERAL</t>
        </is>
      </c>
      <c r="W707" s="18" t="inlineStr"/>
      <c r="X707" s="18" t="inlineStr"/>
      <c r="Y707" s="18" t="inlineStr"/>
      <c r="Z707" s="18" t="inlineStr"/>
      <c r="AA707" s="18" t="inlineStr"/>
      <c r="AB707" s="18" t="inlineStr"/>
      <c r="AC707" s="18" t="inlineStr"/>
      <c r="AD707" s="18" t="inlineStr"/>
      <c r="AE707" s="18" t="inlineStr"/>
      <c r="AF707" s="18" t="inlineStr"/>
      <c r="AG707" s="18" t="inlineStr"/>
      <c r="AH707" s="18" t="inlineStr"/>
      <c r="AI707" s="18" t="inlineStr"/>
      <c r="AJ707" s="18" t="inlineStr"/>
      <c r="AK707" s="18" t="inlineStr"/>
      <c r="AL707" s="18" t="inlineStr"/>
      <c r="AM707" s="18" t="inlineStr">
        <is>
          <t>LOW</t>
        </is>
      </c>
      <c r="AN707" s="3" t="inlineStr">
        <is>
          <t>AUTO-DRAFT: keyword signals only; requires contextual coding per codebook.md before use.</t>
        </is>
      </c>
      <c r="AO707" s="18" t="inlineStr">
        <is>
          <t>1b6d6c75-2ab3-56e0-a74a-c890bda5dfd0</t>
        </is>
      </c>
      <c r="AP707" s="18" t="inlineStr">
        <is>
          <t>1</t>
        </is>
      </c>
      <c r="AQ707" s="18" t="inlineStr">
        <is>
          <t>LOW_CONFIDENCE;MISSING_SPEAKER</t>
        </is>
      </c>
      <c r="AR707" s="18" t="inlineStr">
        <is>
          <t>EXCLUDED</t>
        </is>
      </c>
      <c r="AS707" s="3" t="inlineStr">
        <is>
          <t>2026-09-22 full backlog review: COVID_OR_PANDEMIC</t>
        </is>
      </c>
    </row>
    <row r="708">
      <c r="A708" s="3" t="inlineStr">
        <is>
          <t>https://japan.kantei.go.jp/99_suga/statement/202108/_00010.html</t>
        </is>
      </c>
      <c r="B708" s="18" t="inlineStr">
        <is>
          <t>japan</t>
        </is>
      </c>
      <c r="C708" s="18" t="inlineStr">
        <is>
          <t>Prime Minister's Office of Japan (Kantei)</t>
        </is>
      </c>
      <c r="D708" s="3" t="inlineStr">
        <is>
          <t>Press Conference by the Prime Minister on the Results of the Mayoral Election of the City of Yokohama (Speeches and Statements by the Prime Minister) | Prime Minister of Japan and His Cabinet</t>
        </is>
      </c>
      <c r="E708" s="18" t="inlineStr">
        <is>
          <t>PRESS_CONFERENCE</t>
        </is>
      </c>
      <c r="F708" s="18" t="inlineStr">
        <is>
          <t>August 23, 2021</t>
        </is>
      </c>
      <c r="G708" s="18" t="inlineStr">
        <is>
          <t>0</t>
        </is>
      </c>
      <c r="H708" s="3" t="inlineStr"/>
      <c r="I708" s="3" t="inlineStr">
        <is>
          <t>Press Conference by the Prime Minister on the Results of the Mayoral Election of the City of Yokohama (Speeches and Statements by the Prime Minister) | Prime Minister of Japan and His Cabinet
Skip to main content
Home
News
Videos
Policy
The Cabinet
Links
Home
&gt;
News
&gt;
Speeches and Statements by the Prime Minister
&gt;
August 2021
&gt;
Press Conference by the Prime Minister on the Results of the Mayoral Election of the City of Yokohama
Speeches and Statements by the Prime Minister
Press Conference by the Prime Minister on the Results of the Mayoral Election of the City of Yokohama
August 23, 2021
Tweet
[Provisional Translation]
(On the results of the mayoral election of the City of Yokohama)
Although the results were very regrettable, the residents made the decision on various issues facing the city including the coronavirus issue and I would like to humbly accept the outcome.
Related Link
Japanese
Home
News
Videos
Policy
The Cabinet
Links
Cabinet Public Affairs Office, Cabinet Secretariat, 1-6-1 Nagata-cho, Chiyoda-ku, Tokyo 100 - 8968, Japan
Copyright© Cabinet Public Affairs Office, Cabinet Secretariat. All Rights Reserved.</t>
        </is>
      </c>
      <c r="J708" s="3" t="inlineStr">
        <is>
          <t>Press Conference by the Prime Minister on the Results of the Mayoral Election of the City of Yokohama (Speeches and Statements by the Prime Minister) | Prime Minister of Japan and His Cabinet
Skip to main content
Home
News
Videos
Policy
The Cabinet
Links
Home
&gt;
News
&gt;
Speeches and Statements by the Prime Minister
&gt;
August 2021
&gt;
Press Conference by the Prime Minister on the Results of the Mayoral Election of the City of Yokohama
Speeches and Statements by the Prime Minister
Press Conference by the Prime Minister on the Results of the Mayoral Election of the City of Yokohama
August 23, 2021
Tweet
[Provisional Translation]
(On the results of the mayoral election of the City of Yokohama)
Although the results were very regrettable, the residents made the decision on various issues facing the city including the coronavirus issue and I would like to humbly accept the outcome. Related Link
Japanese
Home
News
Videos
Policy
The Cabinet
Links
Cabinet Public Affairs Office, Cabinet Secretariat, 1-6-1 Nagata-cho, Chiyoda-ku, Tokyo 100 - 8968, Japan
Copyright© Cabinet Public Affairs Office, Cabinet Secretariat. All Rights Reserved.</t>
        </is>
      </c>
      <c r="K708" s="18" t="inlineStr">
        <is>
          <t>regret</t>
        </is>
      </c>
      <c r="L708" s="18" t="inlineStr">
        <is>
          <t>0</t>
        </is>
      </c>
      <c r="M708" s="18" t="inlineStr">
        <is>
          <t>0</t>
        </is>
      </c>
      <c r="N708" s="18" t="inlineStr">
        <is>
          <t>0</t>
        </is>
      </c>
      <c r="O708" s="18" t="inlineStr">
        <is>
          <t>0</t>
        </is>
      </c>
      <c r="P708" s="18" t="inlineStr">
        <is>
          <t>0</t>
        </is>
      </c>
      <c r="Q708" s="18" t="inlineStr">
        <is>
          <t>0</t>
        </is>
      </c>
      <c r="R708" s="18" t="inlineStr">
        <is>
          <t>fa18931b-8771-4c7f-a3fe-bed967b64a90</t>
        </is>
      </c>
      <c r="S708" s="18" t="inlineStr"/>
      <c r="T708" s="18" t="inlineStr"/>
      <c r="U708" s="18" t="inlineStr"/>
      <c r="V708" s="18" t="inlineStr">
        <is>
          <t>HISTORICAL_RECOGNITION_GENERAL</t>
        </is>
      </c>
      <c r="W708" s="18" t="inlineStr"/>
      <c r="X708" s="18" t="inlineStr"/>
      <c r="Y708" s="18" t="inlineStr"/>
      <c r="Z708" s="18" t="inlineStr"/>
      <c r="AA708" s="18" t="inlineStr"/>
      <c r="AB708" s="18" t="inlineStr"/>
      <c r="AC708" s="18" t="inlineStr"/>
      <c r="AD708" s="18" t="inlineStr"/>
      <c r="AE708" s="18" t="inlineStr"/>
      <c r="AF708" s="18" t="inlineStr"/>
      <c r="AG708" s="18" t="inlineStr"/>
      <c r="AH708" s="18" t="inlineStr"/>
      <c r="AI708" s="18" t="inlineStr"/>
      <c r="AJ708" s="18" t="inlineStr"/>
      <c r="AK708" s="18" t="inlineStr"/>
      <c r="AL708" s="18" t="inlineStr"/>
      <c r="AM708" s="18" t="inlineStr">
        <is>
          <t>LOW</t>
        </is>
      </c>
      <c r="AN708" s="3" t="inlineStr">
        <is>
          <t>AUTO-DRAFT: keyword signals only; requires contextual coding per codebook.md before use.</t>
        </is>
      </c>
      <c r="AO708" s="18" t="inlineStr">
        <is>
          <t>4114f5cc-59e7-5163-b4de-7e5a876a5b47</t>
        </is>
      </c>
      <c r="AP708" s="18" t="inlineStr">
        <is>
          <t>1</t>
        </is>
      </c>
      <c r="AQ708" s="18" t="inlineStr">
        <is>
          <t>LOW_CONFIDENCE;MISSING_SPEAKER</t>
        </is>
      </c>
      <c r="AR708" s="18" t="inlineStr">
        <is>
          <t>EXCLUDED</t>
        </is>
      </c>
      <c r="AS708" s="3" t="inlineStr">
        <is>
          <t>2026-09-22 full backlog review: COVID_OR_PANDEMIC</t>
        </is>
      </c>
    </row>
    <row r="709">
      <c r="A709" s="3" t="inlineStr">
        <is>
          <t>https://japan.kantei.go.jp/99_suga/statement/202108/_00011.html</t>
        </is>
      </c>
      <c r="B709" s="18" t="inlineStr">
        <is>
          <t>japan</t>
        </is>
      </c>
      <c r="C709" s="18" t="inlineStr">
        <is>
          <t>Prime Minister's Office of Japan (Kantei)</t>
        </is>
      </c>
      <c r="D709" s="3" t="inlineStr">
        <is>
          <t>Press Conference by the Prime Minister on the Handling of the Declaration of a State of Emergency (Speeches and Statements by the Prime Minister) | Prime Minister of Japan and His Cabinet</t>
        </is>
      </c>
      <c r="E709" s="18" t="inlineStr">
        <is>
          <t>PRESS_CONFERENCE</t>
        </is>
      </c>
      <c r="F709" s="18" t="inlineStr">
        <is>
          <t>August 24, 2021</t>
        </is>
      </c>
      <c r="G709" s="18" t="inlineStr">
        <is>
          <t>0</t>
        </is>
      </c>
      <c r="H709" s="3" t="inlineStr"/>
      <c r="I709" s="3" t="inlineStr">
        <is>
          <t>Press Conference by the Prime Minister on the Handling of the Declaration of a State of Emergency (Speeches and Statements by the Prime Minister) | Prime Minister of Japan and His Cabinet
Skip to main content
Home
News
Videos
Policy
The Cabinet
Links
Home
&gt;
News
&gt;
Speeches and Statements by the Prime Minister
&gt;
August 2021
&gt;
Press Conference by the Prime Minister on the Handling of the Declaration of a State of Emergency
Speeches and Statements by the Prime Minister
Press Conference by the Prime Minister on the Handling of the Declaration of a State of Emergency
August 24, 2021
Tweet
[Provisional Translation]
(On the handling of the declaration of a state of emergency)
I have held a meeting of relevant ministers to discuss the measures going forward. We have decided to consult with the experts committee tomorrow over the declaration of a state of emergency and priority measures to prevent the spread of disease in a series of areas. It is extremely important to take measures to protect the lives of the people, including the setting up of a system to ensure the capacity of hospital beds and facilities temporarily used for patients and putting patients recuperating at home in close contact with doctors, as well as expanding the use of neutralizing antibody drugs. We are committed to continuing to make utmost efforts to work on those measures. We would also like to ensure measures to contain the further spread of infections with the highly contagious Delta strain becoming prevalent.
Related Link
Japanese
Home
News
Videos
Policy
The Cabinet
Links
Cabinet Public Affairs Office, Cabinet Secretariat, 1-6-1 Nagata-cho, Chiyoda-ku, Tokyo 100 - 8968, Japan
Copyright© Cabinet Public Affairs Office, Cabinet Secretariat. All Rights Reserved.</t>
        </is>
      </c>
      <c r="J709" s="3" t="inlineStr">
        <is>
          <t>Press Conference by the Prime Minister on the Handling of the Declaration of a State of Emergency (Speeches and Statements by the Prime Minister) | Prime Minister of Japan and His Cabinet
Skip to main content
Home
News
Videos
Policy
The Cabinet
Links
Home
&gt;
News
&gt;
Speeches and Statements by the Prime Minister
&gt;
August 2021
&gt;
Press Conference by the Prime Minister on the Handling of the Declaration of a State of Emergency
Speeches and Statements by the Prime Minister
Press Conference by the Prime Minister on the Handling of the Declaration of a State of Emergency
August 24, 2021
Tweet
[Provisional Translation]
(On the handling of the declaration of a state of emergency)
I have held a meeting of relevant ministers to discuss the measures going forward. We have decided to consult with the experts committee tomorrow over the declaration of a state of emergency and priority measures to prevent the spread of disease in a series of areas. It is extremely important to take measures to protect the lives of the people, including the setting up of a system to ensure the capacity of hospital beds and facilities temporarily used for patients and putting patients recuperating at home in close contact with doctors, as well as expanding the use of neutralizing antibody drugs.</t>
        </is>
      </c>
      <c r="K709" s="18" t="inlineStr">
        <is>
          <t>war</t>
        </is>
      </c>
      <c r="L709" s="18" t="inlineStr">
        <is>
          <t>0</t>
        </is>
      </c>
      <c r="M709" s="18" t="inlineStr">
        <is>
          <t>0</t>
        </is>
      </c>
      <c r="N709" s="18" t="inlineStr">
        <is>
          <t>0</t>
        </is>
      </c>
      <c r="O709" s="18" t="inlineStr">
        <is>
          <t>0</t>
        </is>
      </c>
      <c r="P709" s="18" t="inlineStr">
        <is>
          <t>0</t>
        </is>
      </c>
      <c r="Q709" s="18" t="inlineStr">
        <is>
          <t>0</t>
        </is>
      </c>
      <c r="R709" s="18" t="inlineStr">
        <is>
          <t>ae606341-2a3b-4863-9173-7d0e291ac900</t>
        </is>
      </c>
      <c r="S709" s="18" t="inlineStr"/>
      <c r="T709" s="18" t="inlineStr"/>
      <c r="U709" s="18" t="inlineStr"/>
      <c r="V709" s="18" t="inlineStr">
        <is>
          <t>HISTORICAL_RECOGNITION_GENERAL</t>
        </is>
      </c>
      <c r="W709" s="18" t="inlineStr"/>
      <c r="X709" s="18" t="inlineStr"/>
      <c r="Y709" s="18" t="inlineStr"/>
      <c r="Z709" s="18" t="inlineStr"/>
      <c r="AA709" s="18" t="inlineStr"/>
      <c r="AB709" s="18" t="inlineStr"/>
      <c r="AC709" s="18" t="inlineStr"/>
      <c r="AD709" s="18" t="inlineStr"/>
      <c r="AE709" s="18" t="inlineStr"/>
      <c r="AF709" s="18" t="inlineStr"/>
      <c r="AG709" s="18" t="inlineStr"/>
      <c r="AH709" s="18" t="inlineStr"/>
      <c r="AI709" s="18" t="inlineStr"/>
      <c r="AJ709" s="18" t="inlineStr"/>
      <c r="AK709" s="18" t="inlineStr"/>
      <c r="AL709" s="18" t="inlineStr"/>
      <c r="AM709" s="18" t="inlineStr">
        <is>
          <t>LOW</t>
        </is>
      </c>
      <c r="AN709" s="3" t="inlineStr">
        <is>
          <t>AUTO-DRAFT: keyword signals only; requires contextual coding per codebook.md before use.</t>
        </is>
      </c>
      <c r="AO709" s="18" t="inlineStr">
        <is>
          <t>ab21b3c1-f794-5676-b286-8412150eef0e</t>
        </is>
      </c>
      <c r="AP709" s="18" t="inlineStr">
        <is>
          <t>1</t>
        </is>
      </c>
      <c r="AQ709" s="18" t="inlineStr">
        <is>
          <t>LOW_CONFIDENCE;MISSING_SPEAKER</t>
        </is>
      </c>
      <c r="AR709" s="18" t="inlineStr">
        <is>
          <t>EXCLUDED</t>
        </is>
      </c>
      <c r="AS709" s="3" t="inlineStr">
        <is>
          <t>2026-09-22 full backlog review: COVID_OR_PANDEMIC</t>
        </is>
      </c>
    </row>
    <row r="710">
      <c r="A710" s="3" t="inlineStr">
        <is>
          <t>https://japan.kantei.go.jp/99_suga/statement/202108/_00013.html</t>
        </is>
      </c>
      <c r="B710" s="18" t="inlineStr">
        <is>
          <t>japan</t>
        </is>
      </c>
      <c r="C710" s="18" t="inlineStr">
        <is>
          <t>Prime Minister's Office of Japan (Kantei)</t>
        </is>
      </c>
      <c r="D710" s="3" t="inlineStr">
        <is>
          <t>[COVID-19] Press Conference by the Prime Minister regarding the Novel Coronavirus (Speeches and Statements by the Prime Minister) | Prime Minister of Japan and His Cabinet</t>
        </is>
      </c>
      <c r="E710" s="18" t="inlineStr">
        <is>
          <t>PRESS_CONFERENCE</t>
        </is>
      </c>
      <c r="F710" s="18" t="inlineStr">
        <is>
          <t>August 25, 2021</t>
        </is>
      </c>
      <c r="G710" s="18" t="inlineStr">
        <is>
          <t>0</t>
        </is>
      </c>
      <c r="H710" s="3" t="inlineStr"/>
      <c r="I710"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August 2021
&gt;
[COVID-19] Press Conference by the Prime Minister regarding the Novel Coronavirus
Speeches and Statements by the Prime Minister
[COVID-19] Press Conference by the Prime Minister regarding the Novel Coronavirus
August 25, 2021
Tweet
[Provisional translation]
[Opening Statement]
Just now we convened a meeting of the Novel Coronavirus Response Headquarters. We have decided to declare a state of emergency in Hokkaido, Miyagi, Gifu, Aichi, Mie, Shiga, Okayama, and Hiroshima Prefectures, and to implement priority measures to prevent the spread of disease in Kochi, Saga, Nagasaki, and Miyazaki Prefectures. These will be in effect from August 27 to September 12 for both groups.
The number of nationwide new cases of COVID-19 infection continues to set one record high after another. We are seeing high rates of increase in the Chubu area in particular, and elsewhere. At the national level, almost all regions continue to experience an unprecedented spread of infections. Our public health center systems and medical treatment systems face an ongoing severe situation. Against that backdrop, in light of the hospital bed occupancy situation and other factors in multiple locations, we took the decision to expand the areas subject to the declaration and to priority measures.
Last week, I said that in such locations, we will comprehensively implement measures comprising the three pillars of ensuring our medical treatment system is solidly in place, preventing the spread of infections, and administering vaccines. My determination to overcome this crisis no matter what through the cooperation of all of you in the public has not changed in the slightest.
With infections spreading rapidly, I believe that many people must be living with a feeling of unease. We will swiftly advance urgent medical countermeasures so that patients can be certain to receive medical care. We will carry out all necessary steps in order to protect citizens’ lives and livelihoods.
With regard to ensuring we have reliable medical treatment structures in place, first and foremost are our measures to assist patients recuperating at home. I think those who are recuperating at home must feel quite helpless. Through cooperation from the Japan Medical Association, we will quickly expand the system so that, when local conditions allow it, patients are able to undergo health monitoring, engage in consultations or telephone consultations, and so on at the clinic or other location where they first consulted a doctor.
The other day, there was an extremely tragic situation in which a pregnant woman recuperating at home led to difficulties in arranging for a hospital to admit her, and her baby died as a result. Even for advanced medical systems capable of treating pregnant women infected with COVID-19, we will push forward in getting medical treatment options squarely in place within communities, while also comprehensively strengthening information sharing and coordination among hospitals, prefectural governments, and fire departments so that patients can be transported swiftly to hospitals even in emergencies.
The second point is securing hospital bed capacity. The day before yesterday, based on the Infectious Diseases Control Law, the national government and the Tokyo Metropolitan Government jointly requested medical institutions in Tokyo to accept the greatest possible number of inpatients and so on. In addition, with the recent declaration of a state of emergency, the Government has asked each relevant prefecture to secure as many hospital beds as possible and to be quick in reinforcing the medical treatment structure.
The Government is also providing complete assistance for local governments’ measures to reinforce medical systems. Moreover, the National Hospital Organization has expanded the number of beds allocated to COVID-19 patients across all of Tokyo by 200 beds and will play a role as a COVID-19 response center for all of Japan.
As this wave of infections spread, many advised us to build so-called “field hospitals.” Thus far, in 14 locations around the country, we have set up emergency care facilities that make use of available hospital beds and other facilities and are able to provide oxygen. We will increase further the number of such temporary recuperation facilities, centered on areas subject to the declaration of a state of emergency.
The third point is to use new drugs to prevent severe cases from developing. A neutralizing antibody drug has already been newly provided to 10,000 people at 1,400 medical institutions, and we are hearing from the medical professionals working there that it prevents symptoms from becoming severe and is extremely effective. Until now only inpatients have been eligible for this treatment, but we will also enable its use in an outpatient setting, so that it can be used without necessitating admission to the hospital. We have properly secured an adequate amount of necessary doses. We will continue to use it to avoid symptoms becoming severe, focusing intensively on persons over 50 years of age and people with underlying conditions.
Unfortunately, the number of infections in children is also on the rise. Before the new school term starts in September, we will promote measures for children so that opportunities for education are lost as infrequently as possible.
First of all, to ensure that infections within schools do not spread widely, we will thoroughly implement fundamental infection prevention measures by, for example, making everyone informed about checklists and having children stay home from school if they have a fever or other symptoms.
Next, we will distribute to kindergartens, elementary schools, and junior high schools antigen testing kits able to run approximately 800,000 tests to work towards early discovery and early treatment.
In addition, we will keep making progress in administering vaccines to faculty and staff. Thus far vaccines have been provided to school faculty and staff at large-scale vaccination centers run by local governments and over 700 vaccination venues at universities, and we will make further use of such opportunities to provide vaccines to faculty and staff wanting them.
Beyond the measures I just mentioned, we are not thinking of the Government requesting all schools around the country to close simultaneously, but we will expeditiously set forth guidelines so that, when infected people emerge in schools, the schools themselves and local authorities can identify people who have been in close contact with them and make an appropriate decision over whether or not to temporarily close the school.
I will repeat myself here, but I ask once more that everyone thoroughly carry out the basic preventive measures of wearing masks, washing your hands, and avoiding the three Cs [of closed spaces, crowded spaces, and close-contact settings], and I ask especially that you wear a mask when talking with others.
We will implement curtailed operating hours at dining and drinking establishments and control the entry of people into large-scale shopping complexes. To deal with the Delta strain of the virus, which is highly infectious, and help us promote infection countermeasures in various settings that are easy to understand, we will review industry-specific guidelines, centered on workplaces such as department stores where staff interact with large numbers of users.
Regarding telework as well, we want each workplace to work out additional ideas to make teleworking possible and advance measures to bring about a 70 percent reduction in the number of workers coming to the workplace, which many companies achieved in the spring of 2020. I once again urge everyone in the public to individually take steps to avoid high-risk settings and high-risk behavior.
In the area of vaccine administration, we are moving forward in August at a pace of more than 1 million doses being administered daily; as of yesterday, 54 percent of all citizens nationwide had received at least one dose and 43 percent had finished receiving two doses, with over 120 million doses administered in total. As for the administration of vaccines at companies and universities, in addition to the 2,400 venues in the program from the beginning, inoculations will newly take place at 140 venues this month, and roughly 1,500 venues will begin administering vaccines by the middle of September. Against that backdrop, at the end of August, close to half of all citizens will have received their second dose, and at the end of September nearly 60 percent will have done so. This brings us close to being on par with the situation in the UK and the United States at present.
With regard to people in their 50s, in whom we are in particular currently seeing a marked trend towards cases becoming severe, thus far roughly 50 percent of them have received a single dose, with 30 percent having gotten both doses. We will make steady headway in administering vaccines, including to people such as these.
This week we will decide on how to use 1.4 trillion yen of reserve funds. We will take all possible budgetary measures in order to respond to urgent issues such as the system for administering vaccines and securing adequate amounts of the neutralizing antibody drug, while continuing such initiatives as our Employment Adjustment Subsidies and the Emergency Small-Amount Fund.
As for financial support for drinking and dining establishments cooperating with our requests, in the Greater Tokyo area almost all payments have already been rendered to businesses that applied for early compensation, a scheme we introduced last month. We will act hand in hand with prefectural governments, working to make swift payments, including to businesses in the geographical areas recently added to the scheme and also to businesses in other locations.
I will also address the matter of Afghanistan, where the situation remains tense. I participated in the G7 leaders’ video conference last night, in which we had frank discussions about our future responses and the best ways for us to coordinate our efforts. First, we place the highest priority on the safe departure of Japanese nationals, the local staff of our embassy, and others and we will respond responsibly to the situation, making use of the Self-Defense Forces aircraft already dispatched to the site. Beyond that, we will act in close cooperation with the G7 and other relevant countries so that we keep Afghanistan from again becoming a hotbed of terrorism, avoid the ongoing humanitarian crises there in the country, and protect the rights of women and others. The stability and reconstruction of Afghanistan, which is also situated at a place of strategic importance geopolitically, is deeply connected to Japan’s national interests. We will engage in efforts strategically, assessing the situation there on the ground as well as trends that surround those local circumstances.
Because of the spread of the highly infectious Delta strain, it has become more difficult than before to keep the number of new infections in check. However, the types of vaccines we are pressing forward with now are clearly effective even against the Delta strain, and thanks to new pharmaceutical treatments, we are also able to avoid broadly the development of severe symptoms. We are unmistakably beginning to see the light at the end of the tunnel.
Regarding when the declaration, in effect until September 12, will be lifted, we will make a decision after analyzing the state of vaccine administration, the number of severely ill patients, the hospital bed occupancy ratio, and other such factors. Then beyond that, we will also thoroughly examine how to restore our everyday lives and recover our socioeconomic activities, such as using dining and drinking establishments and enjoying trips or events, including through the method of proactively making use of vaccination certificates. We will do everything in our power to overcome this crisis. I ask for the understanding and cooperation of the public.
Related Link
Japanese
Video (English)
Home
News
Videos
Policy
The Cabinet
Links
Cabinet Public Affairs Office, Cabinet Secretariat, 1-6-1 Nagata-cho, Chiyoda-ku, Tokyo 100 - 8968, Japan
Copyright© Cabinet Public Affairs Office, Cabinet Secretariat. All Rights Reserved.</t>
        </is>
      </c>
      <c r="J710" s="3" t="inlineStr">
        <is>
          <t>Through cooperation from the Japan Medical Association, we will quickly expand the system so that, when local conditions allow it, patients are able to undergo health monitoring, engage in consultations or telephone consultations, and so on at the clinic or other location where they first consulted a doctor. The other day, there was an extremely tragic situation in which a pregnant woman recuperating at home led to difficulties in arranging for a hospital to admit her, and her baby died as a result. Even for advanced medical systems capable of treating pregnant women infected with COVID-19, we will push forward in getting medical treatment options squarely in place within communities, while also comprehensively strengthening information sharing and coordination among hospitals, prefectural governments, and fire departments so that patients can be transported swiftly to hospitals even in emergencies. The second point is securing hospital bed capacity. The day before yesterday, based on the Infectious Diseases Control Law, the national government and the Tokyo Metropolitan Government jointly requested medical institutions in Tokyo to accept the greatest possible number of inpatients and so on. Unfortunately, the number of infections in children is also on the rise. Before the new school term starts in September, we will promote measures for children so that opportunities for education are lost as infrequently as possible. First of all, to ensure that infections within schools do not spread widely, we will thoroughly implement fundamental infection prevention measures by, for example, making everyone informed about checklists and having children stay home from school if they have a fever or other symptoms. Next, we will distribute to kindergartens, elementary schools, and junior high schools antigen testing kits able to run approximately 800,000 tests to work towards early discovery and early treatment. In addition, we will keep making progress in administering vaccines to faculty and staff. Thus far vaccines have been provided to school faculty and staff at large-scale vaccination centers run by local governments and over 700 vaccination venues at universities, and we will make further use of such opportunities to provide vaccines to faculty and staff wanting them. Regarding telework as well, we want each workplace to work out additional ideas to make teleworking possible and advance measures to bring about a 70 percent reduction in the number of workers coming to the workplace, which many companies achieved in the spring of 2020. I once again urge everyone in the public to individually take steps to avoid high-risk settings and high-risk behavior. In the area of vaccine administration, we are moving forward in August at a pace of more than 1 million doses being administered daily; as of yesterday, 54 percent of all citizens nationwide had received at least one dose and 43 percent had finished receiving two doses, with over 120 million doses administered in total. As for the administration of vaccines at companies and universities, in addition to the 2,400 venues in the program from the beginning, inoculations will newly take place at 140 venues this month, and roughly 1,500 venues will begin administering vaccines by the middle of September. Against that backdrop, at the end of August, close to half of all citizens will have received their second dose, and at the end of September nearly 60 percent will have done so. This brings us close to being on par with the situation in the UK and the United States at present. With regard to people in their 50s, in whom we are in particular currently seeing a marked trend towards cases becoming severe, thus far roughly 50 percent of them have received a single dose, with 30 percent having gotten both doses. We will make steady headway in administering vaccines, including to people such as these. This week we will decide on how to use 1.4 trillion yen of reserve funds. We will take all possible budgetary measures in order to respond to urgent issues such as the system for administering vaccines and securing adequate amounts of the neutralizing antibody drug, while continuing such initiatives as our Employment Adjustment Subsidies and the Emergency Small-Amount Fund. As for financial support for drinking and dining establishments cooperating with our requests, in the Greater Tokyo area almost all payments have already been rendered to businesses that applied for early compensation, a scheme we introduced last month. We will act hand in hand with prefectural governments, working to make swift payments, including to businesses in the geographical areas recently added to the scheme and also to businesses in other locations. I will also address the matter of Afghanistan, where the situation remains tense. We will engage in efforts strategically, assessing the situation there on the ground as well as trends that surround those local circumstances. Because of the spread of the highly infectious Delta strain, it has become more difficult than before to keep the number of new infections in check. However, the types of vaccines we are pressing forward with now are clearly effective even against the Delta strain, and thanks to new pharmaceutical treatments, we are also able to avoid broadly the development of severe symptoms. We are unmistakably beginning to see the light at the end of the tunnel. Regarding when the declaration, in effect until September 12, will be lifted, we will make a decision after analyzing the state of vaccine administration, the number of severely ill patients, the hospital bed occupancy ratio, and other such factors.</t>
        </is>
      </c>
      <c r="K710" s="18" t="inlineStr">
        <is>
          <t>compensation;fund;war</t>
        </is>
      </c>
      <c r="L710" s="18" t="inlineStr">
        <is>
          <t>0</t>
        </is>
      </c>
      <c r="M710" s="18" t="inlineStr">
        <is>
          <t>0</t>
        </is>
      </c>
      <c r="N710" s="18" t="inlineStr">
        <is>
          <t>0</t>
        </is>
      </c>
      <c r="O710" s="18" t="inlineStr">
        <is>
          <t>1</t>
        </is>
      </c>
      <c r="P710" s="18" t="inlineStr">
        <is>
          <t>0</t>
        </is>
      </c>
      <c r="Q710" s="18" t="inlineStr">
        <is>
          <t>0</t>
        </is>
      </c>
      <c r="R710" s="18" t="inlineStr">
        <is>
          <t>e9511e84-e2b6-48c0-923e-91379ef86734</t>
        </is>
      </c>
      <c r="S710" s="18" t="inlineStr"/>
      <c r="T710" s="18" t="inlineStr"/>
      <c r="U710" s="18" t="inlineStr"/>
      <c r="V710" s="18" t="inlineStr">
        <is>
          <t>COMPENSATION_REPARATION</t>
        </is>
      </c>
      <c r="W710" s="18" t="inlineStr"/>
      <c r="X710" s="18" t="inlineStr"/>
      <c r="Y710" s="18" t="inlineStr"/>
      <c r="Z710" s="18" t="inlineStr"/>
      <c r="AA710" s="18" t="inlineStr"/>
      <c r="AB710" s="18" t="inlineStr"/>
      <c r="AC710" s="18" t="inlineStr"/>
      <c r="AD710" s="18" t="inlineStr"/>
      <c r="AE710" s="18" t="inlineStr"/>
      <c r="AF710" s="18" t="inlineStr"/>
      <c r="AG710" s="18" t="inlineStr"/>
      <c r="AH710" s="18" t="inlineStr"/>
      <c r="AI710" s="18" t="inlineStr"/>
      <c r="AJ710" s="18" t="inlineStr"/>
      <c r="AK710" s="18" t="inlineStr"/>
      <c r="AL710" s="18" t="inlineStr"/>
      <c r="AM710" s="18" t="inlineStr">
        <is>
          <t>LOW</t>
        </is>
      </c>
      <c r="AN710" s="3" t="inlineStr">
        <is>
          <t>AUTO-DRAFT: keyword signals only; requires contextual coding per codebook.md before use.</t>
        </is>
      </c>
      <c r="AO710" s="18" t="inlineStr">
        <is>
          <t>cf6d9450-c73b-5273-8ea6-6caf1e1a7f2c</t>
        </is>
      </c>
      <c r="AP710" s="18" t="inlineStr">
        <is>
          <t>1</t>
        </is>
      </c>
      <c r="AQ710" s="18" t="inlineStr">
        <is>
          <t>LOW_CONFIDENCE;MISSING_SPEAKER</t>
        </is>
      </c>
      <c r="AR710" s="18" t="inlineStr">
        <is>
          <t>EXCLUDED</t>
        </is>
      </c>
      <c r="AS710" s="3" t="inlineStr">
        <is>
          <t>2026-09-22 full backlog review: COVID_OR_PANDEMIC</t>
        </is>
      </c>
    </row>
    <row r="711">
      <c r="A711" s="3" t="inlineStr">
        <is>
          <t>https://japan.kantei.go.jp/99_suga/statement/202109/_00002.html</t>
        </is>
      </c>
      <c r="B711" s="18" t="inlineStr">
        <is>
          <t>japan</t>
        </is>
      </c>
      <c r="C711" s="18" t="inlineStr">
        <is>
          <t>Prime Minister's Office of Japan (Kantei)</t>
        </is>
      </c>
      <c r="D711" s="3" t="inlineStr">
        <is>
          <t>Address by Prime Minister Suga at the Seventy-Sixth Session of the United Nations General Assembly (Speeches and Statements by the Prime Minister) | Prime Minister of Japan and His Cabinet</t>
        </is>
      </c>
      <c r="E711" s="18" t="inlineStr">
        <is>
          <t>SPEECH</t>
        </is>
      </c>
      <c r="F711" s="18" t="inlineStr">
        <is>
          <t>September 25, 2021</t>
        </is>
      </c>
      <c r="G711" s="18" t="inlineStr">
        <is>
          <t>0</t>
        </is>
      </c>
      <c r="H711" s="3" t="inlineStr"/>
      <c r="I711" s="3" t="inlineStr">
        <is>
          <t>Address by Prime Minister Suga at the Seventy-Sixth Session of the United Nations General Assembly (Speeches and Statements by the Prime Minister) | Prime Minister of Japan and His Cabinet
Skip to main content
Home
News
Videos
Policy
The Cabinet
Links
Home
&gt;
News
&gt;
Speeches and Statements by the Prime Minister
&gt;
September 2021
&gt;
Address by Prime Minister Suga at the Seventy-Sixth Session of the United Nations General Assembly
Speeches and Statements by the Prime Minister
Address by Prime Minister Suga at the Seventy-Sixth Session of the United Nations General Assembly
September 25, 2021
Tweet
[Provisional Translation]
Mr. President,
Let me start by expressing my deepest sympathies to those who have passed away due to COVID-19. I would also like to convey my deepest respect for healthcare workers and all who are at the forefront of the fight against the pandemic.
The Tokyo 2020 Olympic and Paralympic Games were held with the aim of building a peaceful and better world through sport, under the Olympic Truce Resolution adopted in this very venue of the General Assembly. While there were various views about holding the Games this summer, we, as the host country of the Games, fulfilled our responsibilities and achieved what we set out to do.
Many people were deeply moved by the outstanding performances of the athletes which gave hopes and dreams to everyone across the globe. The Games also demonstrated the “barrier-free mindset” to the world, with aspirations for an inclusive society where all people with or without disabilities support each other to live in harmony.
Above all, while humanity has been faced with immeasurable hardships, the Tokyo 2020 Games proved to be a symbol of global unity among people around the world.
I would like to commend all the athletes who inspired us with their performances and express my gratitude to all who made this event possible.
Mr. President,
Many challenges confronting us, such as climate change, economic recovery and competition with authoritarianism, require our collective efforts. In particular, COVID-19 has inflicted unprecedented health crises, causing profound changes to people’s lives and global systems.
We now face questions on how to overcome these crises and build a better future. Today, I would like to share with you Japan’s vision of how to address these urgent challenges which could shape the course of the world.
Mr. President,
Let me first talk about how we will overcome this pandemic.
"Save as many lives as possible, and leave no one’s health behind."
This has been the conviction that Japan, as a country upholding human security and universal health coverage, and I myself, have adhered to throughout this battle against the pandemic. Japan is determined to lead the global efforts to this end.
It is particularly important to ensure equitable access to vaccines in every corner of the world, which is the decisive factor in the fight against the pandemic. We must create an environment where all countries and regions can secure vaccines equitably with no political or economic conditions.
With this in mind, I co-hosted the COVAX AMC Summit together with Gavi in June this year. We were able to secure funds, including USD 1 billion from Japan, that go well beyond the funding target of securing 1.8 billion vaccine doses for 30 percent of the population of developing economies.
Additionally, Japan has provided countries and regions with approximately 23 million doses of vaccines manufactured in Japan through the COVAX facility and other initiatives so far. Today, I am pleased to announce that, with additional contributions, Japan will provide up to 60 million vaccine doses in total.
At the same time, we will steadily implement Japan’s “Last One Mile Support” programme to ensure the delivery of vaccines to vaccination centers in each country and region.
Through these initiatives, Japan has provided assistance of the order of USD 3.9 billion worldwide and will continue to make the utmost effort in overcoming COVID-19.
Mr. President,
I would like to share with you four points that Japan considers particularly important in guiding our world towards a better future.
First, we need to build resilient global health systems.
We must learn from this pandemic and prepare ourselves for the future. Our experiences this time have taught us that there should be no geographical vacuum in addressing global health issues, and it is important that relevant information and knowledge on all countries and regions is shared promptly and extensively in a free and transparent manner.
From this perspective, Japan attaches importance to the role of WHO and will continue actively contributing to discussions on its review and reform.
The pandemic has also led to renewed recognition of the importance of universal health coverage. In order to ensure equitable access to health care services and protection for socially vulnerable people, Japan intends to formulate its “Global Health Strategy,” thereby contributing to building a new architecture for global health security in collaboration with the international community.
I should also speak to the discussions in the United Nations on human security of the new generation, which I proposed at this very venue last year. Japan will render its full support to these discussions with high expectations that they will provide valuable guidance for the future, not only in global health, but in addressing various challenges across the world.
To build more resilient global health systems based on the principles of human security, it is necessary to tackle not only infectious diseases, but a broad range of relevant areas such as nutrition, water and sanitation. Japan will host the Tokyo Nutrition for Growth Summit 2021 in December this year to improve nutrition for people around the world.
Second, we need to create a green and sustainable society.
Climate change is an imminent challenge that calls for the collective efforts of humanity as a whole to resolve. At the same time, addressing climate change will be the driving force of dynamic growth and a necessity for achieving the Sustainable Development Goals.
Japan aims to reduce its greenhouse gas emissions by 46 percent in fiscal year 2030 from its fiscal year 2013 levels, setting an ambitious target which is aligned with the long-term goal of achieving net-zero by 2050. Furthermore, Japan will continue strenuous efforts in its challenge to meet the lofty goal of cutting its emission by 50 percent. I would like to encourage other countries including major emitters to make further efforts as well.
In achieving global decarbonization, any developing country which genuinely needs assistance should not be left behind. Japan will provide climate finance, both public and private, to developing countries including small island states, totalling approximately USD 60 billion over the next five years from 2021 to 2025.
With these efforts, Japan is resolved to take the lead in achieving global decarbonization and creating a green and sustainable society.
Third, I would like to emphasize the importance of a free and open international order based on the rule of law.
We must uphold universal values such as freedom, democracy, human rights, and the rule of law that our predecessors have established to maintain peace and prosperity in each region and in the world. I am convinced that the foundation of this undertaking is not force, but a free and open international order.
Our vision for achieving this task is the Free and Open Indo-Pacific. Japan will closely collaborate with like-minded countries and regions and work strategically to fulfill this vision.
At the same time, Japan continues to play a leading role in the establishment of a free and fair economic order. In the area of digital technology, Japan will exercise its leadership in making rules to advance the Data Free Flow with Trust in order to counter protectionism and inward-looking tendencies.
As we maximize the use of the potential of digital space, new technologies must not be used to undermine our universal values.
Japan will contribute constructively to the discussions at the UN and other multilateral forums and also provide capacity-building support to ASEAN and other countries in order to work towards the realization of a free, fair, and secure cyber-space.
Moreover, infrastructure building and development finance under appropriate rules are also essential to build back better and achieve growth. Japan will further promote and implement its “Quality Infrastructure Investment” programme and take the lead in establishing an environment where all countries abide by the international rules on development finance with transparency and fairness.
Fourth, we must realize a more peaceful and secure international community.
Japan is determined to play a proactive role in the maintenance of international peace and security and in establishing a rules-based international order, with the support from Member States at the election of non-permanent members of the Security Council in 2022.
Japan will also remain committed to peacebuilding. At the same time, Japan calls for the launch of concrete negotiations for the reform of the Security Council in order to make it a more effective body that reflects the realities of the 21st century.
To realize a more peaceful and secure world, it is crucial for all countries to make sincere efforts in a transparent manner in international arrangements on arms control and disarmament.
As the only country that has experienced the devastation of atomic bombings, Japan will endeavor to bridge the gaps among countries with different positions and contribute to international efforts towards the realization of a world free from nuclear weapons. Regarding the Treaty on the Non-Proliferation of Nuclear Weapons, we aim to achieve a meaningful outcome at the Review Conference to be held next year.
We will also continue to work on the control and disarmament of conventional weapons, or "Disarmament that Saves Lives".
Japan also continues to actively engage in promoting the peace and stability of the Indo-Pacific region.
We must prevent Afghanistan, which is still under a tense situation, from becoming a safe haven for terrorists once again. It is imperative to ensure that humanitarian aid organizations can safely deliver assistance and that human rights, especially those of women, are protected.
We will carefully monitor the actions, not words, of the Taliban, to see whether or not they will honor the commitments they have publicly announced. We will also work closely with relevant countries and organizations to that end.
The recent launch of ballistic missiles by North Korea is a clear violation of Security Council resolutions and we condemn this action. The recent nuclear and missile activities by North Korea pose a threat to the peace and security of Japan, the region and the international community. I strongly hope that North Korea will engage in diplomatic efforts and the dialogues between the United States and North Korea on denuclearization will progress.
The issue of abductions by North Korea is a matter of serious concern for the international community and also a top priority for Japan. As the families of the victims continue to age, there is no time to lose before we resolve the abductions issue.
Japan will continue to seek to normalize its relationship with North Korea, in accordance with the Japan-DPRK Pyongyang Declaration, through comprehensively resolving the outstanding issues of concern such as the abductions, nuclear and missile issues, as well as settling the unfortunate past.
Establishing a constructive relationship between Japan and North Korea will not only serve the interests of both sides but also contribute to regional peace and stability.
Turning to Myanmar, Japan spares no efforts in supporting the will of the people of Myanmar to achieve democratization and the protection of human rights. We strongly support ASEAN’s initiatives towards a breakthrough in the current situation and will work closely with the international community.
Today, I discussed how to overcome the pandemic and the role Japan will play in realizing a better world. What I have consistently emphasized across these points are international collaboration and multilateralism.
Mr. President,
Ten years ago, Japan suffered an unprecedented scale of devastation due to the Great East Japan Earthquake. The international community kindly extended countless assistance to Japan, which allowed our country to take steps towards recovery.
These experiences remind us of the importance of international collaboration. Japan continues to further promote multilateralism, so that we can resolve the challenges facing the world and advance “Our Common Agenda” as upheld by the UN.
In this regard, we attach importance to dialogues with partners in various regions. In July, we hosted the Pacific Islands Leaders Meeting, and next year, we aim to elevate the cooperative relationship between Japan and Africa to new heights at TICAD 8, which will be held in Tunisia.
Japan will also host the Sixth World Assembly for Women (WAW!) next year to realize gender equality and promote the empowerment of women in the world, in cooperation with the international community, particularly UN Women and other partners. Japan is determined to do its utmost in collaboration with the members of the United Nations to overcome the crisis and build back better for a world full of hope.
Thank you very much for your kind attention.
Related Link
Japanese
Home
News
Videos
Policy
The Cabinet
Links
Cabinet Public Affairs Office, Cabinet Secretariat, 1-6-1 Nagata-cho, Chiyoda-ku, Tokyo 100 - 8968, Japan
Copyright© Cabinet Public Affairs Office, Cabinet Secretariat. All Rights Reserved.</t>
        </is>
      </c>
      <c r="J711" s="3" t="inlineStr">
        <is>
          <t>We must create an environment where all countries and regions can secure vaccines equitably with no political or economic conditions. With this in mind, I co-hosted the COVAX AMC Summit together with Gavi in June this year. We were able to secure funds, including USD 1 billion from Japan, that go well beyond the funding target of securing 1.8 billion vaccine doses for 30 percent of the population of developing economies. Additionally, Japan has provided countries and regions with approximately 23 million doses of vaccines manufactured in Japan through the COVAX facility and other initiatives so far. Today, I am pleased to announce that, with additional contributions, Japan will provide up to 60 million vaccine doses in total. Through these initiatives, Japan has provided assistance of the order of USD 3.9 billion worldwide and will continue to make the utmost effort in overcoming COVID-19. Mr. President,
I would like to share with you four points that Japan considers particularly important in guiding our world towards a better future. First, we need to build resilient global health systems. We must learn from this pandemic and prepare ourselves for the future. Japan will closely collaborate with like-minded countries and regions and work strategically to fulfill this vision. At the same time, Japan continues to play a leading role in the establishment of a free and fair economic order. In the area of digital technology, Japan will exercise its leadership in making rules to advance the Data Free Flow with Trust in order to counter protectionism and inward-looking tendencies. As we maximize the use of the potential of digital space, new technologies must not be used to undermine our universal values. Japan will contribute constructively to the discussions at the UN and other multilateral forums and also provide capacity-building support to ASEAN and other countries in order to work towards the realization of a free, fair, and secure cyber-space. Moreover, infrastructure building and development finance under appropriate rules are also essential to build back better and achieve growth. Japan will further promote and implement its “Quality Infrastructure Investment” programme and take the lead in establishing an environment where all countries abide by the international rules on development finance with transparency and fairness. At the same time, Japan calls for the launch of concrete negotiations for the reform of the Security Council in order to make it a more effective body that reflects the realities of the 21st century. To realize a more peaceful and secure world, it is crucial for all countries to make sincere efforts in a transparent manner in international arrangements on arms control and disarmament. As the only country that has experienced the devastation of atomic bombings, Japan will endeavor to bridge the gaps among countries with different positions and contribute to international efforts towards the realization of a world free from nuclear weapons. Regarding the Treaty on the Non-Proliferation of Nuclear Weapons, we aim to achieve a meaningful outcome at the Review Conference to be held next year. We will also continue to work on the control and disarmament of conventional weapons, or "Disarmament that Saves Lives". I strongly hope that North Korea will engage in diplomatic efforts and the dialogues between the United States and North Korea on denuclearization will progress. The issue of abductions by North Korea is a matter of serious concern for the international community and also a top priority for Japan. As the families of the victims continue to age, there is no time to lose before we resolve the abductions issue. Japan will continue to seek to normalize its relationship with North Korea, in accordance with the Japan-DPRK Pyongyang Declaration, through comprehensively resolving the outstanding issues of concern such as the abductions, nuclear and missile issues, as well as settling the unfortunate past. Establishing a constructive relationship between Japan and North Korea will not only serve the interests of both sides but also contribute to regional peace and stability. Turning to Myanmar, Japan spares no efforts in supporting the will of the people of Myanmar to achieve democratization and the protection of human rights. We strongly support ASEAN’s initiatives towards a breakthrough in the current situation and will work closely with the international community. Today, I discussed how to overcome the pandemic and the role Japan will play in realizing a better world. What I have consistently emphasized across these points are international collaboration and multilateralism. Mr. President,
Ten years ago, Japan suffered an unprecedented scale of devastation due to the Great East Japan Earthquake. The international community kindly extended countless assistance to Japan, which allowed our country to take steps towards recovery. These experiences remind us of the importance of international collaboration. Japan continues to further promote multilateralism, so that we can resolve the challenges facing the world and advance “Our Common Agenda” as upheld by the UN.</t>
        </is>
      </c>
      <c r="K711" s="18" t="inlineStr">
        <is>
          <t>fund;victim;war</t>
        </is>
      </c>
      <c r="L711" s="18" t="inlineStr">
        <is>
          <t>0</t>
        </is>
      </c>
      <c r="M711" s="18" t="inlineStr">
        <is>
          <t>0</t>
        </is>
      </c>
      <c r="N711" s="18" t="inlineStr">
        <is>
          <t>1</t>
        </is>
      </c>
      <c r="O711" s="18" t="inlineStr">
        <is>
          <t>1</t>
        </is>
      </c>
      <c r="P711" s="18" t="inlineStr">
        <is>
          <t>0</t>
        </is>
      </c>
      <c r="Q711" s="18" t="inlineStr">
        <is>
          <t>0</t>
        </is>
      </c>
      <c r="R711" s="18" t="inlineStr">
        <is>
          <t>8003dbfb-2d4f-4ff1-a898-8d1bd55fd404</t>
        </is>
      </c>
      <c r="S711" s="18" t="inlineStr"/>
      <c r="T711" s="18" t="inlineStr"/>
      <c r="U711" s="18" t="inlineStr"/>
      <c r="V711" s="18" t="inlineStr">
        <is>
          <t>HISTORICAL_RECOGNITION_GENERAL</t>
        </is>
      </c>
      <c r="W711" s="18" t="inlineStr"/>
      <c r="X711" s="18" t="inlineStr"/>
      <c r="Y711" s="18" t="inlineStr"/>
      <c r="Z711" s="18" t="inlineStr"/>
      <c r="AA711" s="18" t="inlineStr"/>
      <c r="AB711" s="18" t="inlineStr"/>
      <c r="AC711" s="18" t="inlineStr"/>
      <c r="AD711" s="18" t="inlineStr"/>
      <c r="AE711" s="18" t="inlineStr"/>
      <c r="AF711" s="18" t="inlineStr"/>
      <c r="AG711" s="18" t="inlineStr"/>
      <c r="AH711" s="18" t="inlineStr"/>
      <c r="AI711" s="18" t="inlineStr"/>
      <c r="AJ711" s="18" t="inlineStr"/>
      <c r="AK711" s="18" t="inlineStr"/>
      <c r="AL711" s="18" t="inlineStr"/>
      <c r="AM711" s="18" t="inlineStr">
        <is>
          <t>LOW</t>
        </is>
      </c>
      <c r="AN711" s="3" t="inlineStr">
        <is>
          <t>AUTO-DRAFT: keyword signals only; requires contextual coding per codebook.md before use.</t>
        </is>
      </c>
      <c r="AO711" s="18" t="inlineStr">
        <is>
          <t>8d6e0cc0-4edf-5f92-b149-3a9ce5572ea4</t>
        </is>
      </c>
      <c r="AP711" s="18" t="inlineStr">
        <is>
          <t>1</t>
        </is>
      </c>
      <c r="AQ711" s="18" t="inlineStr">
        <is>
          <t>LOW_CONFIDENCE;MISSING_SPEAKER</t>
        </is>
      </c>
      <c r="AR711" s="18" t="inlineStr">
        <is>
          <t>EXCLUDED</t>
        </is>
      </c>
      <c r="AS711" s="3" t="inlineStr">
        <is>
          <t>2026-09-22 full backlog review: COVID_OR_PANDEMIC</t>
        </is>
      </c>
    </row>
    <row r="712">
      <c r="A712" s="3" t="inlineStr">
        <is>
          <t>https://japan.kantei.go.jp/99_suga/statement/202109/_00004.html</t>
        </is>
      </c>
      <c r="B712" s="18" t="inlineStr">
        <is>
          <t>japan</t>
        </is>
      </c>
      <c r="C712" s="18" t="inlineStr">
        <is>
          <t>Prime Minister's Office of Japan (Kantei)</t>
        </is>
      </c>
      <c r="D712" s="3" t="inlineStr">
        <is>
          <t>Press Conference by the Prime Minister on His Statement Not to Run for LDP Presidential Election (Speeches and Statements by the Prime Minister) | Prime Minister of Japan and His Cabinet</t>
        </is>
      </c>
      <c r="E712" s="18" t="inlineStr">
        <is>
          <t>PRESS_CONFERENCE</t>
        </is>
      </c>
      <c r="F712" s="18" t="inlineStr">
        <is>
          <t>September 3, 2021</t>
        </is>
      </c>
      <c r="G712" s="18" t="inlineStr">
        <is>
          <t>0</t>
        </is>
      </c>
      <c r="H712" s="3" t="inlineStr"/>
      <c r="I712" s="3" t="inlineStr">
        <is>
          <t>Press Conference by the Prime Minister on His Statement Not to Run for LDP Presidential Election (Speeches and Statements by the Prime Minister) | Prime Minister of Japan and His Cabinet
Skip to main content
Home
News
Videos
Policy
The Cabinet
Links
Home
&gt;
News
&gt;
Speeches and Statements by the Prime Minister
&gt;
September 2021
&gt;
Press Conference by the Prime Minister on His Statement Not to Run for LDP Presidential Election
Speeches and Statements by the Prime Minister
Press Conference by the Prime Minister on His Statement Not to Run for LDP Presidential Election
September 3, 2021
Tweet
[Provisional Translation]
At a meeting of LDP executives that was held a short while ago, I made a statement that I would not run for the LDP presidential election. I had concluded that I should devote myself to the response to the novel coronavirus (COVID-19).
For the past one year since I became the Prime Minister, I have made utmost efforts to tackle various issues facing the country, primarily the countermeasures against the COVID-19 pandemic.
Ahead of the LDP presidential election, scheduled to start on the 17th of this month, I initially planned to run myself, but eventually realized that working on both the countermeasures against COVID-19 and election campaigning would require so much energy. I thought to myself that I will not be able to balance both and I had to make a choice between the two. Thus, I concluded that I should rather focus on efforts to prevent the spread of the Covid-19 because I had repeatedly said I would do so as a promise to the people.
As prime minister, it is my responsibility to protect the lives and livelihoods of the people, so I will devote myself to accomplishing this task.
I would like to hold another press conference next week. Thank you.
Related Link
Japanese
Home
News
Videos
Policy
The Cabinet
Links
Cabinet Public Affairs Office, Cabinet Secretariat, 1-6-1 Nagata-cho, Chiyoda-ku, Tokyo 100 - 8968, Japan
Copyright© Cabinet Public Affairs Office, Cabinet Secretariat. All Rights Reserved.</t>
        </is>
      </c>
      <c r="J712" s="3" t="inlineStr">
        <is>
          <t>I thought to myself that I will not be able to balance both and I had to make a choice between the two. Thus, I concluded that I should rather focus on efforts to prevent the spread of the Covid-19 because I had repeatedly said I would do so as a promise to the people. As prime minister, it is my responsibility to protect the lives and livelihoods of the people, so I will devote myself to accomplishing this task. I would like to hold another press conference next week. Thank you.</t>
        </is>
      </c>
      <c r="K712" s="18" t="inlineStr">
        <is>
          <t>responsibility</t>
        </is>
      </c>
      <c r="L712" s="18" t="inlineStr">
        <is>
          <t>0</t>
        </is>
      </c>
      <c r="M712" s="18" t="inlineStr">
        <is>
          <t>0</t>
        </is>
      </c>
      <c r="N712" s="18" t="inlineStr">
        <is>
          <t>0</t>
        </is>
      </c>
      <c r="O712" s="18" t="inlineStr">
        <is>
          <t>0</t>
        </is>
      </c>
      <c r="P712" s="18" t="inlineStr">
        <is>
          <t>0</t>
        </is>
      </c>
      <c r="Q712" s="18" t="inlineStr">
        <is>
          <t>0</t>
        </is>
      </c>
      <c r="R712" s="18" t="inlineStr">
        <is>
          <t>a64e58f5-7041-4d1f-bf5c-98e4a7c8db25</t>
        </is>
      </c>
      <c r="S712" s="18" t="inlineStr"/>
      <c r="T712" s="18" t="inlineStr"/>
      <c r="U712" s="18" t="inlineStr"/>
      <c r="V712" s="18" t="inlineStr">
        <is>
          <t>HISTORICAL_RECOGNITION_GENERAL</t>
        </is>
      </c>
      <c r="W712" s="18" t="inlineStr"/>
      <c r="X712" s="18" t="inlineStr"/>
      <c r="Y712" s="18" t="inlineStr"/>
      <c r="Z712" s="18" t="inlineStr"/>
      <c r="AA712" s="18" t="inlineStr"/>
      <c r="AB712" s="18" t="inlineStr"/>
      <c r="AC712" s="18" t="inlineStr"/>
      <c r="AD712" s="18" t="inlineStr"/>
      <c r="AE712" s="18" t="inlineStr"/>
      <c r="AF712" s="18" t="inlineStr"/>
      <c r="AG712" s="18" t="inlineStr"/>
      <c r="AH712" s="18" t="inlineStr"/>
      <c r="AI712" s="18" t="inlineStr"/>
      <c r="AJ712" s="18" t="inlineStr"/>
      <c r="AK712" s="18" t="inlineStr"/>
      <c r="AL712" s="18" t="inlineStr"/>
      <c r="AM712" s="18" t="inlineStr">
        <is>
          <t>LOW</t>
        </is>
      </c>
      <c r="AN712" s="3" t="inlineStr">
        <is>
          <t>AUTO-DRAFT: keyword signals only; requires contextual coding per codebook.md before use.</t>
        </is>
      </c>
      <c r="AO712" s="18" t="inlineStr">
        <is>
          <t>33295660-631e-5606-b267-3bb302a2efce</t>
        </is>
      </c>
      <c r="AP712" s="18" t="inlineStr">
        <is>
          <t>1</t>
        </is>
      </c>
      <c r="AQ712" s="18" t="inlineStr">
        <is>
          <t>LOW_CONFIDENCE;MISSING_SPEAKER</t>
        </is>
      </c>
      <c r="AR712" s="18" t="inlineStr">
        <is>
          <t>EXCLUDED</t>
        </is>
      </c>
      <c r="AS712" s="3" t="inlineStr">
        <is>
          <t>2026-09-22 full backlog review: COVID_OR_PANDEMIC</t>
        </is>
      </c>
    </row>
    <row r="713">
      <c r="A713" s="3" t="inlineStr">
        <is>
          <t>https://japan.kantei.go.jp/99_suga/statement/202109/_00005.html</t>
        </is>
      </c>
      <c r="B713" s="18" t="inlineStr">
        <is>
          <t>japan</t>
        </is>
      </c>
      <c r="C713" s="18" t="inlineStr">
        <is>
          <t>Prime Minister's Office of Japan (Kantei)</t>
        </is>
      </c>
      <c r="D713" s="3" t="inlineStr">
        <is>
          <t>Press Conference by the Prime Minister on the Handling of the Declaration of a State of Emergency  (Speeches and Statements by the Prime Minister) | Prime Minister of Japan and His Cabinet</t>
        </is>
      </c>
      <c r="E713" s="18" t="inlineStr">
        <is>
          <t>PRESS_CONFERENCE</t>
        </is>
      </c>
      <c r="F713" s="18" t="inlineStr">
        <is>
          <t>September 8, 2021</t>
        </is>
      </c>
      <c r="G713" s="18" t="inlineStr">
        <is>
          <t>0</t>
        </is>
      </c>
      <c r="H713" s="3" t="inlineStr"/>
      <c r="I713" s="3" t="inlineStr">
        <is>
          <t>Press Conference by the Prime Minister on the Handling of the Declaration of a State of Emergency  (Speeches and Statements by the Prime Minister) | Prime Minister of Japan and His Cabinet
Skip to main content
Home
News
Videos
Policy
The Cabinet
Links
Home
&gt;
News
&gt;
Speeches and Statements by the Prime Minister
&gt;
September 2021
&gt;
Press Conference by the Prime Minister on the Handling of the Declaration of a State of Emergency
Speeches and Statements by the Prime Minister
Press Conference by the Prime Minister on the Handling of the Declaration of a State of Emergency
September 8, 2021
Tweet
[Provisional Translation]
(On the handling of the declaration of a state of emergency)
I have just held a meeting of relevant ministers to discuss the measures going forward. We plan to consult with the experts committee tomorrow over the areas and periods of the declaration of a state of emergency and priority measures to prevent the spread of disease. The Government will make decisions based on the results to be reached in the committee. In making the decisions, we will pay special attention to the status quo of the medical system while considering the opinions that were provided by experts today.
Related Link
Japanese
Home
News
Videos
Policy
The Cabinet
Links
Cabinet Public Affairs Office, Cabinet Secretariat, 1-6-1 Nagata-cho, Chiyoda-ku, Tokyo 100 - 8968, Japan
Copyright© Cabinet Public Affairs Office, Cabinet Secretariat. All Rights Reserved.</t>
        </is>
      </c>
      <c r="J713" s="3" t="inlineStr">
        <is>
          <t>Press Conference by the Prime Minister on the Handling of the Declaration of a State of Emergency  (Speeches and Statements by the Prime Minister) | Prime Minister of Japan and His Cabinet
Skip to main content
Home
News
Videos
Policy
The Cabinet
Links
Home
&gt;
News
&gt;
Speeches and Statements by the Prime Minister
&gt;
September 2021
&gt;
Press Conference by the Prime Minister on the Handling of the Declaration of a State of Emergency
Speeches and Statements by the Prime Minister
Press Conference by the Prime Minister on the Handling of the Declaration of a State of Emergency
September 8, 2021
Tweet
[Provisional Translation]
(On the handling of the declaration of a state of emergency)
I have just held a meeting of relevant ministers to discuss the measures going forward. We plan to consult with the experts committee tomorrow over the areas and periods of the declaration of a state of emergency and priority measures to prevent the spread of disease. The Government will make decisions based on the results to be reached in the committee.</t>
        </is>
      </c>
      <c r="K713" s="18" t="inlineStr">
        <is>
          <t>war</t>
        </is>
      </c>
      <c r="L713" s="18" t="inlineStr">
        <is>
          <t>0</t>
        </is>
      </c>
      <c r="M713" s="18" t="inlineStr">
        <is>
          <t>0</t>
        </is>
      </c>
      <c r="N713" s="18" t="inlineStr">
        <is>
          <t>0</t>
        </is>
      </c>
      <c r="O713" s="18" t="inlineStr">
        <is>
          <t>0</t>
        </is>
      </c>
      <c r="P713" s="18" t="inlineStr">
        <is>
          <t>0</t>
        </is>
      </c>
      <c r="Q713" s="18" t="inlineStr">
        <is>
          <t>0</t>
        </is>
      </c>
      <c r="R713" s="18" t="inlineStr">
        <is>
          <t>60e01b0d-5448-4ac7-b1b3-5f5071b07717</t>
        </is>
      </c>
      <c r="S713" s="18" t="inlineStr"/>
      <c r="T713" s="18" t="inlineStr"/>
      <c r="U713" s="18" t="inlineStr"/>
      <c r="V713" s="18" t="inlineStr">
        <is>
          <t>HISTORICAL_RECOGNITION_GENERAL</t>
        </is>
      </c>
      <c r="W713" s="18" t="inlineStr"/>
      <c r="X713" s="18" t="inlineStr"/>
      <c r="Y713" s="18" t="inlineStr"/>
      <c r="Z713" s="18" t="inlineStr"/>
      <c r="AA713" s="18" t="inlineStr"/>
      <c r="AB713" s="18" t="inlineStr"/>
      <c r="AC713" s="18" t="inlineStr"/>
      <c r="AD713" s="18" t="inlineStr"/>
      <c r="AE713" s="18" t="inlineStr"/>
      <c r="AF713" s="18" t="inlineStr"/>
      <c r="AG713" s="18" t="inlineStr"/>
      <c r="AH713" s="18" t="inlineStr"/>
      <c r="AI713" s="18" t="inlineStr"/>
      <c r="AJ713" s="18" t="inlineStr"/>
      <c r="AK713" s="18" t="inlineStr"/>
      <c r="AL713" s="18" t="inlineStr"/>
      <c r="AM713" s="18" t="inlineStr">
        <is>
          <t>LOW</t>
        </is>
      </c>
      <c r="AN713" s="3" t="inlineStr">
        <is>
          <t>AUTO-DRAFT: keyword signals only; requires contextual coding per codebook.md before use.</t>
        </is>
      </c>
      <c r="AO713" s="18" t="inlineStr">
        <is>
          <t>724bb5b6-28d2-52a9-b7d8-994bd716fb3f</t>
        </is>
      </c>
      <c r="AP713" s="18" t="inlineStr">
        <is>
          <t>1</t>
        </is>
      </c>
      <c r="AQ713" s="18" t="inlineStr">
        <is>
          <t>LOW_CONFIDENCE;MISSING_SPEAKER</t>
        </is>
      </c>
      <c r="AR713" s="18" t="inlineStr">
        <is>
          <t>EXCLUDED</t>
        </is>
      </c>
      <c r="AS713" s="3" t="inlineStr">
        <is>
          <t>2026-09-22 full backlog review: COVID_OR_PANDEMIC</t>
        </is>
      </c>
    </row>
    <row r="714">
      <c r="A714" s="3" t="inlineStr">
        <is>
          <t>https://japan.kantei.go.jp/99_suga/statement/202109/_00006.html</t>
        </is>
      </c>
      <c r="B714" s="18" t="inlineStr">
        <is>
          <t>japan</t>
        </is>
      </c>
      <c r="C714" s="18" t="inlineStr">
        <is>
          <t>Prime Minister's Office of Japan (Kantei)</t>
        </is>
      </c>
      <c r="D714" s="3" t="inlineStr">
        <is>
          <t>[COVID-19] Press Conference by the Prime Minister regarding the Novel Coronavirus (Speeches and Statements by the Prime Minister) | Prime Minister of Japan and His Cabinet</t>
        </is>
      </c>
      <c r="E714" s="18" t="inlineStr">
        <is>
          <t>PRESS_CONFERENCE</t>
        </is>
      </c>
      <c r="F714" s="18" t="inlineStr">
        <is>
          <t>September 9, 2021</t>
        </is>
      </c>
      <c r="G714" s="18" t="inlineStr">
        <is>
          <t>0</t>
        </is>
      </c>
      <c r="H714" s="3" t="inlineStr"/>
      <c r="I714"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September 2021
&gt;
[COVID-19] Press Conference by the Prime Minister regarding the Novel Coronavirus
Speeches and Statements by the Prime Minister
[COVID-19] Press Conference by the Prime Minister regarding the Novel Coronavirus
September 9, 2021
Tweet
[Provisional translation]
[Opening Statement]
Today we convened a meeting of the Novel Coronavirus Response Headquarters, where we decided to extend the declaration of a state of emergency in 19 prefectures, to remain in effect until the end of September. The declaration will be lifted in Miyagi and Okayama Prefectures. We also decided to engage in priority measures to prevent the spread of disease until the end of September in eight prefectures, including newly added Miyagi and Okayama Prefectures, while ending these measures as of September 12 in Toyama, Yamanashi, Ehime, Kochi, Saga and Nagasaki Prefectures. In conjunction with these revisions, we decided to continue measures to counter the spread of infections, including shortening the hours of operation of dining and drinking establishments and teleworking.
In locations all around the country, the number of new infections is finally following a decreasing trend, but the number of severely ill patients remains at a high level. The proposal put forward by the experts yesterday indicated an approach for lifting the declaration. It stated that the hospital bed occupancy ratio must be lower than 50 percent; the numbers of patients with severe symptoms, new cases of infection, and patients recuperating at home must all be trending lower; and the effects of administering the vaccines and other factors must be examined comprehensively. We made our decision based on this approach.
It will soon be a full year since I took office as prime minister. During this time, my days have been fully absorbed in the fight against COVID-19. I have waged the battle this far pursuing single-mindedly the protection of citizens’ lives and livelihoods. To the medical workers, nursing care workers, and all others involved as well as to the citizens, you have made such great efforts until now, and I wish to express my heartfelt appreciation for the cooperation extended to us by each of you in your individual efforts. Thank you very much indeed.
The battle against COVID-19, an invisible enemy, was an extremely challenging one. It was like being in a dark tunnel in which we advance only a step at a time as we grope for the way forward. When we hear an ambulance siren, has the necessary medical care arrived? Are those employed in dining and drinking establishments or the tourism industry doing all right making a living and leading their daily lives? Many times have I harbored worries such as these. Each time I listened to the voices of the people working on the front lines and asked for the advice of experts and, after discussions with relevant ministers, decided on what would be the best path forward for the citizens.
The virus has mutated repeatedly and is still raging around the world. As you can see by the information on the panel here, the virus has caused waves of infections many times in Japan. We have learned many things over the past year through the battle we waged alongside you. One of them is that, taking the existence of the virus as a given, we must shore up our preparedness against new and recurring spreads of infection and that at the same time we must press forward with our socioeconomic activities in a society in which COVID-19 remains present.
Another thing we have learned this year is that vaccines work. Amidst extremely intense global competition to acquire vaccines, during my visit to the United States in April I managed to secure enough doses for all Japanese citizens, and we began administering vaccines in earnest right after the string of holidays in early May. Moving forward at a pace that exceeded our forecasts, we administered an average of 1.1 million doses per day in June, 1.5 million per day in July, and 1.2 million per day in August, for a total of more than 140.0 million doses given. As the panel indicates, we are making headway with inoculations at a faster pace than European nations or the United States. Seventy percent of our population has completed at least one dose and 60 percent has completed two doses, and we expect we will reach the same level that other nations are at right now.
Even as infections caused by the Delta strain are spreading, infections of people who have received two doses are at a level one-thirteenth of those of unvaccinated people. There is also the fact that roughly 90 percent of the elderly, who are at the greatest risk of developing severe cases, have received two doses, and the number who have become severely ill or died has become extremely small. As indicated by the panel, if we compare the current spread of infections to the previous one, we see some significant changes. While the number of cases of infections has risen to 2.9 times the number of cases in the last wave, the number of severe cases has stopped at 1.6 times the number of the previous wave, and deaths have decreased by 60 percent. The state of affairs has become entirely different thanks to the administration of vaccines making headway, and we are now able to wage a strategic battle. The Ministry of Health, Labour and Welfare has set forth some provisional calculations that in the current wave of infections, we reduced the number of cases by 100,000 and the number of deaths by 8,000. Some might have questioned the target of administering one million doses of the vaccination per day as unrealistic, but I believe our efforts to accelerate inoculations were not a mistake in the least.
Every time I was asked about the political calendar for this autumn, I answered that measures to fight COVID-19 are the highest priority. Although I have worked exactly in that way, doing my very utmost, and the current number of infections is finally in a declining trend, we have not yet brought the situation to an end. Against this backdrop, the election of the president of the Liberal Democratic Party is about to kick off. At this moment there are still a great many people who are hospitalized or spending their time in their homes with feelings of unease. One would need incredible energy to engage in a campaign to be party president while also taking on measures to counter COVID-19 and fulfilling many other official duties. Lifting the declaration on the 12th cannot easily be done, and the more I have steeled myself against that reality, the more I feel the need to devote myself to tackling COVID-19, and thus I have decided not to run in the election for the LDP presidency.
What I must do now as prime minister is lay out a course towards overcoming this crisis and restoring daily lives characterized by peace of mind and vibrant, bustling crowds.
The first step is to ensure our medical treatment structure is solidly in place and to prevent symptoms from becoming severe through the use of pharmaceutical treatments and vaccines. In addition to hospital beds and hotels, we will increase the number of so-called “field hospitals” around the country, including oxygen administration stations and temporary medical facilities. For those recuperating at home, we will put a system in place so that a familiar medical practitioner will observe their health and make judgments on the need to be hospitalized so that these patients receive the medical treatment they require.
A neutralizing antibody drug has already been used by more than 20,000 patients and has been delivering remarkable results. It has been reported that in Tokyo, among 420 cases in which two weeks had passed since the drug was administered, effectiveness was observed in 95 percent of them. In order to reduce further the number of patients who develop severe symptoms, we are now preparing a system in which all patients requiring this drug will be able to receive it.
We are on schedule to complete the administration of vaccines to all those wishing to receive one sometime in October or early November. In heading towards that goal, we will make use of vaccination certificates and certificates of negative screening results to relax restrictions, even in locations where the declaration of a state of emergency or priority measures are in effect. Through this certificate system and other means, we will forge a path forward towards bringing our socioeconomic activities, including dining out, attending events, and going on trips, back to normal. In the meanwhile, we will be doubly sure to provide support that will protect the businesses and employment as well as the daily lives of those affected by our measures.
Through the series of response measures we have taken to date, the array of problems related to measures to curb the spread of infections has come into sharp relief. Securing hospital beds and medical practitioners takes time; clinical trials and the approval process for pharmaceutical treatments and vaccines move forward only slowly and don’t keep pace with other countries; responding flexibly is difficult even in emergencies because of the vertical divisions between ministries and agencies, including the Ministry of Health, Labour and Welfare, and because of walls between the national government and local authorities. These are the issues we will get under control going forward.
I want to make the common sense held by the citizens into reality. Over this past year, under that mindset, I have taken on various long-standing challenges.
Through our push to achieve carbon neutrality by 2050 and the establishment of the Digital Agency, new driving forces for growth have gotten off to a powerful start. In addition, a drop in mobile phone charges that I had pledged was implemented immediately, reducing the burden on family budgets by some 430 billion yen. Aiming at a target of a 1,000 yen per hour minimum wage nationally, we realized a record increase, bringing wages to a minimum of 930 yen per hour.
Measures to address the declining birthrate are also of great urgency. In response to comments voiced by the public that the financial burden of fertility treatments causes the salary of one person in a dual-income couple to disappear, we eliminated the income caps for receiving subsidies and also set a course forward for public health insurance to cover infertility treatments. We have also been successful in promoting the taking of childcare leave by men and in reducing the maximum number of students per elementary school class to 35, the first such reduction in 40 years. Under an approach of reaching our hands out to those suffering from isolation and loneliness, I appointed a minister in charge of addressing the matter and I expanded support for NPOs serving as bridges between people facing hardships and the administration.
I have also resolutely taken on the challenges of issues that cannot be avoided. We have implemented the reforms of reducing the burden borne by young people and, as a first step towards a social security system in which all generations can enjoy peace of mind, having elderly people with at least a certain level of income cover 20 percent of their medical treatment fees.
We have decided to release ALPS (Advanced Liquid Processing System) treated water into the ocean, premised on safety being ensured and reputational damage being prevented and countered.
We also enacted a law on national referenda, which is the first step to moving forward with amending the Constitution.
In the areas of diplomacy and security as well, we further reinforced the Japan-U.S. Alliance, which serves as the cornerstone, and beyond that, we deepened our coordination and cooperation with like-minded countries and regions in working to give concrete shape to the Free and Open Indo-Pacific Strategy.
Next are the Tokyo Olympic and Paralympic Games. There was a wide range of views on whether or not to hold the Games this summer, but we held them successfully, fulfilling our duty as the host country that invited them. The magnificent performances by the athletes moved many people and brought dreams and hopes to people all around the world. I also believe we sent out to the world the message of a “barrier-free mindset,” leading to the realization of an inclusive society in which both those with and without disabilities live together, helping each other.
Although one year was much too short a time to complete all of these, I believe I succeeded in setting out the course ahead for the sake of a future in which children and young people, and indeed all our citizens, can enjoy peace of mind and hope.
As prime minister, I will devote myself entirely to my duties until the very last day, investing all my heart and all my strength. I ask each of you for your understanding and cooperation.
Related Link
Japanese
Home
News
Videos
Policy
The Cabinet
Links
Cabinet Public Affairs Office, Cabinet Secretariat, 1-6-1 Nagata-cho, Chiyoda-ku, Tokyo 100 - 8968, Japan
Copyright© Cabinet Public Affairs Office, Cabinet Secretariat. All Rights Reserved.</t>
        </is>
      </c>
      <c r="J714" s="3" t="inlineStr">
        <is>
          <t>In conjunction with these revisions, we decided to continue measures to counter the spread of infections, including shortening the hours of operation of dining and drinking establishments and teleworking. In locations all around the country, the number of new infections is finally following a decreasing trend, but the number of severely ill patients remains at a high level. The proposal put forward by the experts yesterday indicated an approach for lifting the declaration. It stated that the hospital bed occupancy ratio must be lower than 50 percent; the numbers of patients with severe symptoms, new cases of infection, and patients recuperating at home must all be trending lower; and the effects of administering the vaccines and other factors must be examined comprehensively. We made our decision based on this approach. Thank you very much indeed. The battle against COVID-19, an invisible enemy, was an extremely challenging one. It was like being in a dark tunnel in which we advance only a step at a time as we grope for the way forward. When we hear an ambulance siren, has the necessary medical care arrived? Are those employed in dining and drinking establishments or the tourism industry doing all right making a living and leading their daily lives? Many times have I harbored worries such as these. Each time I listened to the voices of the people working on the front lines and asked for the advice of experts and, after discussions with relevant ministers, decided on what would be the best path forward for the citizens. The virus has mutated repeatedly and is still raging around the world. As you can see by the information on the panel here, the virus has caused waves of infections many times in Japan. We have learned many things over the past year through the battle we waged alongside you. One of them is that, taking the existence of the virus as a given, we must shore up our preparedness against new and recurring spreads of infection and that at the same time we must press forward with our socioeconomic activities in a society in which COVID-19 remains present. Another thing we have learned this year is that vaccines work. Amidst extremely intense global competition to acquire vaccines, during my visit to the United States in April I managed to secure enough doses for all Japanese citizens, and we began administering vaccines in earnest right after the string of holidays in early May. Moving forward at a pace that exceeded our forecasts, we administered an average of 1.1 million doses per day in June, 1.5 million per day in July, and 1.2 million per day in August, for a total of more than 140.0 million doses given. As the panel indicates, we are making headway with inoculations at a faster pace than European nations or the United States. Seventy percent of our population has completed at least one dose and 60 percent has completed two doses, and we expect we will reach the same level that other nations are at right now. One would need incredible energy to engage in a campaign to be party president while also taking on measures to counter COVID-19 and fulfilling many other official duties. Lifting the declaration on the 12th cannot easily be done, and the more I have steeled myself against that reality, the more I feel the need to devote myself to tackling COVID-19, and thus I have decided not to run in the election for the LDP presidency. What I must do now as prime minister is lay out a course towards overcoming this crisis and restoring daily lives characterized by peace of mind and vibrant, bustling crowds. The first step is to ensure our medical treatment structure is solidly in place and to prevent symptoms from becoming severe through the use of pharmaceutical treatments and vaccines. In addition to hospital beds and hotels, we will increase the number of so-called “field hospitals” around the country, including oxygen administration stations and temporary medical facilities. In order to reduce further the number of patients who develop severe symptoms, we are now preparing a system in which all patients requiring this drug will be able to receive it. We are on schedule to complete the administration of vaccines to all those wishing to receive one sometime in October or early November. In heading towards that goal, we will make use of vaccination certificates and certificates of negative screening results to relax restrictions, even in locations where the declaration of a state of emergency or priority measures are in effect. Through this certificate system and other means, we will forge a path forward towards bringing our socioeconomic activities, including dining out, attending events, and going on trips, back to normal. In the meanwhile, we will be doubly sure to provide support that will protect the businesses and employment as well as the daily lives of those affected by our measures. Through the series of response measures we have taken to date, the array of problems related to measures to curb the spread of infections has come into sharp relief. Securing hospital beds and medical practitioners takes time; clinical trials and the approval process for pharmaceutical treatments and vaccines move forward only slowly and don’t keep pace with other countries; responding flexibly is difficult even in emergencies because of the vertical divisions between ministries and agencies, including the Ministry of Health, Labour and Welfare, and because of walls between the national government and local authorities. These are the issues we will get under control going forward. I want to make the common sense held by the citizens into reality. Over this past year, under that mindset, I have taken on various long-standing challenges. Aiming at a target of a 1,000 yen per hour minimum wage nationally, we realized a record increase, bringing wages to a minimum of 930 yen per hour. Measures to address the declining birthrate are also of great urgency. In response to comments voiced by the public that the financial burden of fertility treatments causes the salary of one person in a dual-income couple to disappear, we eliminated the income caps for receiving subsidies and also set a course forward for public health insurance to cover infertility treatments. We have also been successful in promoting the taking of childcare leave by men and in reducing the maximum number of students per elementary school class to 35, the first such reduction in 40 years. Under an approach of reaching our hands out to those suffering from isolation and loneliness, I appointed a minister in charge of addressing the matter and I expanded support for NPOs serving as bridges between people facing hardships and the administration. I have also resolutely taken on the challenges of issues that cannot be avoided. We have implemented the reforms of reducing the burden borne by young people and, as a first step towards a social security system in which all generations can enjoy peace of mind, having elderly people with at least a certain level of income cover 20 percent of their medical treatment fees. We have decided to release ALPS (Advanced Liquid Processing System) treated water into the ocean, premised on safety being ensured and reputational damage being prevented and countered. We also enacted a law on national referenda, which is the first step to moving forward with amending the Constitution. In the areas of diplomacy and security as well, we further reinforced the Japan-U.S. Alliance, which serves as the cornerstone, and beyond that, we deepened our coordination and cooperation with like-minded countries and regions in working to give concrete shape to the Free and Open Indo-Pacific Strategy.</t>
        </is>
      </c>
      <c r="K714" s="18" t="inlineStr">
        <is>
          <t>suffering;war</t>
        </is>
      </c>
      <c r="L714" s="18" t="inlineStr">
        <is>
          <t>0</t>
        </is>
      </c>
      <c r="M714" s="18" t="inlineStr">
        <is>
          <t>0</t>
        </is>
      </c>
      <c r="N714" s="18" t="inlineStr">
        <is>
          <t>0</t>
        </is>
      </c>
      <c r="O714" s="18" t="inlineStr">
        <is>
          <t>0</t>
        </is>
      </c>
      <c r="P714" s="18" t="inlineStr">
        <is>
          <t>0</t>
        </is>
      </c>
      <c r="Q714" s="18" t="inlineStr">
        <is>
          <t>0</t>
        </is>
      </c>
      <c r="R714" s="18" t="inlineStr">
        <is>
          <t>ed9e0e76-7644-4498-aeaf-c02c6919782d</t>
        </is>
      </c>
      <c r="S714" s="18" t="inlineStr"/>
      <c r="T714" s="18" t="inlineStr"/>
      <c r="U714" s="18" t="inlineStr"/>
      <c r="V714" s="18" t="inlineStr">
        <is>
          <t>HISTORICAL_RECOGNITION_GENERAL</t>
        </is>
      </c>
      <c r="W714" s="18" t="inlineStr"/>
      <c r="X714" s="18" t="inlineStr"/>
      <c r="Y714" s="18" t="inlineStr"/>
      <c r="Z714" s="18" t="inlineStr"/>
      <c r="AA714" s="18" t="inlineStr"/>
      <c r="AB714" s="18" t="inlineStr"/>
      <c r="AC714" s="18" t="inlineStr"/>
      <c r="AD714" s="18" t="inlineStr"/>
      <c r="AE714" s="18" t="inlineStr"/>
      <c r="AF714" s="18" t="inlineStr"/>
      <c r="AG714" s="18" t="inlineStr"/>
      <c r="AH714" s="18" t="inlineStr"/>
      <c r="AI714" s="18" t="inlineStr"/>
      <c r="AJ714" s="18" t="inlineStr"/>
      <c r="AK714" s="18" t="inlineStr"/>
      <c r="AL714" s="18" t="inlineStr"/>
      <c r="AM714" s="18" t="inlineStr">
        <is>
          <t>LOW</t>
        </is>
      </c>
      <c r="AN714" s="3" t="inlineStr">
        <is>
          <t>AUTO-DRAFT: keyword signals only; requires contextual coding per codebook.md before use.</t>
        </is>
      </c>
      <c r="AO714" s="18" t="inlineStr">
        <is>
          <t>86e5ff9b-a2a8-5e4a-a8bb-5008a77d8575</t>
        </is>
      </c>
      <c r="AP714" s="18" t="inlineStr">
        <is>
          <t>1</t>
        </is>
      </c>
      <c r="AQ714" s="18" t="inlineStr">
        <is>
          <t>LOW_CONFIDENCE;MISSING_SPEAKER</t>
        </is>
      </c>
      <c r="AR714" s="18" t="inlineStr">
        <is>
          <t>EXCLUDED</t>
        </is>
      </c>
      <c r="AS714" s="3" t="inlineStr">
        <is>
          <t>2026-09-22 full backlog review: COVID_OR_PANDEMIC</t>
        </is>
      </c>
    </row>
    <row r="715">
      <c r="A715" s="3" t="inlineStr">
        <is>
          <t>https://japan.kantei.go.jp/99_suga/statement/202109/_00008.html</t>
        </is>
      </c>
      <c r="B715" s="18" t="inlineStr">
        <is>
          <t>japan</t>
        </is>
      </c>
      <c r="C715" s="18" t="inlineStr">
        <is>
          <t>Prime Minister's Office of Japan (Kantei)</t>
        </is>
      </c>
      <c r="D715" s="3" t="inlineStr">
        <is>
          <t>Press Conference by the Prime Minister on His State of Mind One Year since the Inauguration (Speeches and Statements by the Prime Minister) | Prime Minister of Japan and His Cabinet</t>
        </is>
      </c>
      <c r="E715" s="18" t="inlineStr">
        <is>
          <t>PRESS_CONFERENCE</t>
        </is>
      </c>
      <c r="F715" s="18" t="inlineStr">
        <is>
          <t>September 16, 2021</t>
        </is>
      </c>
      <c r="G715" s="18" t="inlineStr">
        <is>
          <t>0</t>
        </is>
      </c>
      <c r="H715" s="3" t="inlineStr"/>
      <c r="I715" s="3" t="inlineStr">
        <is>
          <t>Press Conference by the Prime Minister on His State of Mind One Year since the Inauguration (Speeches and Statements by the Prime Minister) | Prime Minister of Japan and His Cabinet
Skip to main content
Home
News
Videos
Policy
The Cabinet
Links
Home
&gt;
News
&gt;
Speeches and Statements by the Prime Minister
&gt;
September 2021
&gt;
Press Conference by the Prime Minister on His State of Mind One Year since the Inauguration
Speeches and Statements by the Prime Minister
Press Conference by the Prime Minister on His State of Mind One Year since the Inauguration
September 16, 2021
Tweet
[Provisional Translation]
(On his state of mind one year since the inauguration)
For the past year, I have put the utmost priority on protecting the lives and livelihoods of the people. Not a single day has passed without me focusing on the countermeasures against the novel coronavirus pandemic. Although the number of infected cases is on the decline nationwide, we must remain vigilant, listen to the voices of people on site, ensure we have reliable medical treatment structures in place and do our utmost to promote vaccination. I am proud to announce that the number of people who have completed the first dose in Japan has surpassed that of the United States. And we will reach the same level as the United States for the second dose. I will do my best to eliminate people’s anxiety as soon as possible so that they can return to their previous lifestyles.
I have also taken on various long-standing challenges. I believe that we have successfully paved the way for younger generations toward the future in such areas as green environment, digital technology, fertility treatment and reform on medical costs for the elderly. I also believe that the Government has been able to respond to issues that cannot be postponed, such as the disposal of ALPS (Advanced Liquid Processing System) treated water. I would like to express my sincere gratitude to the people for their cooperation in achieving those tasks. My cabinet is committed to making utmost efforts to serve the people until the very last day.
Related Link
Japanese
Home
News
Videos
Policy
The Cabinet
Links
Cabinet Public Affairs Office, Cabinet Secretariat, 1-6-1 Nagata-cho, Chiyoda-ku, Tokyo 100 - 8968, Japan
Copyright© Cabinet Public Affairs Office, Cabinet Secretariat. All Rights Reserved.</t>
        </is>
      </c>
      <c r="J715" s="3" t="inlineStr">
        <is>
          <t>I will do my best to eliminate people’s anxiety as soon as possible so that they can return to their previous lifestyles. I have also taken on various long-standing challenges. I believe that we have successfully paved the way for younger generations toward the future in such areas as green environment, digital technology, fertility treatment and reform on medical costs for the elderly. I also believe that the Government has been able to respond to issues that cannot be postponed, such as the disposal of ALPS (Advanced Liquid Processing System) treated water. I would like to express my sincere gratitude to the people for their cooperation in achieving those tasks.</t>
        </is>
      </c>
      <c r="K715" s="18" t="inlineStr">
        <is>
          <t>war</t>
        </is>
      </c>
      <c r="L715" s="18" t="inlineStr">
        <is>
          <t>0</t>
        </is>
      </c>
      <c r="M715" s="18" t="inlineStr">
        <is>
          <t>0</t>
        </is>
      </c>
      <c r="N715" s="18" t="inlineStr">
        <is>
          <t>0</t>
        </is>
      </c>
      <c r="O715" s="18" t="inlineStr">
        <is>
          <t>0</t>
        </is>
      </c>
      <c r="P715" s="18" t="inlineStr">
        <is>
          <t>0</t>
        </is>
      </c>
      <c r="Q715" s="18" t="inlineStr">
        <is>
          <t>0</t>
        </is>
      </c>
      <c r="R715" s="18" t="inlineStr">
        <is>
          <t>cf6a5ea3-705e-4542-a6ff-bd0be897032f</t>
        </is>
      </c>
      <c r="S715" s="18" t="inlineStr"/>
      <c r="T715" s="18" t="inlineStr"/>
      <c r="U715" s="18" t="inlineStr"/>
      <c r="V715" s="18" t="inlineStr">
        <is>
          <t>HISTORICAL_RECOGNITION_GENERAL</t>
        </is>
      </c>
      <c r="W715" s="18" t="inlineStr"/>
      <c r="X715" s="18" t="inlineStr"/>
      <c r="Y715" s="18" t="inlineStr"/>
      <c r="Z715" s="18" t="inlineStr"/>
      <c r="AA715" s="18" t="inlineStr"/>
      <c r="AB715" s="18" t="inlineStr"/>
      <c r="AC715" s="18" t="inlineStr"/>
      <c r="AD715" s="18" t="inlineStr"/>
      <c r="AE715" s="18" t="inlineStr"/>
      <c r="AF715" s="18" t="inlineStr"/>
      <c r="AG715" s="18" t="inlineStr"/>
      <c r="AH715" s="18" t="inlineStr"/>
      <c r="AI715" s="18" t="inlineStr"/>
      <c r="AJ715" s="18" t="inlineStr"/>
      <c r="AK715" s="18" t="inlineStr"/>
      <c r="AL715" s="18" t="inlineStr"/>
      <c r="AM715" s="18" t="inlineStr">
        <is>
          <t>LOW</t>
        </is>
      </c>
      <c r="AN715" s="3" t="inlineStr">
        <is>
          <t>AUTO-DRAFT: keyword signals only; requires contextual coding per codebook.md before use.</t>
        </is>
      </c>
      <c r="AO715" s="18" t="inlineStr">
        <is>
          <t>4289caa6-24fd-59af-bd48-e31cebed7171</t>
        </is>
      </c>
      <c r="AP715" s="18" t="inlineStr">
        <is>
          <t>1</t>
        </is>
      </c>
      <c r="AQ715" s="18" t="inlineStr">
        <is>
          <t>LOW_CONFIDENCE;MISSING_SPEAKER</t>
        </is>
      </c>
      <c r="AR715" s="18" t="inlineStr">
        <is>
          <t>EXCLUDED</t>
        </is>
      </c>
      <c r="AS715" s="3" t="inlineStr">
        <is>
          <t>2026-09-22 full backlog review: COVID_OR_PANDEMIC</t>
        </is>
      </c>
    </row>
    <row r="716">
      <c r="A716" s="3" t="inlineStr">
        <is>
          <t>https://japan.kantei.go.jp/99_suga/statement/202109/_00009.html</t>
        </is>
      </c>
      <c r="B716" s="18" t="inlineStr">
        <is>
          <t>japan</t>
        </is>
      </c>
      <c r="C716" s="18" t="inlineStr">
        <is>
          <t>Prime Minister's Office of Japan (Kantei)</t>
        </is>
      </c>
      <c r="D716" s="3" t="inlineStr">
        <is>
          <t>Press Conference by the Prime Minister on LDP Presidential Election (Speeches and Statements by the Prime Minister) | Prime Minister of Japan and His Cabinet</t>
        </is>
      </c>
      <c r="E716" s="18" t="inlineStr">
        <is>
          <t>PRESS_CONFERENCE</t>
        </is>
      </c>
      <c r="F716" s="18" t="inlineStr">
        <is>
          <t>September 17, 2021</t>
        </is>
      </c>
      <c r="G716" s="18" t="inlineStr">
        <is>
          <t>0</t>
        </is>
      </c>
      <c r="H716" s="3" t="inlineStr"/>
      <c r="I716" s="3" t="inlineStr">
        <is>
          <t>Press Conference by the Prime Minister on LDP Presidential Election (Speeches and Statements by the Prime Minister) | Prime Minister of Japan and His Cabinet
Skip to main content
Home
News
Videos
Policy
The Cabinet
Links
Home
&gt;
News
&gt;
Speeches and Statements by the Prime Minister
&gt;
September 2021
&gt;
Press Conference by the Prime Minister on LDP Presidential Election
Speeches and Statements by the Prime Minister
Press Conference by the Prime Minister on LDP Presidential Election
September 17, 2021
Tweet
[Provisional Translation]
(On the LDP Presidential Election)
I listened to the speeches of the four candidates earlier today. I believe that they delivered their respective speeches with a sense of determination and responsibility commensurate with the leader of this country. As I have mentioned before, I have been giving top priority to the response to the coronavirus pandemic for the past year. In this context, we have made progress in vaccination, which I believe is the most effective measure to contain the disease, with the number of doses administered reaching 150 million. In terms of vaccination rates, we have surpassed the United States. I am also pleased to announce that the number of new infected cases is on the decline. Amid the global battle for vaccines, we have secured vaccines for Japan, while enabling dentists and paramedics to conduct vaccinations by boldly promoting deregulation to deal with the shortage of medical professionals responsible for the task. This will make it possible for us to complete the vaccination of all citizens wishing to be vaccinated as early as October or November. It was Minister Kono who formulated all the necessary schemes in my administration. I believe that he has achieved a great deal amid the national crisis. Continuity is what I believe is extremely important in responding to the coronavirus pandemic. From such viewpoints, I support Mr. Kono in the presidential election. I also hope that active discussions will take place among the candidates. Thank you.
Related Link
Japanese
Home
News
Videos
Policy
The Cabinet
Links
Cabinet Public Affairs Office, Cabinet Secretariat, 1-6-1 Nagata-cho, Chiyoda-ku, Tokyo 100 - 8968, Japan
Copyright© Cabinet Public Affairs Office, Cabinet Secretariat. All Rights Reserved.</t>
        </is>
      </c>
      <c r="J716" s="3" t="inlineStr">
        <is>
          <t>Press Conference by the Prime Minister on LDP Presidential Election (Speeches and Statements by the Prime Minister) | Prime Minister of Japan and His Cabinet
Skip to main content
Home
News
Videos
Policy
The Cabinet
Links
Home
&gt;
News
&gt;
Speeches and Statements by the Prime Minister
&gt;
September 2021
&gt;
Press Conference by the Prime Minister on LDP Presidential Election
Speeches and Statements by the Prime Minister
Press Conference by the Prime Minister on LDP Presidential Election
September 17, 2021
Tweet
[Provisional Translation]
(On the LDP Presidential Election)
I listened to the speeches of the four candidates earlier today. I believe that they delivered their respective speeches with a sense of determination and responsibility commensurate with the leader of this country. As I have mentioned before, I have been giving top priority to the response to the coronavirus pandemic for the past year. In this context, we have made progress in vaccination, which I believe is the most effective measure to contain the disease, with the number of doses administered reaching 150 million.</t>
        </is>
      </c>
      <c r="K716" s="18" t="inlineStr">
        <is>
          <t>responsibility</t>
        </is>
      </c>
      <c r="L716" s="18" t="inlineStr">
        <is>
          <t>0</t>
        </is>
      </c>
      <c r="M716" s="18" t="inlineStr">
        <is>
          <t>0</t>
        </is>
      </c>
      <c r="N716" s="18" t="inlineStr">
        <is>
          <t>0</t>
        </is>
      </c>
      <c r="O716" s="18" t="inlineStr">
        <is>
          <t>0</t>
        </is>
      </c>
      <c r="P716" s="18" t="inlineStr">
        <is>
          <t>0</t>
        </is>
      </c>
      <c r="Q716" s="18" t="inlineStr">
        <is>
          <t>0</t>
        </is>
      </c>
      <c r="R716" s="18" t="inlineStr">
        <is>
          <t>11f6813f-23d5-4618-ad24-85117fdca9b7</t>
        </is>
      </c>
      <c r="S716" s="18" t="inlineStr"/>
      <c r="T716" s="18" t="inlineStr"/>
      <c r="U716" s="18" t="inlineStr"/>
      <c r="V716" s="18" t="inlineStr">
        <is>
          <t>HISTORICAL_RECOGNITION_GENERAL</t>
        </is>
      </c>
      <c r="W716" s="18" t="inlineStr"/>
      <c r="X716" s="18" t="inlineStr"/>
      <c r="Y716" s="18" t="inlineStr"/>
      <c r="Z716" s="18" t="inlineStr"/>
      <c r="AA716" s="18" t="inlineStr"/>
      <c r="AB716" s="18" t="inlineStr"/>
      <c r="AC716" s="18" t="inlineStr"/>
      <c r="AD716" s="18" t="inlineStr"/>
      <c r="AE716" s="18" t="inlineStr"/>
      <c r="AF716" s="18" t="inlineStr"/>
      <c r="AG716" s="18" t="inlineStr"/>
      <c r="AH716" s="18" t="inlineStr"/>
      <c r="AI716" s="18" t="inlineStr"/>
      <c r="AJ716" s="18" t="inlineStr"/>
      <c r="AK716" s="18" t="inlineStr"/>
      <c r="AL716" s="18" t="inlineStr"/>
      <c r="AM716" s="18" t="inlineStr">
        <is>
          <t>LOW</t>
        </is>
      </c>
      <c r="AN716" s="3" t="inlineStr">
        <is>
          <t>AUTO-DRAFT: keyword signals only; requires contextual coding per codebook.md before use.</t>
        </is>
      </c>
      <c r="AO716" s="18" t="inlineStr">
        <is>
          <t>8f5e56f9-ed15-5fce-96b7-476bce6bd6db</t>
        </is>
      </c>
      <c r="AP716" s="18" t="inlineStr">
        <is>
          <t>1</t>
        </is>
      </c>
      <c r="AQ716" s="18" t="inlineStr">
        <is>
          <t>LOW_CONFIDENCE;MISSING_SPEAKER</t>
        </is>
      </c>
      <c r="AR716" s="18" t="inlineStr">
        <is>
          <t>EXCLUDED</t>
        </is>
      </c>
      <c r="AS716" s="3" t="inlineStr">
        <is>
          <t>2026-09-22 full backlog review: COVID_OR_PANDEMIC</t>
        </is>
      </c>
    </row>
    <row r="717">
      <c r="A717" s="3" t="inlineStr">
        <is>
          <t>https://japan.kantei.go.jp/99_suga/statement/202109/_00011.html</t>
        </is>
      </c>
      <c r="B717" s="18" t="inlineStr">
        <is>
          <t>japan</t>
        </is>
      </c>
      <c r="C717" s="18" t="inlineStr">
        <is>
          <t>Prime Minister's Office of Japan (Kantei)</t>
        </is>
      </c>
      <c r="D717" s="3" t="inlineStr">
        <is>
          <t>Press Conference by the Prime Minister on the Japan-Australia-India-U.S. Summit Meeting and Other Matters (Speeches and Statements by the Prime Minister) | Prime Minister of Japan and His Cabinet</t>
        </is>
      </c>
      <c r="E717" s="18" t="inlineStr">
        <is>
          <t>PRESS_CONFERENCE</t>
        </is>
      </c>
      <c r="F717" s="18" t="inlineStr">
        <is>
          <t>September 25, 2021</t>
        </is>
      </c>
      <c r="G717" s="18" t="inlineStr">
        <is>
          <t>0</t>
        </is>
      </c>
      <c r="H717" s="3" t="inlineStr"/>
      <c r="I717" s="3" t="inlineStr">
        <is>
          <t>Press Conference by the Prime Minister on the Japan-Australia-India-U.S. Summit Meeting and Other Matters (Speeches and Statements by the Prime Minister) | Prime Minister of Japan and His Cabinet
Skip to main content
Home
News
Videos
Policy
The Cabinet
Links
Home
&gt;
News
&gt;
Speeches and Statements by the Prime Minister
&gt;
September 2021
&gt;
Press Conference by the Prime Minister on the Japan-Australia-India-U.S. Summit Meeting and Other Matters
Speeches and Statements by the Prime Minister
Press Conference by the Prime Minister on the Japan-Australia-India-U.S. Summit Meeting and Other Matters
September 25, 2021
Tweet
[Provisional Translation]
(On the Japan-Australia-India-U.S. Summit Meeting)
At the meeting, we had a candid exchange of views on important issues faced by the Indo-Pacific region, such as the COVID-19, climate change, emerging technologies and regional situations. In the discussion, I gave a clear presentation of Japan's positions on those issues. The four nations are engaged in vaccine initiatives on an unparalleled scale. We agreed to promote cooperation in infrastructure, space, clean energy, people-to-people exchange, among others.
We also agreed to hold the summit meetings every year. The initiative that Japan has promoted to bring together Japan, the United States, Australia and India has now completely taken root. I believe that the meeting was extremely fruitful toward further progress in cooperation for the realization of a “Free and Open Indo-Pacific” for the four nations.
(On the review of this past year's diplomacy and the handover to the next Prime Minister)
As the world faces issues such as the COVID-19, climate change and competition with authoritarianism, I have done my utmost to protect Japan's national interests and contribute to the peace and security of the world.
I have placed particular emphasis on the Japan-U.S. Alliance, which is the cornerstone of Japan's diplomacy and security. Other areas of focus have been the promotion of a “Free and Open Indo-Pacific” and proactive initiatives based on multilateralism. I believe this has allowed Japan and the United States to further strengthen the alliance based on a relationship of trust with President Biden, further cementing the bond between our two nations.
In addition, toward the realization of a “Free and Open Indo-Pacific” that Japan has been promoting, I believe that we have been able to deepen cooperation not only with the United States, Australia and India, but also with other like-minded countries such as those belonging to the Association of Southeast Asian Nations (ASEAN) and Europe.
I believe that I have also taken a leading role in multilateral efforts, such as holding the COVAX AMC Summit to call for solidarity from the international community.
I hope that the next Prime Minister will proactively pursue a diplomacy that contributes to the international peace and security, based on a solid strategy. Thank you.
Related Link
Japanese
Home
News
Videos
Policy
The Cabinet
Links
Cabinet Public Affairs Office, Cabinet Secretariat, 1-6-1 Nagata-cho, Chiyoda-ku, Tokyo 100 - 8968, Japan
Copyright© Cabinet Public Affairs Office, Cabinet Secretariat. All Rights Reserved.</t>
        </is>
      </c>
      <c r="J717" s="3" t="inlineStr">
        <is>
          <t>We also agreed to hold the summit meetings every year. The initiative that Japan has promoted to bring together Japan, the United States, Australia and India has now completely taken root. I believe that the meeting was extremely fruitful toward further progress in cooperation for the realization of a “Free and Open Indo-Pacific” for the four nations. (On the review of this past year's diplomacy and the handover to the next Prime Minister)
As the world faces issues such as the COVID-19, climate change and competition with authoritarianism, I have done my utmost to protect Japan's national interests and contribute to the peace and security of the world. I have placed particular emphasis on the Japan-U.S. Other areas of focus have been the promotion of a “Free and Open Indo-Pacific” and proactive initiatives based on multilateralism. I believe this has allowed Japan and the United States to further strengthen the alliance based on a relationship of trust with President Biden, further cementing the bond between our two nations. In addition, toward the realization of a “Free and Open Indo-Pacific” that Japan has been promoting, I believe that we have been able to deepen cooperation not only with the United States, Australia and India, but also with other like-minded countries such as those belonging to the Association of Southeast Asian Nations (ASEAN) and Europe. I believe that I have also taken a leading role in multilateral efforts, such as holding the COVAX AMC Summit to call for solidarity from the international community. I hope that the next Prime Minister will proactively pursue a diplomacy that contributes to the international peace and security, based on a solid strategy.</t>
        </is>
      </c>
      <c r="K717" s="18" t="inlineStr">
        <is>
          <t>war</t>
        </is>
      </c>
      <c r="L717" s="18" t="inlineStr">
        <is>
          <t>0</t>
        </is>
      </c>
      <c r="M717" s="18" t="inlineStr">
        <is>
          <t>0</t>
        </is>
      </c>
      <c r="N717" s="18" t="inlineStr">
        <is>
          <t>0</t>
        </is>
      </c>
      <c r="O717" s="18" t="inlineStr">
        <is>
          <t>0</t>
        </is>
      </c>
      <c r="P717" s="18" t="inlineStr">
        <is>
          <t>0</t>
        </is>
      </c>
      <c r="Q717" s="18" t="inlineStr">
        <is>
          <t>0</t>
        </is>
      </c>
      <c r="R717" s="18" t="inlineStr">
        <is>
          <t>73a33dfb-ad3b-424d-8a41-8cce2f57733b</t>
        </is>
      </c>
      <c r="S717" s="18" t="inlineStr"/>
      <c r="T717" s="18" t="inlineStr"/>
      <c r="U717" s="18" t="inlineStr"/>
      <c r="V717" s="18" t="inlineStr">
        <is>
          <t>HISTORICAL_RECOGNITION_GENERAL</t>
        </is>
      </c>
      <c r="W717" s="18" t="inlineStr"/>
      <c r="X717" s="18" t="inlineStr"/>
      <c r="Y717" s="18" t="inlineStr"/>
      <c r="Z717" s="18" t="inlineStr"/>
      <c r="AA717" s="18" t="inlineStr"/>
      <c r="AB717" s="18" t="inlineStr"/>
      <c r="AC717" s="18" t="inlineStr"/>
      <c r="AD717" s="18" t="inlineStr"/>
      <c r="AE717" s="18" t="inlineStr"/>
      <c r="AF717" s="18" t="inlineStr"/>
      <c r="AG717" s="18" t="inlineStr"/>
      <c r="AH717" s="18" t="inlineStr"/>
      <c r="AI717" s="18" t="inlineStr"/>
      <c r="AJ717" s="18" t="inlineStr"/>
      <c r="AK717" s="18" t="inlineStr"/>
      <c r="AL717" s="18" t="inlineStr"/>
      <c r="AM717" s="18" t="inlineStr">
        <is>
          <t>LOW</t>
        </is>
      </c>
      <c r="AN717" s="3" t="inlineStr">
        <is>
          <t>AUTO-DRAFT: keyword signals only; requires contextual coding per codebook.md before use.</t>
        </is>
      </c>
      <c r="AO717" s="18" t="inlineStr">
        <is>
          <t>c962a4e7-6fe6-54bc-a9dc-39e67a935073</t>
        </is>
      </c>
      <c r="AP717" s="18" t="inlineStr">
        <is>
          <t>1</t>
        </is>
      </c>
      <c r="AQ717" s="18" t="inlineStr">
        <is>
          <t>LOW_CONFIDENCE;MISSING_SPEAKER</t>
        </is>
      </c>
      <c r="AR717" s="18" t="inlineStr">
        <is>
          <t>EXCLUDED</t>
        </is>
      </c>
      <c r="AS717" s="3" t="inlineStr">
        <is>
          <t>2026-09-22 full backlog review: COVID_OR_PANDEMIC</t>
        </is>
      </c>
    </row>
    <row r="718">
      <c r="A718" s="3" t="inlineStr">
        <is>
          <t>https://japan.kantei.go.jp/99_suga/statement/202109/_00016.html</t>
        </is>
      </c>
      <c r="B718" s="18" t="inlineStr">
        <is>
          <t>japan</t>
        </is>
      </c>
      <c r="C718" s="18" t="inlineStr">
        <is>
          <t>Prime Minister's Office of Japan (Kantei)</t>
        </is>
      </c>
      <c r="D718" s="3" t="inlineStr">
        <is>
          <t>[COVID-19] Press Conference by the Prime Minister regarding the Novel Coronavirus (Speeches and Statements by the Prime Minister) | Prime Minister of Japan and His Cabinet</t>
        </is>
      </c>
      <c r="E718" s="18" t="inlineStr">
        <is>
          <t>PRESS_CONFERENCE</t>
        </is>
      </c>
      <c r="F718" s="18" t="inlineStr">
        <is>
          <t>September 28, 2021</t>
        </is>
      </c>
      <c r="G718" s="18" t="inlineStr">
        <is>
          <t>0</t>
        </is>
      </c>
      <c r="H718" s="3" t="inlineStr"/>
      <c r="I718" s="3" t="inlineStr">
        <is>
          <t>[COVID-19] Press Conference by the Prime Minister regarding the Novel Coronavirus (Speeches and Statements by the Prime Minister) | Prime Minister of Japan and His Cabinet
Skip to main content
Home
News
Videos
Policy
The Cabinet
Links
Home
&gt;
News
&gt;
Speeches and Statements by the Prime Minister
&gt;
September 2021
&gt;
[COVID-19] Press Conference by the Prime Minister regarding the Novel Coronavirus
Speeches and Statements by the Prime Minister
[COVID-19] Press Conference by the Prime Minister regarding the Novel Coronavirus
September 28, 2021
Tweet
[Provisional translation]
[Opening Statement]
We just convened a meeting of the Novel Coronavirus Response Headquarters, where we took the decision that as of September 30, we will lift the declaration of a state of emergency now in effect in 19 prefectures and also lift all priority measures to prevent the spread of disease currently being implemented in eight prefectures, and to relax, in stages, various restrictions now in place.
Beginning in July, the extremely infectious Delta strain caused coronavirus infections to spread with greater momentum than ever before in numerous locations nationwide. This led to the number of available hospital beds coming under extremely severe strain. Against that backdrop, we worked resolutely, advancing the expansion of the medical treatment structure, measures to prevent the spread of infections, and the administration of vaccines, assisted by the cooperation we received from each individual among medical and nursing care professionals, owners of dining and drinking establishments and other businesses, and members of the public.
Through the efforts of many people, the number of new cases of infection nationally, which surpassed 25,000 per day not long after we entered the latter half of August, has continued to decline dramatically, with 1,128 cases yesterday. The figures for Tokyo decreased from 5,773 to 248 today. The occupancy ratio of hospital beds has dropped below 50 percent in every prefecture and the number of patients with severe symptoms has been trending downward, after peaking in early September. The number of patients recuperating at home, which had surpassed 130,000 nationally at one time, has also fallen to 30,000 and continues to decline. The current situation meets the standards indicated by the experts recently for lifting the declaration, so we have taken the decision to do so.
I am truly grateful to all those who extended their cooperation towards our measures until now. Thank you very much.
In addition to this, we have decided to relax, in stages, restrictions on dining out and drinking and other activities while maintaining a high sense of vigilance towards the virus. Our battle against COVID-19 will enter a new phase from now. The number of cases has decreased dramatically because we have kept in check various settings where the risk of infection is high while we press forward with vaccinations at a rapid pace.
In addition, we are able to prevent cases from becoming severe through the use of vaccines and neutralizing antibody drugs. As the data on the panel indicates, the number of deaths as a percentage of the cumulative number of new cases was 2.4 percent from January to March and 1.7 percent from April to June, yet it has been limited to 0.3 percent in the three months of July through September that correspond to our recent wave of infections.
By expanding the medical treatment system to cope with such significant changes, we will be able to provide medical treatment in a stable manner, even if infections emerge to a certain degree. Going forward, it is important that, premised on the existence of a virus, we enhance the ability of society as a whole to cope with the situation and that we make measures to curb the spread of infections highly compatible with people’s daily lives, while also preparing for the next wave of infections. To do this, we must move forward with the next three policies.
First is enhancing our medical treatment structure by another level. Since July, nationwide we have secured 4,800 hospital beds in addition to 14,000 hotel rooms for patients with mild symptoms. We have also set up approximately 80 facilities around the country, including temporary medical facilities and oxygen administration stations, and even now we continue to increase the number of these facilities. We are also expanding into areas all around Japan a system in which nearby clinics or doctors providing in-home medical care conduct health monitoring and determine the need for hospitalization for patients recuperating at home, enabling such patients to receive the medical treatment they need.
The in-home medical care team whom I met had doctors on staff providing in-home medical treatment on a rotational basis and provided this care with great commitment, making use of crowdfunding and donations from companies as well. In addition, the neutralizing antibody drug, which has remarkable effects, has already been used by some 34,000 patients. We significantly raised medical fees and made it possible for this drug also to be used in house calls and in outpatient treatment, rather than only in cases of hospitalization. One person working on the front lines in a medical treatment facility remarked to me, “As a doctor, I feel so fortunate to be able to use a revolutionary drug that demonstrates its effectiveness the following day.”
Having put all our capabilities into play to enhance these resources, we must make full use of them in setting solidly into place a system that will function capably even if another wave of infections should arise in the future. We will move forward in formulating policies that enable prefectural governments and medical institutions to consult with each other and secure hospital bed capacity and human resources that can be tapped immediately, should a critical moment arise.
I also want to ask all of you once again to continue taking the basic preventive measures of wearing masks, washing your hands, and avoiding the three Cs [of closed spaces, crowded spaces, and close-contact settings], and to refrain from activities which have a high risk of infection, as you have done until now. Starting yesterday, we have made antigen testing kits available for purchase at pharmacies. I hope that people worried about their health condition conduct the test by themselves, leading to a consultation at a medical institution.
Second is the steady continuation of vaccinations. This month again we pressed forward in our vaccination effort by 1.1 million doses per day, and our cumulative total now exceeds 160.0 million doses. Some 69 percent of the population have already received at least one dose and 58 percent have completed two doses. We have surpassed the vaccination rate of the United States, even though just a few months ago we were trailing the United States by an enormous margin. The vaccination rate among the elderly has reached roughly 90 percent, and many people have been getting inoculated.
A provisional calculation by the Ministry of Health, Labour and Welfare estimates that vaccinations resulted in 100,000 fewer infections and 8,000 fewer deaths in persons 65 years of age or older during the recent wave of infections. Vaccinations of people in their 50s have also progressed to roughly 80 percent of them receiving one dose and more than 60 percent receiving two doses. We believe this has contributed significantly to reducing the number of cases of infections and preventing cases from becoming severe in the recent wave.
We will press forward in administering these vaccines so that everyone in the public who wishes to can complete their second dose as soon as possible in October or November. Many local governments have raised their final targets for vaccination rates to 80 percent, and if we continue on as we have done thus far, Japan will rank among the highest tier of countries worldwide in vaccination coverage. The cooperation shown until now by each individual fills me with profound gratitude and pride.
Looking ahead to the third dose, we have already entered into agreements for 200 million doses. Based on the views of the council saying to wait until roughly eight months after the second dose, we will make preparations so that administration of a third dose can begin within the calendar year.
Third is restoring our daily lives. Thanks to the vaccinations, there has been greater effectiveness in preventing infections across society as a whole and the number of infections has decreased substantially, allowing the normalization of socioeconomic activities to finally come into view. We will proceed with lifting restrictions in stages as we work to restore our vibrant daily lives in which we enjoy peace of mind, which I myself have been pledging we will achieve.
After October 1, for the near future, for dining and drinking establishments that have taken such measures as installing acrylic panels, enhancing ventilation, and so on, and received the corresponding certification, we will allow alcohol to be served and permit the business to operate until 9 PM, at the discretion of each prefectural government. We will permit events to have up to 10,000 persons. And, after conducting a gradual relaxation of restrictions in this way, we will consider further steps that make use of, for example, vaccination certificates and screening results. We will proactively consider measures that relax restrictions on the international flow of people that is so critical for business. Beginning October 1, we will, as a rule, shorten the period for quarantining at home from two weeks to ten days for persons returning to Japan who have been vaccinated. We will examine further measures going forward.
It has been a little over a year since I took office as prime minister. . During this time, my days have been fully absorbed in the fight against COVID-19. Ever since I first aspired to become a politician, I have always listened conscientiously to the stories told by a wide range of people and made efforts to ensure that on the ground, things make headway and people are able to move forward in a vibrant and dynamic way. There were days when I was consumed with worry as my thoughts turned to medical services for those recuperating at home, how the owners of dining and drinking establishments and other businesses would get by, children’s education, the daily lives of those in need, and people who found themselves in isolated circumstances.
As this was happening, vaccines and pharmaceutical treatments arrived on the scene. And even as I was told it would be next to impossible, if we lacked sufficient human resources to give the shots, I would ask dentists and paramedics and medical technologists to administer them, without regard for the conventional way of thinking. Having secured the personnel to administer the vaccines, we then introduced vaccinations at workplaces, and then, calling on local governments around the country for their cooperation, through an initiative not limited to the Ministry of Health, Labour and Welfare but instead encompassing the entirety of the Japanese Government through the Ministry of Internal Affairs and Communications, we made all-out efforts to tackle this issue. The result of all this is that at long last, the vaccines are now being circulated to all of you.
I stated that now that the use of vaccines and pharmaceutical treatments is taking shape, we are beginning to see a clear light at the end of the tunnel in our long-running battle with COVID-19. While some criticized that wording, I feel keenly that the effects are now clear and that this light is becoming brighter with each day that passes. Also, an oral medication that patients with mild symptoms can use at home is under development, aiming at becoming available as early as within this calendar year. Once it has been approved, we will move forward committedly in our negotiations to make it available for administrating to patients.
I wish to once again express my heartfelt thanks to all the people who extended their cooperation. Thank you very much indeed.
It has been a little over a year since I took office as prime minister last year, and during that time I have devoted myself entirely to waging this battle. Although this was much too short a time to bring everything to completion, I succeeded in taking on longstanding issues and laying out a path forward to various reforms. During my visit to the United States in April, I made a direct request to President Biden regarding import restrictions on food products from Japan, including rice and beef from Fukushima, and recently these restrictions were lifted in their entirety. I believe this will be enormously encouraging for the reconstruction of Tohoku, a critical mission for my cabinet.
In diplomacy and security as well, I have indicated the path Japan should take. The Japan-U.S Alliance, which is the cornerstone of Japanese diplomacy, is at a height never reached before. Last week the first in-person Quad summit meeting among the leaders of Japan, Australia, India, and the United States was brought to realization. Through it, we greatly advanced the vision of a free and open Indo-Pacific, an initiative that Japan has been driving.
I believe that Japan is now at a truly critical juncture. Challenges such as our decreasing birth rate and aging population, which can properly be called a national crisis, a drastically changing security environment, and moreover the delay in digital transformation resulting from COVID-19 have come to stand out in bold relief. For Japan’s future, we must bring about growth and create the means for the people to make a living; even if reforms are accompanied by some pain, it will become increasingly important to thoroughly explain and then realize those reforms.
As I end my statement, I also want to express my gratitude to the members of the press who have covered my administration over the last year.
And, to the Japanese people. I feel certain that nothing would have come to fruition without your cooperation. I thank the public sincerely for the support and cooperation you have given to “the Cabinet that works for the people.” I thank you all most sincerely.
Related Link
Japanese
Home
News
Videos
Policy
The Cabinet
Links
Cabinet Public Affairs Office, Cabinet Secretariat, 1-6-1 Nagata-cho, Chiyoda-ku, Tokyo 100 - 8968, Japan
Copyright© Cabinet Public Affairs Office, Cabinet Secretariat. All Rights Reserved.</t>
        </is>
      </c>
      <c r="J718" s="3" t="inlineStr">
        <is>
          <t>Through the efforts of many people, the number of new cases of infection nationally, which surpassed 25,000 per day not long after we entered the latter half of August, has continued to decline dramatically, with 1,128 cases yesterday. The figures for Tokyo decreased from 5,773 to 248 today. The occupancy ratio of hospital beds has dropped below 50 percent in every prefecture and the number of patients with severe symptoms has been trending downward, after peaking in early September. The number of patients recuperating at home, which had surpassed 130,000 nationally at one time, has also fallen to 30,000 and continues to decline. The current situation meets the standards indicated by the experts recently for lifting the declaration, so we have taken the decision to do so. I am truly grateful to all those who extended their cooperation towards our measures until now. Thank you very much. In addition to this, we have decided to relax, in stages, restrictions on dining out and drinking and other activities while maintaining a high sense of vigilance towards the virus. Our battle against COVID-19 will enter a new phase from now. The number of cases has decreased dramatically because we have kept in check various settings where the risk of infection is high while we press forward with vaccinations at a rapid pace. In addition, we are able to prevent cases from becoming severe through the use of vaccines and neutralizing antibody drugs. As the data on the panel indicates, the number of deaths as a percentage of the cumulative number of new cases was 2.4 percent from January to March and 1.7 percent from April to June, yet it has been limited to 0.3 percent in the three months of July through September that correspond to our recent wave of infections. By expanding the medical treatment system to cope with such significant changes, we will be able to provide medical treatment in a stable manner, even if infections emerge to a certain degree. Going forward, it is important that, premised on the existence of a virus, we enhance the ability of society as a whole to cope with the situation and that we make measures to curb the spread of infections highly compatible with people’s daily lives, while also preparing for the next wave of infections. To do this, we must move forward with the next three policies. First is enhancing our medical treatment structure by another level. Since July, nationwide we have secured 4,800 hospital beds in addition to 14,000 hotel rooms for patients with mild symptoms. We have also set up approximately 80 facilities around the country, including temporary medical facilities and oxygen administration stations, and even now we continue to increase the number of these facilities. We are also expanding into areas all around Japan a system in which nearby clinics or doctors providing in-home medical care conduct health monitoring and determine the need for hospitalization for patients recuperating at home, enabling such patients to receive the medical treatment they need. The in-home medical care team whom I met had doctors on staff providing in-home medical treatment on a rotational basis and provided this care with great commitment, making use of crowdfunding and donations from companies as well. In addition, the neutralizing antibody drug, which has remarkable effects, has already been used by some 34,000 patients. We significantly raised medical fees and made it possible for this drug also to be used in house calls and in outpatient treatment, rather than only in cases of hospitalization. One person working on the front lines in a medical treatment facility remarked to me, “As a doctor, I feel so fortunate to be able to use a revolutionary drug that demonstrates its effectiveness the following day.”
Having put all our capabilities into play to enhance these resources, we must make full use of them in setting solidly into place a system that will function capably even if another wave of infections should arise in the future. We will move forward in formulating policies that enable prefectural governments and medical institutions to consult with each other and secure hospital bed capacity and human resources that can be tapped immediately, should a critical moment arise. I also want to ask all of you once again to continue taking the basic preventive measures of wearing masks, washing your hands, and avoiding the three Cs [of closed spaces, crowded spaces, and close-contact settings], and to refrain from activities which have a high risk of infection, as you have done until now. Starting yesterday, we have made antigen testing kits available for purchase at pharmacies. I hope that people worried about their health condition conduct the test by themselves, leading to a consultation at a medical institution. Second is the steady continuation of vaccinations. This month again we pressed forward in our vaccination effort by 1.1 million doses per day, and our cumulative total now exceeds 160.0 million doses. Some 69 percent of the population have already received at least one dose and 58 percent have completed two doses. We have surpassed the vaccination rate of the United States, even though just a few months ago we were trailing the United States by an enormous margin. Vaccinations of people in their 50s have also progressed to roughly 80 percent of them receiving one dose and more than 60 percent receiving two doses. We believe this has contributed significantly to reducing the number of cases of infections and preventing cases from becoming severe in the recent wave. We will press forward in administering these vaccines so that everyone in the public who wishes to can complete their second dose as soon as possible in October or November. Many local governments have raised their final targets for vaccination rates to 80 percent, and if we continue on as we have done thus far, Japan will rank among the highest tier of countries worldwide in vaccination coverage. The cooperation shown until now by each individual fills me with profound gratitude and pride. Looking ahead to the third dose, we have already entered into agreements for 200 million doses. Based on the views of the council saying to wait until roughly eight months after the second dose, we will make preparations so that administration of a third dose can begin within the calendar year. Third is restoring our daily lives. Thanks to the vaccinations, there has been greater effectiveness in preventing infections across society as a whole and the number of infections has decreased substantially, allowing the normalization of socioeconomic activities to finally come into view. We will proactively consider measures that relax restrictions on the international flow of people that is so critical for business. Beginning October 1, we will, as a rule, shorten the period for quarantining at home from two weeks to ten days for persons returning to Japan who have been vaccinated. We will examine further measures going forward. It has been a little over a year since I took office as prime minister. . During this time, my days have been fully absorbed in the fight against COVID-19. Ever since I first aspired to become a politician, I have always listened conscientiously to the stories told by a wide range of people and made efforts to ensure that on the ground, things make headway and people are able to move forward in a vibrant and dynamic way. There were days when I was consumed with worry as my thoughts turned to medical services for those recuperating at home, how the owners of dining and drinking establishments and other businesses would get by, children’s education, the daily lives of those in need, and people who found themselves in isolated circumstances. As this was happening, vaccines and pharmaceutical treatments arrived on the scene. While some criticized that wording, I feel keenly that the effects are now clear and that this light is becoming brighter with each day that passes. Also, an oral medication that patients with mild symptoms can use at home is under development, aiming at becoming available as early as within this calendar year. Once it has been approved, we will move forward committedly in our negotiations to make it available for administrating to patients. I wish to once again express my heartfelt thanks to all the people who extended their cooperation. Thank you very much indeed. It has been a little over a year since I took office as prime minister last year, and during that time I have devoted myself entirely to waging this battle. Although this was much too short a time to bring everything to completion, I succeeded in taking on longstanding issues and laying out a path forward to various reforms. During my visit to the United States in April, I made a direct request to President Biden regarding import restrictions on food products from Japan, including rice and beef from Fukushima, and recently these restrictions were lifted in their entirety. I believe this will be enormously encouraging for the reconstruction of Tohoku, a critical mission for my cabinet.</t>
        </is>
      </c>
      <c r="K718" s="18" t="inlineStr">
        <is>
          <t>fund;reparation;war</t>
        </is>
      </c>
      <c r="L718" s="18" t="inlineStr">
        <is>
          <t>0</t>
        </is>
      </c>
      <c r="M718" s="18" t="inlineStr">
        <is>
          <t>0</t>
        </is>
      </c>
      <c r="N718" s="18" t="inlineStr">
        <is>
          <t>0</t>
        </is>
      </c>
      <c r="O718" s="18" t="inlineStr">
        <is>
          <t>0</t>
        </is>
      </c>
      <c r="P718" s="18" t="inlineStr">
        <is>
          <t>0</t>
        </is>
      </c>
      <c r="Q718" s="18" t="inlineStr">
        <is>
          <t>1</t>
        </is>
      </c>
      <c r="R718" s="18" t="inlineStr">
        <is>
          <t>a298e8c5-7725-47b4-8d8b-7a1ac6448be0</t>
        </is>
      </c>
      <c r="S718" s="18" t="inlineStr"/>
      <c r="T718" s="18" t="inlineStr"/>
      <c r="U718" s="18" t="inlineStr"/>
      <c r="V718" s="18" t="inlineStr">
        <is>
          <t>COMPENSATION_REPARATION</t>
        </is>
      </c>
      <c r="W718" s="18" t="inlineStr"/>
      <c r="X718" s="18" t="inlineStr"/>
      <c r="Y718" s="18" t="inlineStr"/>
      <c r="Z718" s="18" t="inlineStr"/>
      <c r="AA718" s="18" t="inlineStr"/>
      <c r="AB718" s="18" t="inlineStr"/>
      <c r="AC718" s="18" t="inlineStr"/>
      <c r="AD718" s="18" t="inlineStr"/>
      <c r="AE718" s="18" t="inlineStr"/>
      <c r="AF718" s="18" t="inlineStr"/>
      <c r="AG718" s="18" t="inlineStr"/>
      <c r="AH718" s="18" t="inlineStr"/>
      <c r="AI718" s="18" t="inlineStr"/>
      <c r="AJ718" s="18" t="inlineStr"/>
      <c r="AK718" s="18" t="inlineStr"/>
      <c r="AL718" s="18" t="inlineStr"/>
      <c r="AM718" s="18" t="inlineStr">
        <is>
          <t>LOW</t>
        </is>
      </c>
      <c r="AN718" s="3" t="inlineStr">
        <is>
          <t>AUTO-DRAFT: keyword signals only; requires contextual coding per codebook.md before use.</t>
        </is>
      </c>
      <c r="AO718" s="18" t="inlineStr">
        <is>
          <t>5ff0c12d-2f2e-5b70-9342-7b32da688c6a</t>
        </is>
      </c>
      <c r="AP718" s="18" t="inlineStr">
        <is>
          <t>1</t>
        </is>
      </c>
      <c r="AQ718" s="18" t="inlineStr">
        <is>
          <t>LOW_CONFIDENCE;MISSING_SPEAKER</t>
        </is>
      </c>
      <c r="AR718" s="18" t="inlineStr">
        <is>
          <t>EXCLUDED</t>
        </is>
      </c>
      <c r="AS718" s="3" t="inlineStr">
        <is>
          <t>2026-09-22 full backlog review: COVID_OR_PANDEMIC</t>
        </is>
      </c>
    </row>
    <row r="719">
      <c r="A719" s="3" t="inlineStr">
        <is>
          <t>https://japan.kantei.go.jp/99_suga/statement/202110/_00003.html</t>
        </is>
      </c>
      <c r="B719" s="18" t="inlineStr">
        <is>
          <t>japan</t>
        </is>
      </c>
      <c r="C719" s="18" t="inlineStr">
        <is>
          <t>Prime Minister's Office of Japan (Kantei)</t>
        </is>
      </c>
      <c r="D719" s="3" t="inlineStr">
        <is>
          <t>Statement by Prime Minister SUGA Yoshihide upon the General Resignation of the Suga Cabinet (Speeches and Statements by the Prime Minister) | Prime Minister of Japan and His Cabinet</t>
        </is>
      </c>
      <c r="E719" s="18" t="inlineStr">
        <is>
          <t>SPEECH</t>
        </is>
      </c>
      <c r="F719" s="18" t="inlineStr">
        <is>
          <t>October 4, 2021</t>
        </is>
      </c>
      <c r="G719" s="18" t="inlineStr">
        <is>
          <t>0</t>
        </is>
      </c>
      <c r="H719" s="3" t="inlineStr"/>
      <c r="I719" s="3" t="inlineStr">
        <is>
          <t>Statement by Prime Minister SUGA Yoshihide upon the General Resignation of the Suga Cabinet (Speeches and Statements by the Prime Minister) | Prime Minister of Japan and His Cabinet
Skip to main content
Home
News
Videos
Policy
The Cabinet
Links
Home
&gt;
News
&gt;
Speeches and Statements by the Prime Minister
&gt;
October 2021
&gt;
Statement by Prime Minister SUGA Yoshihide upon the General Resignation of the Suga Cabinet
Speeches and Statements by the Prime Minister
Statement by Prime Minister SUGA Yoshihide upon the General Resignation of the Suga Cabinet
October 4, 2021
Tweet
[Provisional translation]
Today, the Suga Cabinet resigned en masse.
Since the inauguration of my Cabinet in September last year, we have advanced various reforms and taken on a great many issues as “the Cabinet that works for the people.”
As for the battle against COVID-19, our highest priority issue, under my determination to defend fully the lives and livelihoods of the Japanese people, we pressed forward determinedly with ensuring the medical treatment structure is reliably in place, taking measures to curb the spread of infections, and administering vaccines.
Above all, we made all-out efforts with regard to the vaccines. We successfully navigated the global competition to acquire them, and then, unfettered by conventional thinking, secured the human resources to administer them and introduced vaccinations in the workplace. The result was vaccinations proceeding at a pace that exceeded our expectations, with some 70 percent of the entire population now having received one dose and 60 percent having completed two doses. If we continue on in this way, Japan will rank among the highest tier of countries worldwide in vaccine coverage.
With the administration of vaccines progressing at a rapid pace, the number of new cases of infection has dropped markedly and the situation in medical treatment facilities is improving. Given that situation, we were able to lift the declaration of a state of emergency and all other urgent measures at the end of last month. In addition, we are maintaining a high degree of vigilance towards the virus while reinforcing our medical treatment system and forging further ahead with our vaccinations; accordingly, we decided to relax in stages restrictions on dining out and drinking and other activities. I believe we took a significant step forward towards restoring our vibrant daily lives in which we enjoy peace of mind.
I express my heartfelt appreciation for the cooperation extended to us by individuals working in relevant fields, including those in medical care and nursing care, as well as the cooperation we have received from owners of dining and drinking establishments and other businesses and from the citizens. All of these have made tremendous efforts until now.
In addition, with the aim of making the common sense held by the citizens into a reality, we took on various longstanding challenges.
New driving factors for growth through working to achieve carbon neutrality by 2050 and establishing the Digital Agency have gotten us off to a powerful start. The lowering of mobile phone charges was implemented immediately, substantially reducing the burden on household budgets. The minimum wage is now 930 yen, reflecting the greatest increase over the previous level in history.
Addressing the declining birth rate is an urgent matter. My administration succeeded in setting out the path forward for fertility treatments to be covered by public health insurance, promoting the taking of childcare leave by men, and reducing to 35 the maximum number of students per elementary school class, the first such reform in 40 years. Moreover, taking the approach of reaching our hands out to those suffering from isolation and loneliness, I appointed a minister in charge of addressing the matter and I expanded support for NPOs serving as bridges between people facing hardships and the administration.
I have also acted responsibly in addressing issues that cannot be avoided. My administration has realized reforms by which elderly people having a certain level of income cover 20 percent of their medical treatment fees, and we decided to release ALPS (Advanced Liquid Processing System) treated water into the ocean, premised on safety being ensured and reputational damage being prevented and countered. We also enacted a bill on surveilling important plots of land and other sites and a bill on national referenda. Both of these issues had been longstanding matters of concern.
We also gained ground in the reconstruction of Tohoku, a critical mission for my Cabinet. During my visit to the United States in April, I made a direct request to President Biden, and last month import restrictions on food products from Japan, including rice and beef from Fukushima, were lifted in their entirety.
In the fields of diplomacy and security as well, my administration further reinforced the Japan-U.S Alliance, which is the cornerstone of Japanese diplomacy, and we also deepened our collaboration and cooperation with like-minded countries and regions with regard to giving concrete shape to the concept of a “Free and Open Indo-Pacific.”
We brought the Tokyo Olympic and Paralympic Games to a successful completion, fulfilling our responsibilities as the host country. The magnificent performances of the athletes moved and inspired an enormous number of people and delivered dreams and hopes to people the world over. We also sent out the message of a “barrier-free mindset,” leading towards the realization of an inclusive society in which both those with and without disabilities live together, helping each other.
I believe that over the past year, I laid out the path forward for a future in which children and young people, and indeed all citizens of Japan, can enjoy peace of mind and hope.
I am truly grateful for the support and cooperation that has been extended to my Cabinet by the citizens. I ask for your support towards the next Cabinet and new prime minister as well.
Thank you very much.
Related Link
Home
News
Videos
Policy
The Cabinet
Links
Cabinet Public Affairs Office, Cabinet Secretariat, 1-6-1 Nagata-cho, Chiyoda-ku, Tokyo 100 - 8968, Japan
Copyright© Cabinet Public Affairs Office, Cabinet Secretariat. All Rights Reserved.</t>
        </is>
      </c>
      <c r="J719" s="3" t="inlineStr">
        <is>
          <t>Statement by Prime Minister SUGA Yoshihide upon the General Resignation of the Suga Cabinet (Speeches and Statements by the Prime Minister) | Prime Minister of Japan and His Cabinet
Skip to main content
Home
News
Videos
Policy
The Cabinet
Links
Home
&gt;
News
&gt;
Speeches and Statements by the Prime Minister
&gt;
October 2021
&gt;
Statement by Prime Minister SUGA Yoshihide upon the General Resignation of the Suga Cabinet
Speeches and Statements by the Prime Minister
Statement by Prime Minister SUGA Yoshihide upon the General Resignation of the Suga Cabinet
October 4, 2021
Tweet
[Provisional translation]
Today, the Suga Cabinet resigned en masse. Since the inauguration of my Cabinet in September last year, we have advanced various reforms and taken on a great many issues as “the Cabinet that works for the people.”
As for the battle against COVID-19, our highest priority issue, under my determination to defend fully the lives and livelihoods of the Japanese people, we pressed forward determinedly with ensuring the medical treatment structure is reliably in place, taking measures to curb the spread of infections, and administering vaccines. Above all, we made all-out efforts with regard to the vaccines. We successfully navigated the global competition to acquire them, and then, unfettered by conventional thinking, secured the human resources to administer them and introduced vaccinations in the workplace. With the administration of vaccines progressing at a rapid pace, the number of new cases of infection has dropped markedly and the situation in medical treatment facilities is improving. Given that situation, we were able to lift the declaration of a state of emergency and all other urgent measures at the end of last month. In addition, we are maintaining a high degree of vigilance towards the virus while reinforcing our medical treatment system and forging further ahead with our vaccinations; accordingly, we decided to relax in stages restrictions on dining out and drinking and other activities. I believe we took a significant step forward towards restoring our vibrant daily lives in which we enjoy peace of mind. I express my heartfelt appreciation for the cooperation extended to us by individuals working in relevant fields, including those in medical care and nursing care, as well as the cooperation we have received from owners of dining and drinking establishments and other businesses and from the citizens. All of these have made tremendous efforts until now. New driving factors for growth through working to achieve carbon neutrality by 2050 and establishing the Digital Agency have gotten us off to a powerful start. The lowering of mobile phone charges was implemented immediately, substantially reducing the burden on household budgets. The minimum wage is now 930 yen, reflecting the greatest increase over the previous level in history. Addressing the declining birth rate is an urgent matter. My administration succeeded in setting out the path forward for fertility treatments to be covered by public health insurance, promoting the taking of childcare leave by men, and reducing to 35 the maximum number of students per elementary school class, the first such reform in 40 years. Moreover, taking the approach of reaching our hands out to those suffering from isolation and loneliness, I appointed a minister in charge of addressing the matter and I expanded support for NPOs serving as bridges between people facing hardships and the administration. I have also acted responsibly in addressing issues that cannot be avoided. My administration has realized reforms by which elderly people having a certain level of income cover 20 percent of their medical treatment fees, and we decided to release ALPS (Advanced Liquid Processing System) treated water into the ocean, premised on safety being ensured and reputational damage being prevented and countered. In the fields of diplomacy and security as well, my administration further reinforced the Japan-U.S Alliance, which is the cornerstone of Japanese diplomacy, and we also deepened our collaboration and cooperation with like-minded countries and regions with regard to giving concrete shape to the concept of a “Free and Open Indo-Pacific.”
We brought the Tokyo Olympic and Paralympic Games to a successful completion, fulfilling our responsibilities as the host country. The magnificent performances of the athletes moved and inspired an enormous number of people and delivered dreams and hopes to people the world over. We also sent out the message of a “barrier-free mindset,” leading towards the realization of an inclusive society in which both those with and without disabilities live together, helping each other. I believe that over the past year, I laid out the path forward for a future in which children and young people, and indeed all citizens of Japan, can enjoy peace of mind and hope. I am truly grateful for the support and cooperation that has been extended to my Cabinet by the citizens. I ask for your support towards the next Cabinet and new prime minister as well. Thank you very much. Related Link
Home
News
Videos
Policy
The Cabinet
Links
Cabinet Public Affairs Office, Cabinet Secretariat, 1-6-1 Nagata-cho, Chiyoda-ku, Tokyo 100 - 8968, Japan
Copyright© Cabinet Public Affairs Office, Cabinet Secretariat.</t>
        </is>
      </c>
      <c r="K719" s="18" t="inlineStr">
        <is>
          <t>history;suffering;war</t>
        </is>
      </c>
      <c r="L719" s="18" t="inlineStr">
        <is>
          <t>0</t>
        </is>
      </c>
      <c r="M719" s="18" t="inlineStr">
        <is>
          <t>0</t>
        </is>
      </c>
      <c r="N719" s="18" t="inlineStr">
        <is>
          <t>1</t>
        </is>
      </c>
      <c r="O719" s="18" t="inlineStr">
        <is>
          <t>0</t>
        </is>
      </c>
      <c r="P719" s="18" t="inlineStr">
        <is>
          <t>0</t>
        </is>
      </c>
      <c r="Q719" s="18" t="inlineStr">
        <is>
          <t>0</t>
        </is>
      </c>
      <c r="R719" s="18" t="inlineStr">
        <is>
          <t>a3e49d78-aac6-498c-a6e9-a638c5871c73</t>
        </is>
      </c>
      <c r="S719" s="18" t="inlineStr"/>
      <c r="T719" s="18" t="inlineStr"/>
      <c r="U719" s="18" t="inlineStr"/>
      <c r="V719" s="18" t="inlineStr">
        <is>
          <t>HISTORICAL_RECOGNITION_GENERAL</t>
        </is>
      </c>
      <c r="W719" s="18" t="inlineStr"/>
      <c r="X719" s="18" t="inlineStr"/>
      <c r="Y719" s="18" t="inlineStr"/>
      <c r="Z719" s="18" t="inlineStr"/>
      <c r="AA719" s="18" t="inlineStr"/>
      <c r="AB719" s="18" t="inlineStr"/>
      <c r="AC719" s="18" t="inlineStr"/>
      <c r="AD719" s="18" t="inlineStr"/>
      <c r="AE719" s="18" t="inlineStr"/>
      <c r="AF719" s="18" t="inlineStr"/>
      <c r="AG719" s="18" t="inlineStr"/>
      <c r="AH719" s="18" t="inlineStr"/>
      <c r="AI719" s="18" t="inlineStr"/>
      <c r="AJ719" s="18" t="inlineStr"/>
      <c r="AK719" s="18" t="inlineStr"/>
      <c r="AL719" s="18" t="inlineStr"/>
      <c r="AM719" s="18" t="inlineStr">
        <is>
          <t>LOW</t>
        </is>
      </c>
      <c r="AN719" s="3" t="inlineStr">
        <is>
          <t>AUTO-DRAFT: keyword signals only; requires contextual coding per codebook.md before use.</t>
        </is>
      </c>
      <c r="AO719" s="18" t="inlineStr">
        <is>
          <t>4ab3aefe-d57e-5e64-84d6-e5b7c8867ac7</t>
        </is>
      </c>
      <c r="AP719" s="18" t="inlineStr">
        <is>
          <t>1</t>
        </is>
      </c>
      <c r="AQ719" s="18" t="inlineStr">
        <is>
          <t>LOW_CONFIDENCE;MISSING_SPEAKER</t>
        </is>
      </c>
      <c r="AR719" s="18" t="inlineStr">
        <is>
          <t>EXCLUDED</t>
        </is>
      </c>
      <c r="AS719" s="3" t="inlineStr">
        <is>
          <t>2026-09-22 full backlog review: COVID_OR_PANDEMIC</t>
        </is>
      </c>
    </row>
  </sheetData>
  <autoFilter ref="A1:AS7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2026-09-23T03:44:31Z</dcterms:created>
  <dcterms:modified xmlns:dcterms="http://purl.org/dc/terms/" xmlns:xsi="http://www.w3.org/2001/XMLSchema-instance" xsi:type="dcterms:W3CDTF">2026-09-23T03:59:19Z</dcterms:modified>
</cp:coreProperties>
</file>